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comments1.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C:\Users\MThar\Work\Products Testing\RPOS Testing Results\"/>
    </mc:Choice>
  </mc:AlternateContent>
  <workbookProtection workbookAlgorithmName="SHA-512" workbookHashValue="IOpyQfb7H0Pwb3Vl+cpCbK4swhRIOGMhmW0yMJkbQ5a1AEAcuGzdjIndV1YJBGXfgWjwy6Kjo6rIrIu0tJRhoQ==" workbookSaltValue="GYlwC8z0DGIBWuq/teMicg==" workbookSpinCount="100000" lockStructure="1"/>
  <bookViews>
    <workbookView xWindow="0" yWindow="0" windowWidth="20490" windowHeight="7620" tabRatio="802" activeTab="5"/>
  </bookViews>
  <sheets>
    <sheet name="Iteration Mapping Key" sheetId="1" r:id="rId1"/>
    <sheet name="1.0" sheetId="2" r:id="rId2"/>
    <sheet name="2.0" sheetId="3" r:id="rId3"/>
    <sheet name="3.0" sheetId="4" r:id="rId4"/>
    <sheet name="4.0" sheetId="5" r:id="rId5"/>
    <sheet name="5.0" sheetId="6" r:id="rId6"/>
    <sheet name="6.0" sheetId="7" r:id="rId7"/>
    <sheet name="7.0" sheetId="8" r:id="rId8"/>
    <sheet name="8.0" sheetId="9" r:id="rId9"/>
    <sheet name="9.0" sheetId="10" r:id="rId10"/>
    <sheet name="10.0" sheetId="11" r:id="rId11"/>
    <sheet name="11.0" sheetId="12" r:id="rId12"/>
    <sheet name="12.0" sheetId="13" r:id="rId13"/>
    <sheet name="13.0" sheetId="14" r:id="rId14"/>
    <sheet name="14.0" sheetId="15" r:id="rId15"/>
    <sheet name="15.0" sheetId="16" r:id="rId16"/>
    <sheet name="Template" sheetId="17" r:id="rId17"/>
  </sheets>
  <definedNames>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F75" i="17" l="1"/>
  <c r="F75" i="16"/>
  <c r="F75" i="15"/>
  <c r="F75" i="14"/>
  <c r="F75" i="13"/>
  <c r="F75" i="12"/>
  <c r="F75" i="11"/>
  <c r="F75" i="10"/>
  <c r="F75" i="9"/>
  <c r="F75" i="7"/>
  <c r="F75" i="5"/>
  <c r="F75" i="4"/>
  <c r="F75" i="2"/>
  <c r="D74" i="17" l="1" a="1"/>
  <c r="D74" i="17" s="1"/>
  <c r="D73" i="17"/>
  <c r="I72" i="17" s="1"/>
  <c r="D72" i="17"/>
  <c r="E16" i="17"/>
  <c r="G15" i="17"/>
  <c r="B15" i="17"/>
  <c r="H13" i="17"/>
  <c r="E13" i="17"/>
  <c r="B13" i="17"/>
  <c r="I11" i="17"/>
  <c r="F11" i="17"/>
  <c r="B11" i="17"/>
  <c r="D74" i="16" a="1"/>
  <c r="D74" i="16" s="1"/>
  <c r="D73" i="16"/>
  <c r="I72" i="16" s="1"/>
  <c r="D72" i="16"/>
  <c r="E16" i="16"/>
  <c r="G15" i="16"/>
  <c r="B15" i="16"/>
  <c r="H13" i="16"/>
  <c r="E13" i="16"/>
  <c r="B13" i="16"/>
  <c r="I11" i="16"/>
  <c r="F11" i="16"/>
  <c r="B11" i="16"/>
  <c r="I73" i="17" l="1"/>
  <c r="I74" i="17"/>
  <c r="I73" i="16"/>
  <c r="I74" i="16"/>
  <c r="D74" i="15" a="1"/>
  <c r="D74" i="15" s="1"/>
  <c r="D73" i="15"/>
  <c r="I72" i="15" s="1"/>
  <c r="D72" i="15"/>
  <c r="E16" i="15"/>
  <c r="G15" i="15"/>
  <c r="B15" i="15"/>
  <c r="H13" i="15"/>
  <c r="E13" i="15"/>
  <c r="B13" i="15"/>
  <c r="I11" i="15"/>
  <c r="F11" i="15"/>
  <c r="B11" i="15"/>
  <c r="D74" i="14" a="1"/>
  <c r="D74" i="14" s="1"/>
  <c r="D73" i="14"/>
  <c r="I72" i="14" s="1"/>
  <c r="D72" i="14"/>
  <c r="E16" i="14"/>
  <c r="G15" i="14"/>
  <c r="B15" i="14"/>
  <c r="H13" i="14"/>
  <c r="E13" i="14"/>
  <c r="B13" i="14"/>
  <c r="I11" i="14"/>
  <c r="F11" i="14"/>
  <c r="B11" i="14"/>
  <c r="D74" i="13" a="1"/>
  <c r="D74" i="13" s="1"/>
  <c r="D73" i="13"/>
  <c r="I72" i="13" s="1"/>
  <c r="D72" i="13"/>
  <c r="E16" i="13"/>
  <c r="G15" i="13"/>
  <c r="B15" i="13"/>
  <c r="H13" i="13"/>
  <c r="E13" i="13"/>
  <c r="B13" i="13"/>
  <c r="I11" i="13"/>
  <c r="F11" i="13"/>
  <c r="B11" i="13"/>
  <c r="P7" i="17" l="1"/>
  <c r="M7" i="17"/>
  <c r="P7" i="16"/>
  <c r="M7" i="16"/>
  <c r="I73" i="15"/>
  <c r="I74" i="15"/>
  <c r="I73" i="14"/>
  <c r="I74" i="14"/>
  <c r="I73" i="13"/>
  <c r="I74" i="13"/>
  <c r="E16" i="12"/>
  <c r="E16" i="11"/>
  <c r="E16" i="10"/>
  <c r="E16" i="9"/>
  <c r="E16" i="8"/>
  <c r="E16" i="7"/>
  <c r="E16" i="6"/>
  <c r="E16" i="5"/>
  <c r="E16" i="4"/>
  <c r="E16" i="3"/>
  <c r="E16" i="2"/>
  <c r="M7" i="15" l="1"/>
  <c r="P7" i="15"/>
  <c r="P7" i="14"/>
  <c r="M7" i="14"/>
  <c r="P7" i="13"/>
  <c r="M7" i="13"/>
  <c r="D74" i="12" a="1"/>
  <c r="D74" i="12" s="1"/>
  <c r="D73" i="12"/>
  <c r="I72" i="12" s="1"/>
  <c r="D72" i="12"/>
  <c r="G15" i="12"/>
  <c r="B15" i="12"/>
  <c r="H13" i="12"/>
  <c r="E13" i="12"/>
  <c r="B13" i="12"/>
  <c r="I11" i="12"/>
  <c r="F11" i="12"/>
  <c r="B11" i="12"/>
  <c r="D74" i="11" a="1"/>
  <c r="D74" i="11" s="1"/>
  <c r="D73" i="11"/>
  <c r="D72" i="11"/>
  <c r="G15" i="11"/>
  <c r="B15" i="11"/>
  <c r="H13" i="11"/>
  <c r="E13" i="11"/>
  <c r="B13" i="11"/>
  <c r="I11" i="11"/>
  <c r="F11" i="11"/>
  <c r="B11" i="11"/>
  <c r="D74" i="10" a="1"/>
  <c r="D74" i="10" s="1"/>
  <c r="D73" i="10"/>
  <c r="I72" i="10" s="1"/>
  <c r="D72" i="10"/>
  <c r="G15" i="10"/>
  <c r="B15" i="10"/>
  <c r="H13" i="10"/>
  <c r="E13" i="10"/>
  <c r="B13" i="10"/>
  <c r="I11" i="10"/>
  <c r="F11" i="10"/>
  <c r="B11" i="10"/>
  <c r="D74" i="9" a="1"/>
  <c r="D74" i="9" s="1"/>
  <c r="D73" i="9"/>
  <c r="D72" i="9"/>
  <c r="G15" i="9"/>
  <c r="B15" i="9"/>
  <c r="H13" i="9"/>
  <c r="E13" i="9"/>
  <c r="B13" i="9"/>
  <c r="I11" i="9"/>
  <c r="F11" i="9"/>
  <c r="B11" i="9"/>
  <c r="D74" i="8" a="1"/>
  <c r="D74" i="8" s="1"/>
  <c r="F75" i="8" s="1"/>
  <c r="D73" i="8"/>
  <c r="I72" i="8" s="1"/>
  <c r="D72" i="8"/>
  <c r="G15" i="8"/>
  <c r="B15" i="8"/>
  <c r="H13" i="8"/>
  <c r="E13" i="8"/>
  <c r="B13" i="8"/>
  <c r="I11" i="8"/>
  <c r="F11" i="8"/>
  <c r="B11" i="8"/>
  <c r="D74" i="7" a="1"/>
  <c r="D74" i="7" s="1"/>
  <c r="D73" i="7"/>
  <c r="D72" i="7"/>
  <c r="I72" i="7" s="1"/>
  <c r="G15" i="7"/>
  <c r="B15" i="7"/>
  <c r="H13" i="7"/>
  <c r="E13" i="7"/>
  <c r="B13" i="7"/>
  <c r="I11" i="7"/>
  <c r="F11" i="7"/>
  <c r="B11" i="7"/>
  <c r="D74" i="6" a="1"/>
  <c r="D74" i="6" s="1"/>
  <c r="F75" i="6" s="1"/>
  <c r="D73" i="6"/>
  <c r="D72" i="6"/>
  <c r="G15" i="6"/>
  <c r="B15" i="6"/>
  <c r="H13" i="6"/>
  <c r="E13" i="6"/>
  <c r="B13" i="6"/>
  <c r="I11" i="6"/>
  <c r="F11" i="6"/>
  <c r="B11" i="6"/>
  <c r="D74" i="5" a="1"/>
  <c r="D74" i="5" s="1"/>
  <c r="D73" i="5"/>
  <c r="I72" i="5" s="1"/>
  <c r="D72" i="5"/>
  <c r="G15" i="5"/>
  <c r="B15" i="5"/>
  <c r="H13" i="5"/>
  <c r="E13" i="5"/>
  <c r="B13" i="5"/>
  <c r="I11" i="5"/>
  <c r="F11" i="5"/>
  <c r="B11" i="5"/>
  <c r="D74" i="4" a="1"/>
  <c r="D74" i="4" s="1"/>
  <c r="D73" i="4"/>
  <c r="D72" i="4"/>
  <c r="G15" i="4"/>
  <c r="B15" i="4"/>
  <c r="H13" i="4"/>
  <c r="E13" i="4"/>
  <c r="B13" i="4"/>
  <c r="I11" i="4"/>
  <c r="F11" i="4"/>
  <c r="B11" i="4"/>
  <c r="D74" i="3" a="1"/>
  <c r="D74" i="3" s="1"/>
  <c r="F75" i="3" s="1"/>
  <c r="D73" i="3"/>
  <c r="D72" i="3"/>
  <c r="G15" i="3"/>
  <c r="B15" i="3"/>
  <c r="H13" i="3"/>
  <c r="E13" i="3"/>
  <c r="B13" i="3"/>
  <c r="I11" i="3"/>
  <c r="F11" i="3"/>
  <c r="B11" i="3"/>
  <c r="B13" i="2"/>
  <c r="B15" i="2"/>
  <c r="H13" i="2"/>
  <c r="E13" i="2"/>
  <c r="G15" i="2"/>
  <c r="I11" i="2"/>
  <c r="F11" i="2"/>
  <c r="B11" i="2"/>
  <c r="D74" i="2" a="1"/>
  <c r="D74" i="2" s="1"/>
  <c r="D73" i="2"/>
  <c r="D72" i="2"/>
  <c r="D59" i="1"/>
  <c r="I72" i="11" l="1"/>
  <c r="I73" i="11" s="1"/>
  <c r="I72" i="9"/>
  <c r="I73" i="9" s="1"/>
  <c r="I72" i="6"/>
  <c r="I74" i="6" s="1"/>
  <c r="I72" i="4"/>
  <c r="I73" i="4" s="1"/>
  <c r="I72" i="3"/>
  <c r="I73" i="3" s="1"/>
  <c r="I73" i="12"/>
  <c r="I74" i="12"/>
  <c r="I73" i="10"/>
  <c r="I74" i="10"/>
  <c r="I73" i="8"/>
  <c r="I74" i="8"/>
  <c r="I73" i="7"/>
  <c r="I74" i="7"/>
  <c r="I73" i="5"/>
  <c r="I74" i="5"/>
  <c r="I72" i="2"/>
  <c r="I73" i="2" s="1"/>
  <c r="I74" i="3" l="1"/>
  <c r="I74" i="11"/>
  <c r="I74" i="9"/>
  <c r="I73" i="6"/>
  <c r="M7" i="6" s="1"/>
  <c r="I74" i="4"/>
  <c r="I74" i="2"/>
  <c r="P7" i="12"/>
  <c r="M7" i="12"/>
  <c r="P7" i="11"/>
  <c r="M7" i="11"/>
  <c r="P7" i="10"/>
  <c r="M7" i="10"/>
  <c r="P7" i="9"/>
  <c r="M7" i="9"/>
  <c r="P7" i="8"/>
  <c r="M7" i="8"/>
  <c r="P7" i="7"/>
  <c r="M7" i="7"/>
  <c r="P7" i="5"/>
  <c r="M7" i="5"/>
  <c r="P7" i="4"/>
  <c r="M7" i="4"/>
  <c r="P7" i="3"/>
  <c r="M7" i="3"/>
  <c r="P7" i="2"/>
  <c r="M7" i="2"/>
  <c r="P7" i="6" l="1"/>
  <c r="C33" i="1"/>
  <c r="M40" i="1"/>
  <c r="O37" i="1"/>
  <c r="K45" i="1"/>
  <c r="H45" i="1"/>
  <c r="K36" i="1"/>
  <c r="C51" i="1"/>
  <c r="D30" i="1"/>
  <c r="G52" i="1"/>
  <c r="M25" i="1"/>
  <c r="G49" i="1"/>
  <c r="J54" i="1"/>
  <c r="J45" i="1"/>
  <c r="D42" i="1"/>
  <c r="O45" i="1"/>
  <c r="O26" i="1"/>
  <c r="I47" i="1"/>
  <c r="K44" i="1"/>
  <c r="K53" i="1"/>
  <c r="N25" i="1"/>
  <c r="K40" i="1"/>
  <c r="N48" i="1"/>
  <c r="O32" i="1"/>
  <c r="D52" i="1"/>
  <c r="F25" i="1"/>
  <c r="K39" i="1"/>
  <c r="D34" i="1"/>
  <c r="C27" i="1"/>
  <c r="F33" i="1"/>
  <c r="J25" i="1"/>
  <c r="L34" i="1"/>
  <c r="H24" i="1"/>
  <c r="C50" i="1"/>
  <c r="F44" i="1"/>
  <c r="I46" i="1"/>
  <c r="N55" i="1"/>
  <c r="E38" i="1"/>
  <c r="C32" i="1"/>
  <c r="G45" i="1"/>
  <c r="D47" i="1"/>
  <c r="F42" i="1"/>
  <c r="G36" i="1"/>
  <c r="N31" i="1"/>
  <c r="M52" i="1"/>
  <c r="H25" i="1"/>
  <c r="K46" i="1"/>
  <c r="F31" i="1"/>
  <c r="D41" i="1"/>
  <c r="M53" i="1"/>
  <c r="F36" i="1"/>
  <c r="N45" i="1"/>
  <c r="H37" i="1"/>
  <c r="C38" i="1"/>
  <c r="M36" i="1"/>
  <c r="C30" i="1"/>
  <c r="J53" i="1"/>
  <c r="C55" i="1"/>
  <c r="J40" i="1"/>
  <c r="F37" i="1"/>
  <c r="H26" i="1"/>
  <c r="E47" i="1"/>
  <c r="K37" i="1"/>
  <c r="C45" i="1"/>
  <c r="F49" i="1"/>
  <c r="F54" i="1"/>
  <c r="M41" i="1"/>
  <c r="E46" i="1"/>
  <c r="K42" i="1"/>
  <c r="L29" i="1"/>
  <c r="O43" i="1"/>
  <c r="G27" i="1"/>
  <c r="C49" i="1"/>
  <c r="K48" i="1"/>
  <c r="D32" i="1"/>
  <c r="M42" i="1"/>
  <c r="O31" i="1"/>
  <c r="K35" i="1"/>
  <c r="K34" i="1"/>
  <c r="D49" i="1"/>
  <c r="N39" i="1"/>
  <c r="C39" i="1"/>
  <c r="F39" i="1"/>
  <c r="O53" i="1"/>
  <c r="J34" i="1"/>
  <c r="O27" i="1"/>
  <c r="K41" i="1"/>
  <c r="E50" i="1"/>
  <c r="H41" i="1"/>
  <c r="E44" i="1"/>
  <c r="M32" i="1"/>
  <c r="I34" i="1"/>
  <c r="I37" i="1"/>
  <c r="N32" i="1"/>
  <c r="F41" i="1"/>
  <c r="I52" i="1"/>
  <c r="E34" i="1"/>
  <c r="J38" i="1"/>
  <c r="I28" i="1"/>
  <c r="N26" i="1"/>
  <c r="H49" i="1"/>
  <c r="E32" i="1"/>
  <c r="K47" i="1"/>
  <c r="O52" i="1"/>
  <c r="L40" i="1"/>
  <c r="I53" i="1"/>
  <c r="E23" i="1"/>
  <c r="J37" i="1"/>
  <c r="E30" i="1"/>
  <c r="M29" i="1"/>
  <c r="C28" i="1"/>
  <c r="I42" i="1"/>
  <c r="D33" i="1"/>
  <c r="O55" i="1"/>
  <c r="N54" i="1"/>
  <c r="M35" i="1"/>
  <c r="N38" i="1"/>
  <c r="H51" i="1"/>
  <c r="D29" i="1"/>
  <c r="F30" i="1"/>
  <c r="L42" i="1"/>
  <c r="G47" i="1"/>
  <c r="G42" i="1"/>
  <c r="K43" i="1"/>
  <c r="J31" i="1"/>
  <c r="M47" i="1"/>
  <c r="J36" i="1"/>
  <c r="L24" i="1"/>
  <c r="L43" i="1"/>
  <c r="E29" i="1"/>
  <c r="F35" i="1"/>
  <c r="I43" i="1"/>
  <c r="I54" i="1"/>
  <c r="J39" i="1"/>
  <c r="G37" i="1"/>
  <c r="I25" i="1"/>
  <c r="I55" i="1"/>
  <c r="K25" i="1"/>
  <c r="I24" i="1"/>
  <c r="M28" i="1"/>
  <c r="I41" i="1"/>
  <c r="E45" i="1"/>
  <c r="G54" i="1"/>
  <c r="H40" i="1"/>
  <c r="N30" i="1"/>
  <c r="M30" i="1"/>
  <c r="E53" i="1"/>
  <c r="E49" i="1"/>
  <c r="N42" i="1"/>
  <c r="N53" i="1"/>
  <c r="N29" i="1"/>
  <c r="L25" i="1"/>
  <c r="F46" i="1"/>
  <c r="G41" i="1"/>
  <c r="J47" i="1"/>
  <c r="F48" i="1"/>
  <c r="N43" i="1"/>
  <c r="C43" i="1"/>
  <c r="H43" i="1"/>
  <c r="I33" i="1"/>
  <c r="L30" i="1"/>
  <c r="F26" i="1"/>
  <c r="O48" i="1"/>
  <c r="F27" i="1"/>
  <c r="G40" i="1"/>
  <c r="G24" i="1"/>
  <c r="M37" i="1"/>
  <c r="O49" i="1"/>
  <c r="H29" i="1"/>
  <c r="D44" i="1"/>
  <c r="D40" i="1"/>
  <c r="K52" i="1"/>
  <c r="J35" i="1"/>
  <c r="H32" i="1"/>
  <c r="H46" i="1"/>
  <c r="M31" i="1"/>
  <c r="I27" i="1"/>
  <c r="F47" i="1"/>
  <c r="F29" i="1"/>
  <c r="F40" i="1"/>
  <c r="D23" i="1"/>
  <c r="F55" i="1"/>
  <c r="M34" i="1"/>
  <c r="O35" i="1"/>
  <c r="F51" i="1"/>
  <c r="J55" i="1"/>
  <c r="M45" i="1"/>
  <c r="N24" i="1"/>
  <c r="H33" i="1"/>
  <c r="O51" i="1"/>
  <c r="H53" i="1"/>
  <c r="M38" i="1"/>
  <c r="E25" i="1"/>
  <c r="H23" i="1"/>
  <c r="E48" i="1"/>
  <c r="K24" i="1"/>
  <c r="L48" i="1"/>
  <c r="N23" i="1"/>
  <c r="L47" i="1"/>
  <c r="G26" i="1"/>
  <c r="D37" i="1"/>
  <c r="L45" i="1"/>
  <c r="J30" i="1"/>
  <c r="L35" i="1"/>
  <c r="I31" i="1"/>
  <c r="D53" i="1"/>
  <c r="C31" i="1"/>
  <c r="E33" i="1"/>
  <c r="D48" i="1"/>
  <c r="C25" i="1"/>
  <c r="E42" i="1"/>
  <c r="D54" i="1"/>
  <c r="L38" i="1"/>
  <c r="J32" i="1"/>
  <c r="F38" i="1"/>
  <c r="I23" i="1"/>
  <c r="E35" i="1"/>
  <c r="H38" i="1"/>
  <c r="N36" i="1"/>
  <c r="O54" i="1"/>
  <c r="E31" i="1"/>
  <c r="C47" i="1"/>
  <c r="J51" i="1"/>
  <c r="F32" i="1"/>
  <c r="K33" i="1"/>
  <c r="D31" i="1"/>
  <c r="F24" i="1"/>
  <c r="O46" i="1"/>
  <c r="H36" i="1"/>
  <c r="M50" i="1"/>
  <c r="N33" i="1"/>
  <c r="L44" i="1"/>
  <c r="G23" i="1"/>
  <c r="M46" i="1"/>
  <c r="C40" i="1"/>
  <c r="F43" i="1"/>
  <c r="M23" i="1"/>
  <c r="L50" i="1"/>
  <c r="M51" i="1"/>
  <c r="I50" i="1"/>
  <c r="O50" i="1"/>
  <c r="O25" i="1"/>
  <c r="E54" i="1"/>
  <c r="M26" i="1"/>
  <c r="C36" i="1"/>
  <c r="G33" i="1"/>
  <c r="H44" i="1"/>
  <c r="O41" i="1"/>
  <c r="H35" i="1"/>
  <c r="J28" i="1"/>
  <c r="I26" i="1"/>
  <c r="M44" i="1"/>
  <c r="K51" i="1"/>
  <c r="O47" i="1"/>
  <c r="N40" i="1"/>
  <c r="L33" i="1"/>
  <c r="I49" i="1"/>
  <c r="J27" i="1"/>
  <c r="E43" i="1"/>
  <c r="I32" i="1"/>
  <c r="L53" i="1"/>
  <c r="I44" i="1"/>
  <c r="N46" i="1"/>
  <c r="O33" i="1"/>
  <c r="N49" i="1"/>
  <c r="E28" i="1"/>
  <c r="O29" i="1"/>
  <c r="L39" i="1"/>
  <c r="I30" i="1"/>
  <c r="N51" i="1"/>
  <c r="L54" i="1"/>
  <c r="H28" i="1"/>
  <c r="C29" i="1"/>
  <c r="H55" i="1"/>
  <c r="G29" i="1"/>
  <c r="N34" i="1"/>
  <c r="M54" i="1"/>
  <c r="C52" i="1"/>
  <c r="L51" i="1"/>
  <c r="E41" i="1"/>
  <c r="O23" i="1"/>
  <c r="K49" i="1"/>
  <c r="J24" i="1"/>
  <c r="N47" i="1"/>
  <c r="F28" i="1"/>
  <c r="L52" i="1"/>
  <c r="D51" i="1"/>
  <c r="H50" i="1"/>
  <c r="E51" i="1"/>
  <c r="H48" i="1"/>
  <c r="E26" i="1"/>
  <c r="H47" i="1"/>
  <c r="N27" i="1"/>
  <c r="L36" i="1"/>
  <c r="O28" i="1"/>
  <c r="N35" i="1"/>
  <c r="J29" i="1"/>
  <c r="K28" i="1"/>
  <c r="C46" i="1"/>
  <c r="L31" i="1"/>
  <c r="D36" i="1"/>
  <c r="I45" i="1"/>
  <c r="D25" i="1"/>
  <c r="H30" i="1"/>
  <c r="G25" i="1"/>
  <c r="E36" i="1"/>
  <c r="G39" i="1"/>
  <c r="F52" i="1"/>
  <c r="I40" i="1"/>
  <c r="E37" i="1"/>
  <c r="G44" i="1"/>
  <c r="J46" i="1"/>
  <c r="G34" i="1"/>
  <c r="D46" i="1"/>
  <c r="N44" i="1"/>
  <c r="E24" i="1"/>
  <c r="J43" i="1"/>
  <c r="L41" i="1"/>
  <c r="L28" i="1"/>
  <c r="K29" i="1"/>
  <c r="D39" i="1"/>
  <c r="N52" i="1"/>
  <c r="O42" i="1"/>
  <c r="C24" i="1"/>
  <c r="G30" i="1"/>
  <c r="F34" i="1"/>
  <c r="J41" i="1"/>
  <c r="E40" i="1"/>
  <c r="C42" i="1"/>
  <c r="J52" i="1"/>
  <c r="M49" i="1"/>
  <c r="D35" i="1"/>
  <c r="M24" i="1"/>
  <c r="G43" i="1"/>
  <c r="K50" i="1"/>
  <c r="D45" i="1"/>
  <c r="G50" i="1"/>
  <c r="I29" i="1"/>
  <c r="F45" i="1"/>
  <c r="M39" i="1"/>
  <c r="O34" i="1"/>
  <c r="K55" i="1"/>
  <c r="H27" i="1"/>
  <c r="D55" i="1"/>
  <c r="G28" i="1"/>
  <c r="J49" i="1"/>
  <c r="H42" i="1"/>
  <c r="L55" i="1"/>
  <c r="C44" i="1"/>
  <c r="I35" i="1"/>
  <c r="C35" i="1"/>
  <c r="G48" i="1"/>
  <c r="G35" i="1"/>
  <c r="O30" i="1"/>
  <c r="F53" i="1"/>
  <c r="C37" i="1"/>
  <c r="N37" i="1"/>
  <c r="E52" i="1"/>
  <c r="M33" i="1"/>
  <c r="N28" i="1"/>
  <c r="D43" i="1"/>
  <c r="D26" i="1"/>
  <c r="O40" i="1"/>
  <c r="O24" i="1"/>
  <c r="O39" i="1"/>
  <c r="K31" i="1"/>
  <c r="E39" i="1"/>
  <c r="K30" i="1"/>
  <c r="C53" i="1"/>
  <c r="G46" i="1"/>
  <c r="O38" i="1"/>
  <c r="K27" i="1"/>
  <c r="D24" i="1"/>
  <c r="K38" i="1"/>
  <c r="N41" i="1"/>
  <c r="K32" i="1"/>
  <c r="N50" i="1"/>
  <c r="I38" i="1"/>
  <c r="H39" i="1"/>
  <c r="D38" i="1"/>
  <c r="E27" i="1"/>
  <c r="D27" i="1"/>
  <c r="H31" i="1"/>
  <c r="I51" i="1"/>
  <c r="L32" i="1"/>
  <c r="J23" i="1"/>
  <c r="G53" i="1"/>
  <c r="M27" i="1"/>
  <c r="J42" i="1"/>
  <c r="J33" i="1"/>
  <c r="K54" i="1"/>
  <c r="I48" i="1"/>
  <c r="L27" i="1"/>
  <c r="C26" i="1"/>
  <c r="F23" i="1"/>
  <c r="G31" i="1"/>
  <c r="H34" i="1"/>
  <c r="D28" i="1"/>
  <c r="G32" i="1"/>
  <c r="C34" i="1"/>
  <c r="I36" i="1"/>
  <c r="H54" i="1"/>
  <c r="C23" i="1"/>
  <c r="D50" i="1"/>
  <c r="G38" i="1"/>
  <c r="O44" i="1"/>
  <c r="F50" i="1"/>
  <c r="K23" i="1"/>
  <c r="K26" i="1"/>
  <c r="L26" i="1"/>
  <c r="M55" i="1"/>
  <c r="L46" i="1"/>
  <c r="C41" i="1"/>
  <c r="G51" i="1"/>
  <c r="C48" i="1"/>
  <c r="J48" i="1"/>
  <c r="L37" i="1"/>
  <c r="I39" i="1"/>
  <c r="E55" i="1"/>
  <c r="L23" i="1"/>
  <c r="J50" i="1"/>
  <c r="J44" i="1"/>
  <c r="G55" i="1"/>
  <c r="M43" i="1"/>
  <c r="J26" i="1"/>
  <c r="C54" i="1"/>
  <c r="O36" i="1"/>
  <c r="M48" i="1"/>
  <c r="H52" i="1"/>
  <c r="L49" i="1"/>
  <c r="D66" i="1" l="1"/>
  <c r="D64" i="1"/>
  <c r="D63" i="1"/>
  <c r="D65" i="1"/>
  <c r="D60" i="1"/>
  <c r="D58" i="1" s="1"/>
  <c r="D62" i="1"/>
  <c r="D61" i="1"/>
</calcChain>
</file>

<file path=xl/comments1.xml><?xml version="1.0" encoding="utf-8"?>
<comments xmlns="http://schemas.openxmlformats.org/spreadsheetml/2006/main">
  <authors>
    <author>Mohamed Sharaf</author>
  </authors>
  <commentList>
    <comment ref="G17" authorId="0" shapeId="0">
      <text>
        <r>
          <rPr>
            <b/>
            <sz val="9"/>
            <color indexed="81"/>
            <rFont val="Tahoma"/>
            <charset val="1"/>
          </rPr>
          <t>Mohamed Sharaf:</t>
        </r>
        <r>
          <rPr>
            <sz val="9"/>
            <color indexed="81"/>
            <rFont val="Tahoma"/>
            <charset val="1"/>
          </rPr>
          <t xml:space="preserve">
01117779538</t>
        </r>
      </text>
    </comment>
  </commentList>
</comments>
</file>

<file path=xl/sharedStrings.xml><?xml version="1.0" encoding="utf-8"?>
<sst xmlns="http://schemas.openxmlformats.org/spreadsheetml/2006/main" count="1931" uniqueCount="458">
  <si>
    <t>Iteration Mapping Key</t>
  </si>
  <si>
    <t>Quality Control Department</t>
  </si>
  <si>
    <t>Purpose</t>
  </si>
  <si>
    <t>Through this document, you will be able to see all of the results and the details for all of the testing that has been done so far for the following iteration ID.</t>
  </si>
  <si>
    <t>Project Information</t>
  </si>
  <si>
    <t>Project Name</t>
  </si>
  <si>
    <t>Project ID#</t>
  </si>
  <si>
    <t>Project type</t>
  </si>
  <si>
    <t>Iteration ID#</t>
  </si>
  <si>
    <t>Project Version</t>
  </si>
  <si>
    <t>Project Start Date</t>
  </si>
  <si>
    <t>Project Finish Date</t>
  </si>
  <si>
    <t>1.0</t>
  </si>
  <si>
    <t>Iteration start date</t>
  </si>
  <si>
    <t>Iteration Finish date</t>
  </si>
  <si>
    <t>Product Manager</t>
  </si>
  <si>
    <t>Technical Admin</t>
  </si>
  <si>
    <t>TestName_ProductManager</t>
  </si>
  <si>
    <t>Heba NourEldin</t>
  </si>
  <si>
    <t>Additional Information</t>
  </si>
  <si>
    <t>ProjectInformation_AdditionalInformation</t>
  </si>
  <si>
    <t>Test Cases Report</t>
  </si>
  <si>
    <t>Test CaseID#</t>
  </si>
  <si>
    <t>Test Case name</t>
  </si>
  <si>
    <t>Testing Method</t>
  </si>
  <si>
    <t>Testing Type</t>
  </si>
  <si>
    <t>Test Engineer</t>
  </si>
  <si>
    <t>Machine Type</t>
  </si>
  <si>
    <t>Failed Test Steps</t>
  </si>
  <si>
    <t>Passed Test Steps</t>
  </si>
  <si>
    <t>Test case score</t>
  </si>
  <si>
    <t>Test Case status</t>
  </si>
  <si>
    <t>Defect Type</t>
  </si>
  <si>
    <t>Severity</t>
  </si>
  <si>
    <t>Actual time</t>
  </si>
  <si>
    <t>Actual Cost</t>
  </si>
  <si>
    <t>Iteration Analysis</t>
  </si>
  <si>
    <t>Areas of improvements and corrections</t>
  </si>
  <si>
    <t>Iteration Status</t>
  </si>
  <si>
    <t>Total of test cases</t>
  </si>
  <si>
    <t>Total of Critical Test Cases</t>
  </si>
  <si>
    <t>Total of Passed Test Cases</t>
  </si>
  <si>
    <t>Total of Failed Test Cases</t>
  </si>
  <si>
    <t>Automated Test Cases</t>
  </si>
  <si>
    <t>Manual Test Cases</t>
  </si>
  <si>
    <t>Total Actual time</t>
  </si>
  <si>
    <t>Total Actual cost</t>
  </si>
  <si>
    <t>Masr_Pharmacy_RPOS_AdminTool(WEB-BASED)</t>
  </si>
  <si>
    <t>Test Case</t>
  </si>
  <si>
    <t>Test Case Status</t>
  </si>
  <si>
    <t>Advised Action</t>
  </si>
  <si>
    <t>Through this document, you will be able to see all the details and results for the following test case.</t>
  </si>
  <si>
    <t>Test Information</t>
  </si>
  <si>
    <t>Comments</t>
  </si>
  <si>
    <t>Test Case ID#</t>
  </si>
  <si>
    <t>Manual</t>
  </si>
  <si>
    <t>Mohamed Sharaf</t>
  </si>
  <si>
    <t>Date of execution</t>
  </si>
  <si>
    <t>Unit testing</t>
  </si>
  <si>
    <t>Process</t>
  </si>
  <si>
    <t>Pre-Conditions</t>
  </si>
  <si>
    <t>Post Conditions</t>
  </si>
  <si>
    <t>Needed Credentials</t>
  </si>
  <si>
    <r>
      <t xml:space="preserve">1- Server access "192.168.2.30" </t>
    </r>
    <r>
      <rPr>
        <sz val="12"/>
        <color theme="1"/>
        <rFont val="Casper Bold"/>
      </rPr>
      <t>Username:</t>
    </r>
    <r>
      <rPr>
        <sz val="12"/>
        <color theme="1"/>
        <rFont val="Casper"/>
      </rPr>
      <t xml:space="preserve"> "Administrator" </t>
    </r>
    <r>
      <rPr>
        <sz val="12"/>
        <color theme="1"/>
        <rFont val="Casper Bold"/>
      </rPr>
      <t>Password:</t>
    </r>
    <r>
      <rPr>
        <sz val="12"/>
        <color theme="1"/>
        <rFont val="Casper"/>
      </rPr>
      <t xml:space="preserve"> "Pass@1234"
2- AdminPanel access through the server itself: "http://localhost/RPOS-Admin/" Username &amp; Password are saved on the server.</t>
    </r>
  </si>
  <si>
    <t>Test Case Inputs</t>
  </si>
  <si>
    <t>Test Environment</t>
  </si>
  <si>
    <t>Operating System</t>
  </si>
  <si>
    <t>OS version</t>
  </si>
  <si>
    <t>Framework Version</t>
  </si>
  <si>
    <t>Windows</t>
  </si>
  <si>
    <t>Windows 7</t>
  </si>
  <si>
    <t>.net Framework 4.6</t>
  </si>
  <si>
    <t>RAM Capacity</t>
  </si>
  <si>
    <t>4 GB</t>
  </si>
  <si>
    <t>Hard Drive type</t>
  </si>
  <si>
    <t>HDD</t>
  </si>
  <si>
    <t>Hard Drive Capacity</t>
  </si>
  <si>
    <t>512 GB</t>
  </si>
  <si>
    <t>Processor Type</t>
  </si>
  <si>
    <t>Dual Core</t>
  </si>
  <si>
    <t>Processor Clock Speed</t>
  </si>
  <si>
    <t>Machine type</t>
  </si>
  <si>
    <t>POS</t>
  </si>
  <si>
    <t>Screen size</t>
  </si>
  <si>
    <t>Screen Resolution</t>
  </si>
  <si>
    <t>1080P</t>
  </si>
  <si>
    <t>TestEnvironment_Additional Information</t>
  </si>
  <si>
    <t>Test Steps</t>
  </si>
  <si>
    <t>Step ID#</t>
  </si>
  <si>
    <t>Process / Transaction</t>
  </si>
  <si>
    <t>Detailed Step</t>
  </si>
  <si>
    <t>Expected Result</t>
  </si>
  <si>
    <t>Actual Result</t>
  </si>
  <si>
    <t>Step Status</t>
  </si>
  <si>
    <t>Test Case Detailed Results</t>
  </si>
  <si>
    <t>Total Failed Steps</t>
  </si>
  <si>
    <t>Test Case Score</t>
  </si>
  <si>
    <t>Estimated Test time</t>
  </si>
  <si>
    <t>Total Passed Steps</t>
  </si>
  <si>
    <t>Actual Test time</t>
  </si>
  <si>
    <t>Failure Level</t>
  </si>
  <si>
    <t>Estimated Cost</t>
  </si>
  <si>
    <t>WebBased</t>
  </si>
  <si>
    <t>V2.1</t>
  </si>
  <si>
    <t>1- The software's environment is up and running.
2- The database's server is up and running with test data in the database provided by the DEV team.
3- The Server is running for all the test duration no matter how long it takes.
4- The RPOS Admin tool (Web-Based) is working and sending requests and receiving responses.</t>
  </si>
  <si>
    <t>Testing the login(MainPage) and all of its' functionalities</t>
  </si>
  <si>
    <t>N/A</t>
  </si>
  <si>
    <t>Open_LoginPage</t>
  </si>
  <si>
    <t>Open Internet Explorer and go the URL in needed credentials 2.</t>
  </si>
  <si>
    <t>Application opens the index page which is the login page.</t>
  </si>
  <si>
    <t>As expected.</t>
  </si>
  <si>
    <t>Pass</t>
  </si>
  <si>
    <t>Login_Customers&amp;Administrator</t>
  </si>
  <si>
    <t>Enter test inputs 1 and 2 in the username and password fields.</t>
  </si>
  <si>
    <t>Application logs in as an administrator with inputs 1 and as a customers administrator with inputs 2.</t>
  </si>
  <si>
    <t>Remember_Password</t>
  </si>
  <si>
    <t>Repeat step 2 and check the remember me checkbox for every input trial.</t>
  </si>
  <si>
    <t>Same result from step 2 and saves the users username and passwords.</t>
  </si>
  <si>
    <t>Fail</t>
  </si>
  <si>
    <t>Functional</t>
  </si>
  <si>
    <t>Application can store only one username and one password for that NT user which is not logical for that function.</t>
  </si>
  <si>
    <t>Input boxes should accept only text and numbers with no spaces and disable the pasteing functionality in all of the application.</t>
  </si>
  <si>
    <t>Application processed all of the inputs and generated SQL errors.</t>
  </si>
  <si>
    <t>Security</t>
  </si>
  <si>
    <t>Functional error as well.</t>
  </si>
  <si>
    <t>Repeat step 2 with test inputs 3, 4, 5. (One at a time)</t>
  </si>
  <si>
    <t>Repeat step 2 with test inputs 6.</t>
  </si>
  <si>
    <t>Application processes the inputs and generates a message saying wrong username or password.</t>
  </si>
  <si>
    <t>Repeat step 2 with test inputs 7.</t>
  </si>
  <si>
    <t>Same result from step 5.</t>
  </si>
  <si>
    <t>Form did not recognize any input and generated error messages saying that username and password are required.</t>
  </si>
  <si>
    <t>Repeat step 2 with test inputs 1 and then repeat step 1.</t>
  </si>
  <si>
    <t>Application should redirect the user to the main page for his user type which is stores list in our inputs.</t>
  </si>
  <si>
    <t>Logout_Functionality</t>
  </si>
  <si>
    <t>2.0</t>
  </si>
  <si>
    <t>PC</t>
  </si>
  <si>
    <t>Login_Page</t>
  </si>
  <si>
    <t>Open the webadmin tool, login with the different users credentials and test the logout function.</t>
  </si>
  <si>
    <t>1- Username: testadmin Password: ecs123
2- Username: testcustomers Password: ecs123
3- Username: ecsadmin Password: "SavedOnServer"
4- URL(TestAdmin Authorities): http://localhost/RPOS-Admin/stores-list
5- URL(CustomersAdminAuthorities): http://localhost/RPOS-Admin/upload-data
6- URL(AvailableForBoth): http://localhost/RPOS-Admin/synchronization-list#Forms/1/</t>
  </si>
  <si>
    <t>1- Username: testadmin Password: ecs123
2- Username: testcustomers Password: ecs123
3- Username: testadmin'; SELECT * FROM USERS Password: T
4- Username: testadmin Password:ecs123); SELECT * FROM USERS; --
5- Username: testadmin' or '1' = '1' -- Password: ecs123
6- Username: wrongname Password: wrongpassword
7- Username: 4 spaces "    " Password: 4 spaces "    "
8- URL(Admin_Authorities): http://localhost/RPOS-Admin/stores-list
9- URL(CustomersAdmin_Authorities): http://localhost/RPOS-Admin/upload-data
10- URL(Both_Authorities): http://localhost/RPOS-Admin/synchronization-list#Forms/1/</t>
  </si>
  <si>
    <t>AccessControl_Function</t>
  </si>
  <si>
    <t>Repeat step 2 with test inputs 1 and then repeat step 1 with the URL from inputs 9.</t>
  </si>
  <si>
    <t>Application should show an error message in any form to notify the user that he/she does not have permissions to view this page and redirect the session back to the user's home page.</t>
  </si>
  <si>
    <t>Application opened the page normally.</t>
  </si>
  <si>
    <t>Access Control is not implemented.</t>
  </si>
  <si>
    <t>Repeat step 2 with test inputs 2 and then repeat step 1 with the URL from inputs 8.</t>
  </si>
  <si>
    <t>Same expected result from step 8.</t>
  </si>
  <si>
    <t>Same from step 8.</t>
  </si>
  <si>
    <t>Login_Administrator</t>
  </si>
  <si>
    <t>Call precondition 5 with test inputs 1.</t>
  </si>
  <si>
    <t>Form accepts inputs and opens the admin's home page.</t>
  </si>
  <si>
    <t>Logout</t>
  </si>
  <si>
    <t>Click on the logout link on the left of the panel then open the link in inputs 4.</t>
  </si>
  <si>
    <t>Application logs out and terminates the session. Then show an error message saying that you have to log in first and redirects the user to the log in page.</t>
  </si>
  <si>
    <t>The session was not terminated and the user can still open the page.</t>
  </si>
  <si>
    <t>Repeat step 1 with inputs 2 and then repeat step 2 with the URL from inputs 5.</t>
  </si>
  <si>
    <t>Session was not terminated and the user can still open the page.</t>
  </si>
  <si>
    <t>As expected from step 1 and 2.</t>
  </si>
  <si>
    <t>3.0</t>
  </si>
  <si>
    <t>Forget_Password</t>
  </si>
  <si>
    <t>Test all of the possible scenarios for the forget password function.</t>
  </si>
  <si>
    <t>Open_ForgetPasswordForm</t>
  </si>
  <si>
    <t>Open Internet explorer with the link from needed credentials 2 and click Forget your password? Link and the right side of the page.</t>
  </si>
  <si>
    <t>Application opens the main page then opens the forget password form.</t>
  </si>
  <si>
    <t>Interface_Error</t>
  </si>
  <si>
    <t>The size of the background of the screen is slighly larger than needed which is adding a scroll bar at the left with no need for it.</t>
  </si>
  <si>
    <t>Interface</t>
  </si>
  <si>
    <t>1- Username: testadmin Password: ecs123
2- Username: testcustomers Password: ecs123
3- email: mohamed.sharaf@ecs-co.com
4- email: mtharwat551@outlook.com
5- email: test@email.com
6- email: ecsstore@ecs-co.com
7- email: mohamed.sharaf@ecs-co.com');
8- email: 4 spaces. "    "</t>
  </si>
  <si>
    <t>Butons</t>
  </si>
  <si>
    <t>Click on get a new password button then click on cancel button once, all of that with no inputs in the form.</t>
  </si>
  <si>
    <t>Form generates an error for the first run saying the the email is required. For the second run, the user is redirected to the home page.</t>
  </si>
  <si>
    <t>RequestNewPassword</t>
  </si>
  <si>
    <t>Repeat step 1 and enter test inputs 3, 4. (One at a time)</t>
  </si>
  <si>
    <t>The user's password for the entered email is resetted and sent to the entered email.</t>
  </si>
  <si>
    <t>Repeat step 4 with test inputs 5, 6.</t>
  </si>
  <si>
    <t>An error message saying that the email address does not exist.</t>
  </si>
  <si>
    <t>Repeat step 4 with test inputs 7, 8.</t>
  </si>
  <si>
    <t>An error message saying that the email is invalid in both cases.</t>
  </si>
  <si>
    <t>Form did not recognize the space as an input.</t>
  </si>
  <si>
    <t>Form Design</t>
  </si>
  <si>
    <t>ChangePassword</t>
  </si>
  <si>
    <t>Test all of the possible scenarios of changing the password from the main screen without logging in.</t>
  </si>
  <si>
    <t>1- Username: testadmin password: ecs123 NewPassword: ecs1234 / ecs1234
2- Username: testcustomers Password: ecs1234 NewPassword: ecs1234 / ecs1234
3- Username: testadmin Password: ecs1234 NewPassword: ecs123 / ecs1234
4- Username: testadmin Password: ecs1234 NewPassword: ecs1234 / ecs1234
5- Username: testadmin') Password: ) -- ); NewPassword: ""="" / ""=""</t>
  </si>
  <si>
    <t>OpenChangePasswordForm</t>
  </si>
  <si>
    <t>1- The software's environment is up and running.
2- The database's server is up and running with test data in the database provided by the DEV team.
3- The Server is running for all the test duration no matter how long it takes.
4- The RPOS Admin tool (Web-Based) is working and sending requests and receiving responses.
5- Cookies are enabled.</t>
  </si>
  <si>
    <t>1- The software's environment is up and running.
2- The database's server is up and running with test data in the database provided by the DEV team.
3- The Server is running for all the test duration no matter how long it takes.
4- The RPOS Admin tool (Web-Based) is working and sending requests and receiving responses.
5- The Login function is working and opening a session for the entered credentials.
6- Cookies are enabled.</t>
  </si>
  <si>
    <t>Open internet explorer and go to the link from needed credentials 2. Then click change your password link.</t>
  </si>
  <si>
    <t>Application open the change password form and the input boxes are all cleared with 2 buttons; 1 to submit the request and one to cancel operation and go back to the main login screen.</t>
  </si>
  <si>
    <t>ChangePassword_Request</t>
  </si>
  <si>
    <t>Enter test inputs 1 and click change password.</t>
  </si>
  <si>
    <t>Application shows a message saying that the password has changed and show a login button to redirect the user to the login form.</t>
  </si>
  <si>
    <t>repeat step 2 with test inputs 2.</t>
  </si>
  <si>
    <t>InterfaceError</t>
  </si>
  <si>
    <t>Application shows a message saying that the username or password is incorrect and clear all the fields except for the username.</t>
  </si>
  <si>
    <t>It can be avoided by increasing the hight of the form container itself.</t>
  </si>
  <si>
    <t>Repeat step 2 with test inputs 3.</t>
  </si>
  <si>
    <t>Application shows a message saying that the new passwords do not match.</t>
  </si>
  <si>
    <t>Repeat step 2 with test inputs 4.</t>
  </si>
  <si>
    <t>Application shows an error message saying that the new password can not be the same as the old password.</t>
  </si>
  <si>
    <t>Application executed the request normally.</t>
  </si>
  <si>
    <t>Repeat step 2 with test inputs 5.</t>
  </si>
  <si>
    <t>Application generates a message saying that the username or the password is incorrect.</t>
  </si>
  <si>
    <t>Inputs in the username can be letters only or numbers only and the passwords has to have a defined policy.</t>
  </si>
  <si>
    <t>1- Load on the server should be reduced as long as there is a chance so that, if the user entered the new password similar to the old password, an error message should be displayed saying that the new password cannot be the same as the old one.
2- Inputs in the username should be letters only or numbers only it cannot be both of them.
3- The password has to have a defined policy and not to be open like it is in this version.</t>
  </si>
  <si>
    <t>ResetTestInputs</t>
  </si>
  <si>
    <t>Reset the passwords for the reproducing.</t>
  </si>
  <si>
    <t>4.0</t>
  </si>
  <si>
    <t>5.0</t>
  </si>
  <si>
    <t>Customerslist_Functionality</t>
  </si>
  <si>
    <t>1- No input control on the username and password as the user can enter anything with no restrictions.
2- The validation process should be in the frontend through a Java script code added to all of the forms and in the PHP code as well just in case the user disabled the scripting in the browser.
3- SQL injection is avoided through those three simple steps, Frontend validation, backend validation and verification and the last step is removing all of the SQL statements from the codeand transform them into stored procedures.
4- The MD5 functionality is easily hackable as it has no concatenation so the input boxes do not recognize the spaces as a text input but as a character added to the code itself.
5- The remember me checkbox should be removed from the admin tool as all of the browsers now has session controller and they can offer the user to store his/her password on their own and it will also make the passwords vulnerable if the the user is saving his passwords on different machines with no windows NT user control from the windows system administrators.
6- There should be access control and classes restrictions on all of the admin tool contents.
7- The user ecsadmin that is implemented to the code itself violates the customer privacy if the customer did not sign on a written approval that he has no concerns regarding that user and he/she has to know that this user has full access to his product. (Backdoor)
8- The login function uses cookies and the connection method is HTTP not HTTPS. Some companies has a very restricted internet access to HTTPS connection types only and it is less secure in case of attack to use cookies and HTTP together.
9- If the cookies accepting is disabled from the browser, this function will not work under any curcumstances.
10- The login form does not execute the login submission after pressing enter and I have to click with the mouse on the login button which leaves a bad effect on the UX of the tool.</t>
  </si>
  <si>
    <t>Test all of the possible scenarios for all of the available actions on the customers list page.</t>
  </si>
  <si>
    <t>Open the URL from Needed Credentials 2 and submit inputs 1.</t>
  </si>
  <si>
    <t>Application logs in as a customers admin.</t>
  </si>
  <si>
    <t>Customers_Adding</t>
  </si>
  <si>
    <t>Click on the add sign on the top right side of the page and submit inputs 5.</t>
  </si>
  <si>
    <t>Customer is added normally.</t>
  </si>
  <si>
    <t>Request submited normally.</t>
  </si>
  <si>
    <t>Application rejects inputs because of the invalid inputs in the fields.</t>
  </si>
  <si>
    <t>SQL injection vulnurablity.</t>
  </si>
  <si>
    <t>Export_CustomersData</t>
  </si>
  <si>
    <t>Click on the export sign on the top right side of the page.</t>
  </si>
  <si>
    <t>Page sends the download request to the server then the browser receives the file downloadable as a response. A pop up for saving location shows up. The file is saved to the choosen location named as a customerslist with the date of downloading.</t>
  </si>
  <si>
    <t>Delete_Customers</t>
  </si>
  <si>
    <t>Check the checkbox beside any record for any customer. Click on the delete sign at the top right side of the page and confirm the process.</t>
  </si>
  <si>
    <t>Pop up message appears to confirm the deleting request then deletes the customer's record.</t>
  </si>
  <si>
    <t>Search_Customers</t>
  </si>
  <si>
    <t>Choose the 3 types of records(One by one). Enter test inputs 6, 7, 8 in the search input box.</t>
  </si>
  <si>
    <t>Retrieves the matches based on the selected types and the available choice based on the right input and generates error messages in case of invalid inputs.</t>
  </si>
  <si>
    <t>No matching retrieval in the customers list area as it has to be choosen from a drop down menu and also the maximum number for retrieved customers in the drop down menu is 10.</t>
  </si>
  <si>
    <t>Errors because of the invalid inputs in the code, name, address and there is also no phone number in egypt starts with 123 as an area code. The discount value cannot be more than 100%.</t>
  </si>
  <si>
    <t>Edit_Customer</t>
  </si>
  <si>
    <t>Click on the edit icon beside any available record and enter test inputs 4,3.</t>
  </si>
  <si>
    <t>Same defects in steps 3, 4.</t>
  </si>
  <si>
    <t>Approve_Customers</t>
  </si>
  <si>
    <t>Click on any available customer in the list and click on the edit/approve icon. Then click on edit button without changing anything.</t>
  </si>
  <si>
    <t>Customer approved message appears.</t>
  </si>
  <si>
    <t>Logical Flow</t>
  </si>
  <si>
    <t>There should be a separate buttons for the edit and the approve operation.</t>
  </si>
  <si>
    <t>DoctorsList_Functionality</t>
  </si>
  <si>
    <t>Test all of the possible scearios for the doctor's list page.</t>
  </si>
  <si>
    <t>Login_CustomersAdmin</t>
  </si>
  <si>
    <t>Open the URL from needed credentials 2 and enter test inputs 1.</t>
  </si>
  <si>
    <t>The size of the page container is slightly larger than needed which adds a horizontal and vertical scroll bars.</t>
  </si>
  <si>
    <t>Application opens the customers admin home page.</t>
  </si>
  <si>
    <t>Add_Doctor</t>
  </si>
  <si>
    <t>Navigate to doctors list and click on the plus sign at the top right side of the page. Then enter test inputs 3, 5.</t>
  </si>
  <si>
    <t>Logical inputs conroller rejects inputs 3 and submits 5 normally. The code should be only numbers, Name is only text with a limit of 32 characters excluding spaces, Address is text, numbers and /. Phone number should start with area code and then the number itself.</t>
  </si>
  <si>
    <t>Form submitted both inputs.</t>
  </si>
  <si>
    <t>Repeaet step 2 with test inputs 4.</t>
  </si>
  <si>
    <t>Application rejects the submission request as it violates the logical inputs validation and the security.</t>
  </si>
  <si>
    <t>Form exposed the doctors table name which is Doctors_Local_Details and generated SQL syntax error.</t>
  </si>
  <si>
    <t>No matching retrieval in the customers list area as it has to be choosen from a drop down menu and also the maximum number for retrieved doctors in the drop down menu is 10.</t>
  </si>
  <si>
    <t>SQL_Injection</t>
  </si>
  <si>
    <t>Edit_DoctorsDetails</t>
  </si>
  <si>
    <t>1- Username: testcustomers Password: ecs123
2- Username: testadmin Password: ecs123
3- 123test, 123456, AnyChoice, 5test, test123, 123test12!@#$%^&amp;*&amp;()_-=+/, 1234567891
4- '") --, '");  --, AnyChoice, 5test'), test123, address, 1234567891
5- 111111, Name, AnyChoice, 5, Notes, Address, 1234567891
6- searchtest
7- '"); --
8- customer</t>
  </si>
  <si>
    <t>Click on the edit sign beside any doctors record and then enter test inputs 3, 4, 5.</t>
  </si>
  <si>
    <t>Same defects from step 2, 3 as it is the same form.</t>
  </si>
  <si>
    <t>Delete_Doctor</t>
  </si>
  <si>
    <t>Mark on the checkbox beside any doctor's record and then click on the delete sign at the top right side of the page.</t>
  </si>
  <si>
    <t>Pop up message appears to confirm the process with 2 choices, 1 to confirm the deleting and the other is to cancel the operation. After clicking delete, the record is deleted.</t>
  </si>
  <si>
    <t>6.0</t>
  </si>
  <si>
    <t>Synchronization</t>
  </si>
  <si>
    <t>Test all of the possible scenarios for the synchronization page.</t>
  </si>
  <si>
    <t>Login_ecsadmin</t>
  </si>
  <si>
    <t>Sync_AllStores</t>
  </si>
  <si>
    <t>Navigate to the synchronization page and check the checkbox at the stores table header. Then click the sinchronization sign at the top right side of the page. Check all the syncing options and submit the request.</t>
  </si>
  <si>
    <t>Synchronization function is completed in case of changes presence and already syncronized message appears in case of no changes.</t>
  </si>
  <si>
    <t>Repeat step 2 and add the checks on the reset check boxes.</t>
  </si>
  <si>
    <t>Same expected result from step 2 and the reset operation is executed.</t>
  </si>
  <si>
    <t>Runtime error as the process freezed and took so long.</t>
  </si>
  <si>
    <t>Sync_Store</t>
  </si>
  <si>
    <t>Repeat step 2 and 3 but with one store at a time.</t>
  </si>
  <si>
    <t>Same expected results for step 2, 3.</t>
  </si>
  <si>
    <t>Same runtime error from step 3.</t>
  </si>
  <si>
    <t>7.0</t>
  </si>
  <si>
    <t>8.0</t>
  </si>
  <si>
    <t>Test all of the possible scenarios for the reports generating process.</t>
  </si>
  <si>
    <t>UploadData</t>
  </si>
  <si>
    <t>Test all of the possible scenarios for the upload data process.</t>
  </si>
  <si>
    <t>ReportsPage</t>
  </si>
  <si>
    <t>Open the link from needed credentials 2 and submit test inputs 1.</t>
  </si>
  <si>
    <t>Page opens the Customers admin main page.</t>
  </si>
  <si>
    <t>1- Username: testcustomers Password: ecs123
2- Username: testadmin Password: ecs123
3- 20170201 - 20170215
4- 20170201 - 20170101
5- !@#$% - 20170101
6- '"); Select * from table Delivery_Invoices; --</t>
  </si>
  <si>
    <t>Insert_DateIntervals</t>
  </si>
  <si>
    <t>Enter test inputs 3 and choose store A003. Then execute the extraction process.</t>
  </si>
  <si>
    <t>Inputs rejected as the start date cannot be after end date.</t>
  </si>
  <si>
    <t>Inputs accepted normally and the count is 0.</t>
  </si>
  <si>
    <t>Repeat step 2 with test inputs 5 by pasting and typing them.</t>
  </si>
  <si>
    <t>The typing and the pasting is rejected or an invalid input message is shown as the dates are only numbers and not any other input type.</t>
  </si>
  <si>
    <t>Count of delivery orders in that time frame is shown and a completed is written on the extraction report. The sheet is extracted and a download sign for the sheet is shown beside the execute sign at the top right side of the page. The sheet is named with the report name and the date of execution.</t>
  </si>
  <si>
    <t>Inputs are accepted normally and the count is shown as 0 with completed as extraction status.</t>
  </si>
  <si>
    <t>Repeat step 2 with test inputs 6 by pasting and typing.</t>
  </si>
  <si>
    <t>Inputs are rejected.</t>
  </si>
  <si>
    <t>Inputs are accepted normally and SQL syntax error is generated on the status.</t>
  </si>
  <si>
    <t>Retrieve_AllDeliveryInvoices</t>
  </si>
  <si>
    <t>Select all stores from the checkbox beside the table header and manually for each store.</t>
  </si>
  <si>
    <t>Report extracted for all the stores arranged by stores alphapetically and the dates for each store.</t>
  </si>
  <si>
    <t>SW_Bug</t>
  </si>
  <si>
    <t>SQL serror generated on all the stores except A003 which executed normally.</t>
  </si>
  <si>
    <t>Retrieve_TotalDeliveryInvoicesCount</t>
  </si>
  <si>
    <t>Navigate to total delivery invoices report table and repeat step 6.</t>
  </si>
  <si>
    <t>Same expected result for step 6 but since the the creation date of each store.</t>
  </si>
  <si>
    <t>Same result for step 6.</t>
  </si>
  <si>
    <t>The page container size is slightly large which adds scroll bars on the X and Y axises.</t>
  </si>
  <si>
    <t>The admin tool accepts the credentials and opens the admin user.</t>
  </si>
  <si>
    <t>1- Username: testcustomers Password: ecs123
2- Username: testadmin Password: ecs123</t>
  </si>
  <si>
    <t>Credentials accepted and opens the main page for the customers admin.</t>
  </si>
  <si>
    <t>Upload_DeliveryCustomersData</t>
  </si>
  <si>
    <t>1- Username: testcustomer Password: ecs123
2- Username: testadmin Password: ecs123
3- Valid excel file extension and formation that matches the DB table.
4- Invalid file extension.
5- '"); Select * from table Delivery_Invoices; --</t>
  </si>
  <si>
    <t>Navigate to the upload data page and enter test inputs 3, 4 after selecting delivery customers for a document type.</t>
  </si>
  <si>
    <t>The inputs 3 are accepted but rejected with 4.</t>
  </si>
  <si>
    <t>9.0</t>
  </si>
  <si>
    <t>Repeat step 2 and insert test inputs 5 by writing and pasting them.</t>
  </si>
  <si>
    <t>Inputs rejected.</t>
  </si>
  <si>
    <t>SettingsMenu</t>
  </si>
  <si>
    <t>Test all of the possible scenarios for all of the contents in the settingsd menu.</t>
  </si>
  <si>
    <t>Login_UsersAdmin</t>
  </si>
  <si>
    <t>Credentails accepted and opened on the admin's main page.</t>
  </si>
  <si>
    <t>Add_Store</t>
  </si>
  <si>
    <t>Navigate to the stores table from the navigation menu on the right. Click on the add sign at the top right side of the page. Enter test inputs 3</t>
  </si>
  <si>
    <t>Inputs accepted and the store is added normally.</t>
  </si>
  <si>
    <t>Repeat step 2 with test inputs 3 and the store ID is 1234567</t>
  </si>
  <si>
    <t>Input rejected as the store ID cannot be more than 4 characters.</t>
  </si>
  <si>
    <t>SQL error as the DB limitation is 4 integers only so it takes the first 4 which is similar to another store from the previous step.</t>
  </si>
  <si>
    <t>Repeat step 2 with test inputs 4, 5.</t>
  </si>
  <si>
    <t>Inputs are rejected as they donnot meet the logical criteria for each input.</t>
  </si>
  <si>
    <t>SQL error.</t>
  </si>
  <si>
    <t>Delete_Store</t>
  </si>
  <si>
    <t>mark the checkbox on the store from step 2 and click delete.</t>
  </si>
  <si>
    <t>Repeat step 2 with test inputs 3 and 192.168.1.1 and external.</t>
  </si>
  <si>
    <t>Inputs are accepted normally.</t>
  </si>
  <si>
    <t>No Logical control on the inputs.</t>
  </si>
  <si>
    <t>A pop up message to confirm the operation and then deletes the store after clicking delete button.</t>
  </si>
  <si>
    <t>There are no assigned users nor mac addresses on the store.</t>
  </si>
  <si>
    <t>Inputs rejected as any IP starts with 192.168 is an internal IP and vice versa.</t>
  </si>
  <si>
    <t>Edit_Store</t>
  </si>
  <si>
    <t>The error message color for the delivery cost as required is not matching with the other error messages. They are all in red except this one in black. The scroll bar error as well from the previous case.</t>
  </si>
  <si>
    <t>10.0</t>
  </si>
  <si>
    <t>Click on the edit sign beside the newly created store and enter test inputs 3, 4, 5.</t>
  </si>
  <si>
    <t>Same defects from steps 3, 4, 5 are the same as it is the same form design.</t>
  </si>
  <si>
    <t>Add_MacAddress</t>
  </si>
  <si>
    <t>Navigate to the mac addresses and click on the add asign at the top right side of the page and insert test inputs 6, 7, 8.</t>
  </si>
  <si>
    <t>1- The unique variables cannot be entered by the users as it is very dangerous to the database design and contents.</t>
  </si>
  <si>
    <t>6 is accepted for the first try. Rejected for the second one as the NCR machines cannot be a server.
7 is rejected as the mac address is the unique address for the table.
8 is rejected for invalid input.</t>
  </si>
  <si>
    <t>As expected but the NCR is having the option to be a server normally</t>
  </si>
  <si>
    <t>Edit_MacAddress</t>
  </si>
  <si>
    <t>Click on the edit sign beside the newly created mac address and enter test inputs 6, 7, 8.</t>
  </si>
  <si>
    <t>As expected from step 9.</t>
  </si>
  <si>
    <t>Same results from step 9.</t>
  </si>
  <si>
    <t>Delete_MacAddress</t>
  </si>
  <si>
    <t>Mark on the newly created mac address and click the delete sign at the top right side of the page.</t>
  </si>
  <si>
    <t>A pop up message to confirm the operation and then deletes the record after clicking delete button.</t>
  </si>
  <si>
    <t>Add_User</t>
  </si>
  <si>
    <t>Add_RPOSUser</t>
  </si>
  <si>
    <t>The NCR machines cannot work as a server for the store. (Logical control error.)</t>
  </si>
  <si>
    <t>Search_Bar</t>
  </si>
  <si>
    <t>For each available search bar, enter test inputs 9 and submit the request.</t>
  </si>
  <si>
    <t>Criteria matching is retrieved in a drop down menu from the bar itself and no records message should be displayed in case of not finding any matches.</t>
  </si>
  <si>
    <t>The search is only matching based on the primary key of the stores and the mac addresses. That should be written to guide the users and tell them that they have to use the store ID or the Mac address.</t>
  </si>
  <si>
    <t>1- Username: testadmin Password: ecs123
2- Username: testcustomers Password: ecs123
3- 1234 / 1234567, 8.8.8.8, StoreName, فرع, Cost: 5000, Cairo, Internal, Check (Is Touristic)
4- 1234567891011121314151617181920, 8.8.8.8, '"); --, '"); --, 5000, Cairo, Internal, Check (Is touristic)
5- '"); Select * from table Delivery_Invoices; --, 8.8.8.8, '");, '");, 500000000, Cairo, Internal, Check (Is touristic)
6- NewMacAddress, PC, Is server / NewMacAddress, NCR, Is Server
7- AlreadyExistedMacAddress, PC, Is server
8- '");, PC, Is server
9- testsearch / Man / 58 / ""); Select * from usr -- ; --
10- 1234, 1234Name, M
11- 1234567891011121314151617181920, testnaaaaaaaaaaaaaaaaaaaaaaaaaaaaaaaaaaaaaaaaaaaaaaaaame, M
12- 1234, '"); Select * from USR -- ; --</t>
  </si>
  <si>
    <t>Navigate to the users page from settings menu. Click on the add sign at the top right side of the page and enter test inputs 10, 11, 12.</t>
  </si>
  <si>
    <t>10 is accepted normally. Form accepts only the first 4 digits in the number. Accepts only letters with maximum of 32 characters in the name. 12 is rejected.</t>
  </si>
  <si>
    <t>All accepted normally with no limit control on the inputs in the name. However, the database accepts only the first 30 characters. SQL error from inputs 12.</t>
  </si>
  <si>
    <t>The NCR machines cannot work as a server for the store. The Old Values should be placed in the cells in case I donot want to change everything.</t>
  </si>
  <si>
    <t>The old values should be placed in the cells in case the user doesnot want to change everything.</t>
  </si>
  <si>
    <t>SQL error from inputs 12 and logical control doesnot match the database input criteria.</t>
  </si>
  <si>
    <t>Delete_User</t>
  </si>
  <si>
    <t>Mark on any available user and click on the delete sign at the top right side of the page.</t>
  </si>
  <si>
    <t>Pop up message to confirm the operation. The record is deleted after clicking delete button.</t>
  </si>
  <si>
    <t>Edit_User</t>
  </si>
  <si>
    <t>Same result from step 7, 10.</t>
  </si>
  <si>
    <t>Click on the edit sign beside any available record.</t>
  </si>
  <si>
    <t>Edit_Shortcuts</t>
  </si>
  <si>
    <t>Click on edit sign beside any available record and choose a not used hot key and then choose an already used one.</t>
  </si>
  <si>
    <t>Edit pop up form appears to let the user choose from the available key by a drop down menu and no text inputs and doesnot accept an already used shortcut.</t>
  </si>
  <si>
    <t>As expected but the already used one is normally accepted.</t>
  </si>
  <si>
    <t>CustomizationMenu</t>
  </si>
  <si>
    <t>Test all of the possible scenarios for the customization settings menu.</t>
  </si>
  <si>
    <t>1- Username: testadmin Password: ecs123
2- Username: testadmin Password: ecs123
3- 1234567891011121314151617181920, !@#$%^&amp;*()_-=+, Test, /|</t>
  </si>
  <si>
    <t>Login_Admin</t>
  </si>
  <si>
    <t>Open URL from needed credentials 2 and enter test inputs 1.</t>
  </si>
  <si>
    <t>Credentials accepted and opened administrator main page.</t>
  </si>
  <si>
    <t>Edit_CustomizationSettings</t>
  </si>
  <si>
    <t>Navigate to the customization settings from the left side of the page and enter test inputs 3 separated once and as a bulk once in all of the input boxes.</t>
  </si>
  <si>
    <t>All of the inputs are controlled with logical input validation and limitation on the maximum number of characters in the input.</t>
  </si>
  <si>
    <t>No logical control on some of the boxes and no limitation on all of them.</t>
  </si>
  <si>
    <t>Customization_Integers</t>
  </si>
  <si>
    <t>Navigate to the customization Integers from the left side of the page and enter test inputs 3 separated once and as a bulk once in all of the input boxes.</t>
  </si>
  <si>
    <t>All of the inputs are only integers and should be equal to or lower than 1000.</t>
  </si>
  <si>
    <t>No limitation on the inputs as I can enter 30 digit.</t>
  </si>
  <si>
    <t>Customization_Booleans</t>
  </si>
  <si>
    <t>Navigate to the customization booleans from the left side of the page and click on the same value and change it 2 times.</t>
  </si>
  <si>
    <t>value changed from 0 to 1 and from 2 to 0 again.</t>
  </si>
  <si>
    <t>11.0</t>
  </si>
  <si>
    <t>AssignmentsPage</t>
  </si>
  <si>
    <t>Test all of the possible scenarios for the assignments page.</t>
  </si>
  <si>
    <t>Credentials accepted and the main page for the administrator is opened.</t>
  </si>
  <si>
    <t>AssignMacAddress</t>
  </si>
  <si>
    <t>Navigate to the assign mac address page from the left side of the screen. Click on the add sign at the top right side of the page.</t>
  </si>
  <si>
    <t>Pop up message appears with the store selection and after selecting the targeted store, the available mac addresses are displayed. Choose any avilable one and submit the information so that the mac address is now assigned to the store.</t>
  </si>
  <si>
    <t>AssignUser</t>
  </si>
  <si>
    <t>1- Username: testadmin Password: ecs123
2- Username: testcustomers Password: ecs123
3- testsearch / Man / 58 / ""); Select * from usr -- ; --
4- testpassword12#
5- testpassword111111111111111111111111111111111111111111111111111111111111111111111111111111111111111111111111111111111
6- '"); Select * from table Delivery_Invoices; --
7- 4 spaces</t>
  </si>
  <si>
    <t>Navigate to the assign users page from the left side of the screen. Click on the add sign and choose available store then available user. Enter test inputs 4, 5, 6, 7.</t>
  </si>
  <si>
    <t>Maximum input is 10 which matches the RPOS itself. No marks are accpeted as the RPOS only accepts this one /. The SQL input is rejected. The password is not encrypted in the DB which is another privacy problem. Spaces are treated as normall characters.</t>
  </si>
  <si>
    <t>Spaces are not recognized as it says password is required after inputs 7. Non of the expected happened. Syntax error after inputs 6.</t>
  </si>
  <si>
    <t>12.0</t>
  </si>
  <si>
    <t>Mark any avilable mac address and click delete then confirm in the pop up message by clicking delete button.</t>
  </si>
  <si>
    <t>Mac address deleted.</t>
  </si>
  <si>
    <t>The mac address is deleted normally.</t>
  </si>
  <si>
    <t>Mark any available user and click delete then confirm in the pop up message by clicking the delete button.</t>
  </si>
  <si>
    <t>User deleted.</t>
  </si>
  <si>
    <t>The deleting operation is executed after refreshing the page.</t>
  </si>
  <si>
    <t>Same defects from step 3.</t>
  </si>
  <si>
    <t>Test all possible scenarios for the delivery users page.</t>
  </si>
  <si>
    <t>1- Username: testadmin Password: ecs123
2- Username: tescustomers Password; ecs123
3- testsearch / Man / 58 / ""); Select * from usr -- ; --
4- RPOS2, testdelivery, test, test, ecs123, a@co.xy
5- RPOS2, testdelivery12#, test#1, test#1, ecs123, a@co.xy
6- '"); Select * from USR; --</t>
  </si>
  <si>
    <t>Open URL from needed credentials 2 and enter test inputs 1. Then navigate to StoreUsers page.</t>
  </si>
  <si>
    <t>Credentials accepted and the targeted page is open.</t>
  </si>
  <si>
    <t>13.0</t>
  </si>
  <si>
    <t>Click on add sign at the top right side of the page and enter test inputs 4, 5, 6</t>
  </si>
  <si>
    <t>Same Defects from step 2.</t>
  </si>
  <si>
    <t>4 accepted and 5 is rejected for the logical control validation and 6 is rejected for invalid inputs.</t>
  </si>
  <si>
    <t>4, 5 are accepted and 6 generated a SQL syntax error.</t>
  </si>
  <si>
    <t>Click on edit mark beside any record and enter test inputs 4, 5, 6.</t>
  </si>
  <si>
    <t>Mark any available record and click on the delete sign at the top right side of the page.</t>
  </si>
  <si>
    <t>Confirmation pop up message shows up and deletes the record after clicking delete button.</t>
  </si>
  <si>
    <t>StoreUsers(DeliveryReq)Page &amp; AdminUsers</t>
  </si>
  <si>
    <t>Admin users forms and tables has the same results on step 2, 3, 4.</t>
  </si>
  <si>
    <t>Admin_User(Add, Edit and delete.)</t>
  </si>
  <si>
    <t>Integration testing</t>
  </si>
  <si>
    <t>1- Username: testadmin Password: ecs123
2- Username: testcustomers Password: ecs123</t>
  </si>
  <si>
    <t>InternalIntegration</t>
  </si>
  <si>
    <t>Test all of the possible integration scenarios for all users in the admin tool.</t>
  </si>
  <si>
    <t>AssignMacAddresses</t>
  </si>
  <si>
    <t>Add a store, add a mac address as a server and then assign the added mac address to the added store.</t>
  </si>
  <si>
    <t>Mac address is assigned to the added store normally.</t>
  </si>
  <si>
    <t>AssignUsers</t>
  </si>
  <si>
    <t>Add a store, add a user of any type and then assign the added user to the added store.</t>
  </si>
  <si>
    <t>User can login normally from any mac address assigned to the user's store.</t>
  </si>
  <si>
    <t>Synchronization&amp;Changes</t>
  </si>
  <si>
    <t>Synchronize all of the RPOS affectables without changing anything and then synchronize after making a change.</t>
  </si>
  <si>
    <t>The function reads the change status and if there are no changes it says already synchronized.</t>
  </si>
  <si>
    <t>HardwareIntegration</t>
  </si>
  <si>
    <t>Test all of the related scenarios to the hardware integration with the tool.</t>
  </si>
  <si>
    <t>MacAddresses</t>
  </si>
  <si>
    <t xml:space="preserve">The admin tool uses the mac address in order to authorize access. </t>
  </si>
  <si>
    <t>URL opens normally in all cases.</t>
  </si>
  <si>
    <t>Open the URL from needed credentials 2, shut down the browser's session and reopen the URL, restart the database server and open the URL and then restart the PC and then reopen the URL again.</t>
  </si>
  <si>
    <t>Did not work as expected with the DB server restart and the PC restart.</t>
  </si>
  <si>
    <t>14.0</t>
  </si>
  <si>
    <t>15.0</t>
  </si>
  <si>
    <t>The function should store all of the usernames and passwords that were used with this NT user.</t>
  </si>
  <si>
    <t>The Link should be Forgot your password? Not forget your password.</t>
  </si>
  <si>
    <t>The error is displayed at the lowest part of the form itself which adds a scroll bar to the right side of the form for no reason which is considered an interface error. The error message of confirm password is required overlaps the form itself.</t>
  </si>
  <si>
    <t>Clicking on the add button while having errors disables the button which makes the form not usable and I have to close it and reopen it again.</t>
  </si>
  <si>
    <t>There are no synchronization options in the form after selecting a store and clicking the sync button.</t>
  </si>
  <si>
    <t>Both of them are rejected with cannot access path exception.</t>
  </si>
  <si>
    <t>It takes a lot of time to process and then generates a misleading error"Please delete all assigned users and MAC address from admin and sync them with selected stores first.</t>
  </si>
  <si>
    <t>Error message saying An error occurred while deleting, please try again.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</si>
</sst>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64" formatCode="0.0"/>
    <numFmt numFmtId="165" formatCode="[$-409]d\-mmm\-yyyy;@"/>
    <numFmt numFmtId="166" formatCode="_([$EGP]\ * #,##0.00_);_([$EGP]\ * \(#,##0.00\);_([$EGP]\ * &quot;-&quot;??_);_(@_)"/>
    <numFmt numFmtId="167" formatCode="[$EGP]\ #,##0.00"/>
  </numFmts>
  <fonts count="14">
    <font>
      <sz val="11"/>
      <color theme="1"/>
      <name val="Calibri"/>
      <family val="2"/>
      <scheme val="minor"/>
    </font>
    <font>
      <sz val="11"/>
      <color theme="1"/>
      <name val="Calibri"/>
      <family val="2"/>
      <scheme val="minor"/>
    </font>
    <font>
      <sz val="12"/>
      <color theme="1"/>
      <name val="Casper"/>
    </font>
    <font>
      <sz val="20"/>
      <color theme="0"/>
      <name val="Casper bold"/>
    </font>
    <font>
      <sz val="12"/>
      <color theme="1"/>
      <name val="Casper Bold"/>
    </font>
    <font>
      <sz val="12"/>
      <color theme="0"/>
      <name val="Casper Bold"/>
    </font>
    <font>
      <sz val="12"/>
      <color theme="1"/>
      <name val="Calibri"/>
      <family val="2"/>
      <scheme val="minor"/>
    </font>
    <font>
      <sz val="12"/>
      <name val="Casper Bold"/>
    </font>
    <font>
      <sz val="12"/>
      <name val="Casper"/>
    </font>
    <font>
      <b/>
      <sz val="9"/>
      <color indexed="81"/>
      <name val="Tahoma"/>
      <charset val="1"/>
    </font>
    <font>
      <sz val="9"/>
      <color indexed="81"/>
      <name val="Tahoma"/>
      <charset val="1"/>
    </font>
    <font>
      <sz val="11"/>
      <color theme="1"/>
      <name val="Casp"/>
    </font>
    <font>
      <sz val="16"/>
      <color theme="1"/>
      <name val="Casper"/>
    </font>
    <font>
      <sz val="11"/>
      <color theme="1"/>
      <name val="Casper"/>
    </font>
  </fonts>
  <fills count="9">
    <fill>
      <patternFill patternType="none"/>
    </fill>
    <fill>
      <patternFill patternType="gray125"/>
    </fill>
    <fill>
      <patternFill patternType="solid">
        <fgColor theme="0"/>
        <bgColor indexed="64"/>
      </patternFill>
    </fill>
    <fill>
      <patternFill patternType="solid">
        <fgColor rgb="FF053371"/>
        <bgColor indexed="64"/>
      </patternFill>
    </fill>
    <fill>
      <patternFill patternType="solid">
        <fgColor theme="2"/>
        <bgColor indexed="64"/>
      </patternFill>
    </fill>
    <fill>
      <patternFill patternType="solid">
        <fgColor theme="1" tint="0.499984740745262"/>
        <bgColor indexed="64"/>
      </patternFill>
    </fill>
    <fill>
      <patternFill patternType="solid">
        <fgColor theme="3" tint="0.79998168889431442"/>
        <bgColor indexed="64"/>
      </patternFill>
    </fill>
    <fill>
      <patternFill patternType="solid">
        <fgColor theme="3" tint="0.59999389629810485"/>
        <bgColor indexed="64"/>
      </patternFill>
    </fill>
    <fill>
      <patternFill patternType="solid">
        <fgColor theme="2" tint="-0.249977111117893"/>
        <bgColor indexed="64"/>
      </patternFill>
    </fill>
  </fills>
  <borders count="57">
    <border>
      <left/>
      <right/>
      <top/>
      <bottom/>
      <diagonal/>
    </border>
    <border>
      <left style="thin">
        <color indexed="64"/>
      </left>
      <right/>
      <top/>
      <bottom/>
      <diagonal/>
    </border>
    <border>
      <left style="medium">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right/>
      <top style="medium">
        <color indexed="64"/>
      </top>
      <bottom style="thin">
        <color indexed="64"/>
      </bottom>
      <diagonal/>
    </border>
    <border>
      <left style="medium">
        <color indexed="64"/>
      </left>
      <right/>
      <top style="medium">
        <color indexed="64"/>
      </top>
      <bottom style="medium">
        <color indexed="64"/>
      </bottom>
      <diagonal/>
    </border>
    <border>
      <left style="medium">
        <color indexed="64"/>
      </left>
      <right/>
      <top style="thin">
        <color indexed="64"/>
      </top>
      <bottom style="medium">
        <color indexed="64"/>
      </bottom>
      <diagonal/>
    </border>
    <border>
      <left/>
      <right style="medium">
        <color indexed="64"/>
      </right>
      <top style="thin">
        <color indexed="64"/>
      </top>
      <bottom style="medium">
        <color indexed="64"/>
      </bottom>
      <diagonal/>
    </border>
    <border>
      <left/>
      <right/>
      <top style="thin">
        <color indexed="64"/>
      </top>
      <bottom style="medium">
        <color indexed="64"/>
      </bottom>
      <diagonal/>
    </border>
    <border>
      <left style="medium">
        <color indexed="64"/>
      </left>
      <right/>
      <top style="thin">
        <color indexed="64"/>
      </top>
      <bottom style="thin">
        <color indexed="64"/>
      </bottom>
      <diagonal/>
    </border>
    <border>
      <left style="medium">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style="thin">
        <color indexed="64"/>
      </left>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right style="thin">
        <color indexed="64"/>
      </right>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right style="thin">
        <color indexed="64"/>
      </right>
      <top/>
      <bottom style="medium">
        <color indexed="64"/>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s>
  <cellStyleXfs count="2">
    <xf numFmtId="0" fontId="0" fillId="0" borderId="0"/>
    <xf numFmtId="9" fontId="1" fillId="0" borderId="0" applyFont="0" applyFill="0" applyBorder="0" applyAlignment="0" applyProtection="0"/>
  </cellStyleXfs>
  <cellXfs count="337">
    <xf numFmtId="0" fontId="0" fillId="0" borderId="0" xfId="0"/>
    <xf numFmtId="0" fontId="2" fillId="2" borderId="0" xfId="0" applyFont="1" applyFill="1" applyAlignment="1" applyProtection="1">
      <alignment horizontal="left" vertical="center"/>
      <protection hidden="1"/>
    </xf>
    <xf numFmtId="0" fontId="0" fillId="0" borderId="0" xfId="0" applyProtection="1">
      <protection hidden="1"/>
    </xf>
    <xf numFmtId="0" fontId="0" fillId="2" borderId="1" xfId="0" applyFill="1" applyBorder="1" applyProtection="1">
      <protection hidden="1"/>
    </xf>
    <xf numFmtId="0" fontId="0" fillId="2" borderId="0" xfId="0" applyFill="1" applyBorder="1" applyProtection="1">
      <protection hidden="1"/>
    </xf>
    <xf numFmtId="0" fontId="0" fillId="2" borderId="1" xfId="0" applyFill="1" applyBorder="1" applyAlignment="1" applyProtection="1">
      <protection hidden="1"/>
    </xf>
    <xf numFmtId="0" fontId="0" fillId="2" borderId="0" xfId="0" applyFill="1" applyBorder="1" applyAlignment="1" applyProtection="1">
      <protection hidden="1"/>
    </xf>
    <xf numFmtId="0" fontId="5" fillId="3" borderId="2" xfId="0" applyFont="1" applyFill="1" applyBorder="1" applyAlignment="1" applyProtection="1">
      <alignment horizontal="center" vertical="center"/>
      <protection hidden="1"/>
    </xf>
    <xf numFmtId="0" fontId="0" fillId="2" borderId="0" xfId="0" applyFill="1" applyProtection="1">
      <protection hidden="1"/>
    </xf>
    <xf numFmtId="0" fontId="7" fillId="2" borderId="22" xfId="0" applyFont="1" applyFill="1" applyBorder="1" applyAlignment="1" applyProtection="1">
      <alignment horizontal="center" vertical="center" wrapText="1"/>
      <protection hidden="1"/>
    </xf>
    <xf numFmtId="0" fontId="7" fillId="2" borderId="23" xfId="0" applyFont="1" applyFill="1" applyBorder="1" applyAlignment="1" applyProtection="1">
      <alignment horizontal="center" vertical="center" wrapText="1"/>
      <protection hidden="1"/>
    </xf>
    <xf numFmtId="0" fontId="7" fillId="2" borderId="24" xfId="0" applyFont="1" applyFill="1" applyBorder="1" applyAlignment="1" applyProtection="1">
      <alignment horizontal="center" vertical="center" wrapText="1"/>
      <protection hidden="1"/>
    </xf>
    <xf numFmtId="49" fontId="8" fillId="2" borderId="22" xfId="0" applyNumberFormat="1" applyFont="1" applyFill="1" applyBorder="1" applyAlignment="1" applyProtection="1">
      <alignment horizontal="left" vertical="center" wrapText="1"/>
      <protection hidden="1"/>
    </xf>
    <xf numFmtId="0" fontId="8" fillId="2" borderId="10" xfId="0" applyFont="1" applyFill="1" applyBorder="1" applyAlignment="1" applyProtection="1">
      <alignment horizontal="left" vertical="center" wrapText="1"/>
      <protection hidden="1"/>
    </xf>
    <xf numFmtId="0" fontId="8" fillId="2" borderId="10" xfId="0" applyNumberFormat="1" applyFont="1" applyFill="1" applyBorder="1" applyAlignment="1" applyProtection="1">
      <alignment horizontal="left" vertical="center" wrapText="1"/>
      <protection hidden="1"/>
    </xf>
    <xf numFmtId="9" fontId="8" fillId="2" borderId="10" xfId="1" applyFont="1" applyFill="1" applyBorder="1" applyAlignment="1" applyProtection="1">
      <alignment horizontal="left" vertical="center" wrapText="1"/>
      <protection hidden="1"/>
    </xf>
    <xf numFmtId="0" fontId="8" fillId="2" borderId="12" xfId="0" applyFont="1" applyFill="1" applyBorder="1" applyAlignment="1" applyProtection="1">
      <alignment horizontal="left" vertical="center" wrapText="1"/>
      <protection hidden="1"/>
    </xf>
    <xf numFmtId="0" fontId="8" fillId="2" borderId="23" xfId="0" applyNumberFormat="1" applyFont="1" applyFill="1" applyBorder="1" applyAlignment="1" applyProtection="1">
      <alignment horizontal="left" vertical="center" wrapText="1"/>
      <protection hidden="1"/>
    </xf>
    <xf numFmtId="46" fontId="8" fillId="2" borderId="10" xfId="0" applyNumberFormat="1" applyFont="1" applyFill="1" applyBorder="1" applyAlignment="1" applyProtection="1">
      <alignment horizontal="left" vertical="center" wrapText="1"/>
      <protection hidden="1"/>
    </xf>
    <xf numFmtId="166" fontId="8" fillId="2" borderId="12" xfId="0" applyNumberFormat="1" applyFont="1" applyFill="1" applyBorder="1" applyAlignment="1" applyProtection="1">
      <alignment horizontal="left" vertical="center" wrapText="1"/>
      <protection hidden="1"/>
    </xf>
    <xf numFmtId="0" fontId="8" fillId="2" borderId="25" xfId="0" applyFont="1" applyFill="1" applyBorder="1" applyAlignment="1" applyProtection="1">
      <alignment horizontal="left" vertical="center" wrapText="1"/>
      <protection hidden="1"/>
    </xf>
    <xf numFmtId="0" fontId="8" fillId="2" borderId="25" xfId="0" applyNumberFormat="1" applyFont="1" applyFill="1" applyBorder="1" applyAlignment="1" applyProtection="1">
      <alignment horizontal="left" vertical="center" wrapText="1"/>
      <protection hidden="1"/>
    </xf>
    <xf numFmtId="9" fontId="8" fillId="2" borderId="25" xfId="1" applyFont="1" applyFill="1" applyBorder="1" applyAlignment="1" applyProtection="1">
      <alignment horizontal="left" vertical="center" wrapText="1"/>
      <protection hidden="1"/>
    </xf>
    <xf numFmtId="0" fontId="8" fillId="2" borderId="26" xfId="0" applyFont="1" applyFill="1" applyBorder="1" applyAlignment="1" applyProtection="1">
      <alignment horizontal="left" vertical="center" wrapText="1"/>
      <protection hidden="1"/>
    </xf>
    <xf numFmtId="49" fontId="8" fillId="2" borderId="27" xfId="0" applyNumberFormat="1" applyFont="1" applyFill="1" applyBorder="1" applyAlignment="1" applyProtection="1">
      <alignment horizontal="left" vertical="center" wrapText="1"/>
      <protection hidden="1"/>
    </xf>
    <xf numFmtId="0" fontId="8" fillId="2" borderId="26" xfId="0" applyNumberFormat="1" applyFont="1" applyFill="1" applyBorder="1" applyAlignment="1" applyProtection="1">
      <alignment horizontal="left" vertical="center" wrapText="1"/>
      <protection hidden="1"/>
    </xf>
    <xf numFmtId="46" fontId="8" fillId="2" borderId="25" xfId="0" applyNumberFormat="1" applyFont="1" applyFill="1" applyBorder="1" applyAlignment="1" applyProtection="1">
      <alignment horizontal="left" vertical="center" wrapText="1"/>
      <protection hidden="1"/>
    </xf>
    <xf numFmtId="166" fontId="8" fillId="2" borderId="26" xfId="0" applyNumberFormat="1" applyFont="1" applyFill="1" applyBorder="1" applyAlignment="1" applyProtection="1">
      <alignment horizontal="left" vertical="center" wrapText="1"/>
      <protection hidden="1"/>
    </xf>
    <xf numFmtId="0" fontId="2" fillId="2" borderId="0" xfId="0" applyFont="1" applyFill="1" applyBorder="1" applyAlignment="1" applyProtection="1">
      <alignment horizontal="left" vertical="center"/>
      <protection hidden="1"/>
    </xf>
    <xf numFmtId="0" fontId="2" fillId="2" borderId="0" xfId="0" applyFont="1" applyFill="1" applyBorder="1" applyAlignment="1" applyProtection="1">
      <alignment vertical="center"/>
      <protection hidden="1"/>
    </xf>
    <xf numFmtId="0" fontId="0" fillId="2" borderId="0" xfId="0" applyFill="1"/>
    <xf numFmtId="0" fontId="0" fillId="2" borderId="1" xfId="0" applyFill="1" applyBorder="1"/>
    <xf numFmtId="0" fontId="0" fillId="2" borderId="0" xfId="0" applyFill="1" applyBorder="1"/>
    <xf numFmtId="0" fontId="0" fillId="2" borderId="1" xfId="0" applyFill="1" applyBorder="1" applyAlignment="1"/>
    <xf numFmtId="0" fontId="0" fillId="2" borderId="0" xfId="0" applyFill="1" applyBorder="1" applyAlignment="1"/>
    <xf numFmtId="0" fontId="11" fillId="2" borderId="0" xfId="0" applyFont="1" applyFill="1" applyBorder="1"/>
    <xf numFmtId="0" fontId="6" fillId="2" borderId="0" xfId="0" applyFont="1" applyFill="1" applyBorder="1"/>
    <xf numFmtId="0" fontId="5" fillId="3" borderId="38" xfId="0" applyFont="1" applyFill="1" applyBorder="1" applyAlignment="1">
      <alignment horizontal="center" vertical="center"/>
    </xf>
    <xf numFmtId="0" fontId="4" fillId="2" borderId="0" xfId="0" applyFont="1" applyFill="1" applyBorder="1" applyAlignment="1">
      <alignment vertical="center"/>
    </xf>
    <xf numFmtId="0" fontId="12" fillId="2" borderId="0" xfId="0" applyFont="1" applyFill="1" applyBorder="1" applyAlignment="1">
      <alignment vertical="center"/>
    </xf>
    <xf numFmtId="0" fontId="13" fillId="2" borderId="0" xfId="0" applyFont="1" applyFill="1" applyBorder="1"/>
    <xf numFmtId="0" fontId="2" fillId="2" borderId="0" xfId="0" applyFont="1" applyFill="1" applyBorder="1"/>
    <xf numFmtId="0" fontId="6" fillId="0" borderId="0" xfId="0" applyFont="1"/>
    <xf numFmtId="0" fontId="4" fillId="2" borderId="0" xfId="0" applyFont="1" applyFill="1" applyBorder="1" applyAlignment="1">
      <alignment vertical="center" wrapText="1"/>
    </xf>
    <xf numFmtId="0" fontId="2" fillId="2" borderId="10" xfId="0" applyFont="1" applyFill="1" applyBorder="1" applyAlignment="1">
      <alignment horizontal="center" vertical="center"/>
    </xf>
    <xf numFmtId="0" fontId="2" fillId="2" borderId="11" xfId="0" applyFont="1" applyFill="1" applyBorder="1"/>
    <xf numFmtId="164" fontId="2" fillId="2" borderId="13" xfId="0" applyNumberFormat="1" applyFont="1" applyFill="1" applyBorder="1" applyAlignment="1">
      <alignment horizontal="center" vertical="center"/>
    </xf>
    <xf numFmtId="164" fontId="2" fillId="2" borderId="11" xfId="0" applyNumberFormat="1" applyFont="1" applyFill="1" applyBorder="1"/>
    <xf numFmtId="0" fontId="4" fillId="4" borderId="9" xfId="0" applyFont="1" applyFill="1" applyBorder="1" applyAlignment="1">
      <alignment horizontal="center" vertical="center"/>
    </xf>
    <xf numFmtId="0" fontId="4" fillId="4" borderId="12" xfId="0" applyFont="1" applyFill="1" applyBorder="1" applyAlignment="1">
      <alignment horizontal="center" vertical="center"/>
    </xf>
    <xf numFmtId="0" fontId="4" fillId="4" borderId="12" xfId="0" applyFont="1" applyFill="1" applyBorder="1" applyAlignment="1">
      <alignment horizontal="center" vertical="center" wrapText="1"/>
    </xf>
    <xf numFmtId="0" fontId="4" fillId="4" borderId="11" xfId="0" applyFont="1" applyFill="1" applyBorder="1" applyAlignment="1">
      <alignment horizontal="center" vertical="center" wrapText="1"/>
    </xf>
    <xf numFmtId="0" fontId="2" fillId="2" borderId="9" xfId="0" applyFont="1" applyFill="1" applyBorder="1" applyAlignment="1">
      <alignment horizontal="right" vertical="center"/>
    </xf>
    <xf numFmtId="0" fontId="2" fillId="2" borderId="12" xfId="0" applyFont="1" applyFill="1" applyBorder="1" applyAlignment="1">
      <alignment horizontal="left" vertical="center" wrapText="1"/>
    </xf>
    <xf numFmtId="0" fontId="2" fillId="2" borderId="12" xfId="0" applyFont="1" applyFill="1" applyBorder="1" applyAlignment="1">
      <alignment horizontal="center" vertical="center" wrapText="1"/>
    </xf>
    <xf numFmtId="0" fontId="2" fillId="2" borderId="11" xfId="0" applyFont="1" applyFill="1" applyBorder="1" applyAlignment="1">
      <alignment horizontal="left" vertical="top" wrapText="1"/>
    </xf>
    <xf numFmtId="0" fontId="2" fillId="2" borderId="11" xfId="0" applyFont="1" applyFill="1" applyBorder="1" applyAlignment="1">
      <alignment horizontal="left" vertical="center" wrapText="1"/>
    </xf>
    <xf numFmtId="0" fontId="4" fillId="4" borderId="10" xfId="0" applyFont="1" applyFill="1" applyBorder="1"/>
    <xf numFmtId="46" fontId="2" fillId="2" borderId="11" xfId="0" applyNumberFormat="1" applyFont="1" applyFill="1" applyBorder="1"/>
    <xf numFmtId="167" fontId="2" fillId="2" borderId="11" xfId="0" applyNumberFormat="1" applyFont="1" applyFill="1" applyBorder="1"/>
    <xf numFmtId="0" fontId="2" fillId="2" borderId="16" xfId="0" applyFont="1" applyFill="1" applyBorder="1"/>
    <xf numFmtId="0" fontId="2" fillId="2" borderId="34" xfId="0" applyFont="1" applyFill="1" applyBorder="1"/>
    <xf numFmtId="0" fontId="2" fillId="2" borderId="56" xfId="0" applyFont="1" applyFill="1" applyBorder="1"/>
    <xf numFmtId="0" fontId="4" fillId="4" borderId="56" xfId="0" applyFont="1" applyFill="1" applyBorder="1"/>
    <xf numFmtId="167" fontId="2" fillId="2" borderId="18" xfId="0" applyNumberFormat="1" applyFont="1" applyFill="1" applyBorder="1"/>
    <xf numFmtId="49" fontId="4" fillId="2" borderId="0" xfId="0" applyNumberFormat="1" applyFont="1" applyFill="1" applyBorder="1" applyAlignment="1">
      <alignment vertical="center"/>
    </xf>
    <xf numFmtId="0" fontId="2" fillId="2" borderId="11" xfId="0" applyFont="1" applyFill="1" applyBorder="1" applyAlignment="1">
      <alignment horizontal="left" vertical="center"/>
    </xf>
    <xf numFmtId="0" fontId="2" fillId="2" borderId="12" xfId="0" applyFont="1" applyFill="1" applyBorder="1" applyAlignment="1">
      <alignment horizontal="left" vertical="center" wrapText="1"/>
    </xf>
    <xf numFmtId="0" fontId="4" fillId="4" borderId="12" xfId="0" applyFont="1" applyFill="1" applyBorder="1" applyAlignment="1">
      <alignment horizontal="center" vertical="center" wrapText="1"/>
    </xf>
    <xf numFmtId="0" fontId="4" fillId="4" borderId="12" xfId="0" applyFont="1" applyFill="1" applyBorder="1" applyAlignment="1">
      <alignment horizontal="center" vertical="center"/>
    </xf>
    <xf numFmtId="0" fontId="2" fillId="2" borderId="12" xfId="0" applyFont="1" applyFill="1" applyBorder="1" applyAlignment="1">
      <alignment horizontal="left" vertical="center" wrapText="1"/>
    </xf>
    <xf numFmtId="0" fontId="2" fillId="2" borderId="10" xfId="0" applyFont="1" applyFill="1" applyBorder="1" applyAlignment="1">
      <alignment horizontal="center" vertical="center"/>
    </xf>
    <xf numFmtId="0" fontId="2" fillId="2" borderId="10" xfId="0" applyFont="1" applyFill="1" applyBorder="1" applyAlignment="1">
      <alignment horizontal="center" vertical="center"/>
    </xf>
    <xf numFmtId="0" fontId="2" fillId="2" borderId="12" xfId="0" applyFont="1" applyFill="1" applyBorder="1" applyAlignment="1">
      <alignment horizontal="left" vertical="center" wrapText="1"/>
    </xf>
    <xf numFmtId="0" fontId="4" fillId="4" borderId="12" xfId="0" applyFont="1" applyFill="1" applyBorder="1" applyAlignment="1">
      <alignment horizontal="center" vertical="center" wrapText="1"/>
    </xf>
    <xf numFmtId="0" fontId="4" fillId="4" borderId="12" xfId="0" applyFont="1" applyFill="1" applyBorder="1" applyAlignment="1">
      <alignment horizontal="center" vertical="center"/>
    </xf>
    <xf numFmtId="0" fontId="4" fillId="6" borderId="12" xfId="0" applyFont="1" applyFill="1" applyBorder="1" applyAlignment="1" applyProtection="1">
      <alignment horizontal="left" vertical="center" wrapText="1"/>
      <protection hidden="1"/>
    </xf>
    <xf numFmtId="0" fontId="4" fillId="6" borderId="13" xfId="0" applyFont="1" applyFill="1" applyBorder="1" applyAlignment="1" applyProtection="1">
      <alignment horizontal="left" vertical="center" wrapText="1"/>
      <protection hidden="1"/>
    </xf>
    <xf numFmtId="0" fontId="2" fillId="2" borderId="10" xfId="0" applyFont="1" applyFill="1" applyBorder="1" applyAlignment="1" applyProtection="1">
      <alignment horizontal="center" vertical="center" wrapText="1"/>
      <protection hidden="1"/>
    </xf>
    <xf numFmtId="0" fontId="4" fillId="6" borderId="10" xfId="0" applyFont="1" applyFill="1" applyBorder="1" applyAlignment="1" applyProtection="1">
      <alignment horizontal="left" vertical="center" wrapText="1"/>
      <protection hidden="1"/>
    </xf>
    <xf numFmtId="167" fontId="2" fillId="2" borderId="10" xfId="0" applyNumberFormat="1" applyFont="1" applyFill="1" applyBorder="1" applyAlignment="1" applyProtection="1">
      <alignment horizontal="center" vertical="center"/>
      <protection hidden="1"/>
    </xf>
    <xf numFmtId="46" fontId="2" fillId="2" borderId="10" xfId="0" applyNumberFormat="1" applyFont="1" applyFill="1" applyBorder="1" applyAlignment="1" applyProtection="1">
      <alignment horizontal="center" vertical="center"/>
      <protection hidden="1"/>
    </xf>
    <xf numFmtId="0" fontId="2" fillId="2" borderId="9" xfId="0" applyFont="1" applyFill="1" applyBorder="1" applyAlignment="1" applyProtection="1">
      <alignment horizontal="center"/>
      <protection hidden="1"/>
    </xf>
    <xf numFmtId="0" fontId="2" fillId="2" borderId="10" xfId="0" applyFont="1" applyFill="1" applyBorder="1" applyAlignment="1" applyProtection="1">
      <alignment horizontal="center"/>
      <protection hidden="1"/>
    </xf>
    <xf numFmtId="0" fontId="2" fillId="2" borderId="10" xfId="0" applyFont="1" applyFill="1" applyBorder="1" applyAlignment="1" applyProtection="1">
      <alignment horizontal="center" vertical="center"/>
      <protection hidden="1"/>
    </xf>
    <xf numFmtId="0" fontId="2" fillId="2" borderId="11" xfId="0" applyFont="1" applyFill="1" applyBorder="1" applyAlignment="1" applyProtection="1">
      <alignment horizontal="center" vertical="center"/>
      <protection hidden="1"/>
    </xf>
    <xf numFmtId="0" fontId="4" fillId="6" borderId="10" xfId="0" applyFont="1" applyFill="1" applyBorder="1" applyAlignment="1" applyProtection="1">
      <alignment horizontal="left" vertical="center"/>
      <protection hidden="1"/>
    </xf>
    <xf numFmtId="0" fontId="2" fillId="0" borderId="10" xfId="0" applyFont="1" applyBorder="1" applyAlignment="1" applyProtection="1">
      <alignment horizontal="center" vertical="center"/>
      <protection hidden="1"/>
    </xf>
    <xf numFmtId="0" fontId="2" fillId="2" borderId="28" xfId="0" applyFont="1" applyFill="1" applyBorder="1" applyAlignment="1" applyProtection="1">
      <alignment horizontal="left" vertical="top"/>
      <protection hidden="1"/>
    </xf>
    <xf numFmtId="0" fontId="2" fillId="2" borderId="0" xfId="0" applyFont="1" applyFill="1" applyBorder="1" applyAlignment="1" applyProtection="1">
      <alignment horizontal="left" vertical="top"/>
      <protection hidden="1"/>
    </xf>
    <xf numFmtId="0" fontId="2" fillId="2" borderId="29" xfId="0" applyFont="1" applyFill="1" applyBorder="1" applyAlignment="1" applyProtection="1">
      <alignment horizontal="left" vertical="top"/>
      <protection hidden="1"/>
    </xf>
    <xf numFmtId="0" fontId="2" fillId="2" borderId="30" xfId="0" applyFont="1" applyFill="1" applyBorder="1" applyAlignment="1" applyProtection="1">
      <alignment horizontal="left" vertical="top"/>
      <protection hidden="1"/>
    </xf>
    <xf numFmtId="0" fontId="2" fillId="2" borderId="31" xfId="0" applyFont="1" applyFill="1" applyBorder="1" applyAlignment="1" applyProtection="1">
      <alignment horizontal="left" vertical="top"/>
      <protection hidden="1"/>
    </xf>
    <xf numFmtId="0" fontId="2" fillId="2" borderId="32" xfId="0" applyFont="1" applyFill="1" applyBorder="1" applyAlignment="1" applyProtection="1">
      <alignment horizontal="left" vertical="top"/>
      <protection hidden="1"/>
    </xf>
    <xf numFmtId="0" fontId="4" fillId="6" borderId="12" xfId="0" applyFont="1" applyFill="1" applyBorder="1" applyAlignment="1" applyProtection="1">
      <alignment horizontal="left" vertical="center"/>
      <protection hidden="1"/>
    </xf>
    <xf numFmtId="0" fontId="4" fillId="6" borderId="13" xfId="0" applyFont="1" applyFill="1" applyBorder="1" applyAlignment="1" applyProtection="1">
      <alignment horizontal="left" vertical="center"/>
      <protection hidden="1"/>
    </xf>
    <xf numFmtId="0" fontId="2" fillId="0" borderId="12" xfId="0" applyFont="1" applyBorder="1" applyAlignment="1" applyProtection="1">
      <alignment horizontal="center" vertical="center"/>
      <protection hidden="1"/>
    </xf>
    <xf numFmtId="0" fontId="2" fillId="0" borderId="13" xfId="0" applyFont="1" applyBorder="1" applyAlignment="1" applyProtection="1">
      <alignment horizontal="center" vertical="center"/>
      <protection hidden="1"/>
    </xf>
    <xf numFmtId="0" fontId="4" fillId="4" borderId="9" xfId="0" applyFont="1" applyFill="1" applyBorder="1" applyAlignment="1" applyProtection="1">
      <alignment horizontal="center" vertical="center"/>
      <protection hidden="1"/>
    </xf>
    <xf numFmtId="0" fontId="4" fillId="4" borderId="10" xfId="0" applyFont="1" applyFill="1" applyBorder="1" applyAlignment="1" applyProtection="1">
      <alignment horizontal="center" vertical="center"/>
      <protection hidden="1"/>
    </xf>
    <xf numFmtId="0" fontId="4" fillId="4" borderId="16" xfId="0" applyFont="1" applyFill="1" applyBorder="1" applyAlignment="1" applyProtection="1">
      <alignment horizontal="center" vertical="center"/>
      <protection hidden="1"/>
    </xf>
    <xf numFmtId="0" fontId="4" fillId="4" borderId="17" xfId="0" applyFont="1" applyFill="1" applyBorder="1" applyAlignment="1" applyProtection="1">
      <alignment horizontal="center" vertical="center"/>
      <protection hidden="1"/>
    </xf>
    <xf numFmtId="0" fontId="4" fillId="5" borderId="10" xfId="0" applyFont="1" applyFill="1" applyBorder="1" applyAlignment="1" applyProtection="1">
      <alignment horizontal="center" vertical="center" wrapText="1"/>
      <protection hidden="1"/>
    </xf>
    <xf numFmtId="0" fontId="4" fillId="5" borderId="11" xfId="0" applyFont="1" applyFill="1" applyBorder="1" applyAlignment="1" applyProtection="1">
      <alignment horizontal="center" vertical="center" wrapText="1"/>
      <protection hidden="1"/>
    </xf>
    <xf numFmtId="0" fontId="4" fillId="5" borderId="17" xfId="0" applyFont="1" applyFill="1" applyBorder="1" applyAlignment="1" applyProtection="1">
      <alignment horizontal="center" vertical="center" wrapText="1"/>
      <protection hidden="1"/>
    </xf>
    <xf numFmtId="0" fontId="4" fillId="5" borderId="18" xfId="0" applyFont="1" applyFill="1" applyBorder="1" applyAlignment="1" applyProtection="1">
      <alignment horizontal="center" vertical="center" wrapText="1"/>
      <protection hidden="1"/>
    </xf>
    <xf numFmtId="0" fontId="5" fillId="3" borderId="19" xfId="0" applyFont="1" applyFill="1" applyBorder="1" applyAlignment="1" applyProtection="1">
      <alignment horizontal="center" vertical="center"/>
      <protection hidden="1"/>
    </xf>
    <xf numFmtId="0" fontId="5" fillId="3" borderId="20" xfId="0" applyFont="1" applyFill="1" applyBorder="1" applyAlignment="1" applyProtection="1">
      <alignment horizontal="center" vertical="center"/>
      <protection hidden="1"/>
    </xf>
    <xf numFmtId="0" fontId="5" fillId="3" borderId="21" xfId="0" applyFont="1" applyFill="1" applyBorder="1" applyAlignment="1" applyProtection="1">
      <alignment horizontal="center" vertical="center"/>
      <protection hidden="1"/>
    </xf>
    <xf numFmtId="0" fontId="5" fillId="3" borderId="12" xfId="0" applyFont="1" applyFill="1" applyBorder="1" applyAlignment="1" applyProtection="1">
      <alignment horizontal="center" vertical="center"/>
      <protection hidden="1"/>
    </xf>
    <xf numFmtId="0" fontId="5" fillId="3" borderId="14" xfId="0" applyFont="1" applyFill="1" applyBorder="1" applyAlignment="1" applyProtection="1">
      <alignment horizontal="center" vertical="center"/>
      <protection hidden="1"/>
    </xf>
    <xf numFmtId="0" fontId="5" fillId="3" borderId="13" xfId="0" applyFont="1" applyFill="1" applyBorder="1" applyAlignment="1" applyProtection="1">
      <alignment horizontal="center" vertical="center"/>
      <protection hidden="1"/>
    </xf>
    <xf numFmtId="0" fontId="4" fillId="4" borderId="9" xfId="0" applyFont="1" applyFill="1" applyBorder="1" applyAlignment="1" applyProtection="1">
      <alignment horizontal="center"/>
      <protection hidden="1"/>
    </xf>
    <xf numFmtId="0" fontId="4" fillId="4" borderId="10" xfId="0" applyFont="1" applyFill="1" applyBorder="1" applyAlignment="1" applyProtection="1">
      <alignment horizontal="center"/>
      <protection hidden="1"/>
    </xf>
    <xf numFmtId="165" fontId="4" fillId="4" borderId="10" xfId="0" applyNumberFormat="1" applyFont="1" applyFill="1" applyBorder="1" applyAlignment="1" applyProtection="1">
      <alignment horizontal="center"/>
      <protection hidden="1"/>
    </xf>
    <xf numFmtId="165" fontId="4" fillId="4" borderId="11" xfId="0" applyNumberFormat="1" applyFont="1" applyFill="1" applyBorder="1" applyAlignment="1" applyProtection="1">
      <alignment horizontal="center"/>
      <protection hidden="1"/>
    </xf>
    <xf numFmtId="165" fontId="2" fillId="2" borderId="9" xfId="0" applyNumberFormat="1" applyFont="1" applyFill="1" applyBorder="1" applyAlignment="1" applyProtection="1">
      <alignment horizontal="center"/>
      <protection hidden="1"/>
    </xf>
    <xf numFmtId="165" fontId="2" fillId="2" borderId="10" xfId="0" applyNumberFormat="1" applyFont="1" applyFill="1" applyBorder="1" applyAlignment="1" applyProtection="1">
      <alignment horizontal="center"/>
      <protection hidden="1"/>
    </xf>
    <xf numFmtId="165" fontId="2" fillId="2" borderId="11" xfId="0" applyNumberFormat="1" applyFont="1" applyFill="1" applyBorder="1" applyAlignment="1" applyProtection="1">
      <alignment horizontal="center"/>
      <protection hidden="1"/>
    </xf>
    <xf numFmtId="0" fontId="4" fillId="4" borderId="9" xfId="0" applyFont="1" applyFill="1" applyBorder="1" applyAlignment="1" applyProtection="1">
      <alignment horizontal="left" vertical="center"/>
      <protection hidden="1"/>
    </xf>
    <xf numFmtId="0" fontId="4" fillId="4" borderId="10" xfId="0" applyFont="1" applyFill="1" applyBorder="1" applyAlignment="1" applyProtection="1">
      <alignment horizontal="left" vertical="center"/>
      <protection hidden="1"/>
    </xf>
    <xf numFmtId="0" fontId="4" fillId="4" borderId="11" xfId="0" applyFont="1" applyFill="1" applyBorder="1" applyAlignment="1" applyProtection="1">
      <alignment horizontal="center" vertical="center"/>
      <protection hidden="1"/>
    </xf>
    <xf numFmtId="0" fontId="4" fillId="4" borderId="12" xfId="0" applyFont="1" applyFill="1" applyBorder="1" applyAlignment="1" applyProtection="1">
      <alignment horizontal="center" vertical="center"/>
      <protection hidden="1"/>
    </xf>
    <xf numFmtId="0" fontId="4" fillId="4" borderId="13" xfId="0" applyFont="1" applyFill="1" applyBorder="1" applyAlignment="1" applyProtection="1">
      <alignment horizontal="center" vertical="center"/>
      <protection hidden="1"/>
    </xf>
    <xf numFmtId="0" fontId="4" fillId="4" borderId="14" xfId="0" applyFont="1" applyFill="1" applyBorder="1" applyAlignment="1" applyProtection="1">
      <alignment horizontal="center" vertical="center"/>
      <protection hidden="1"/>
    </xf>
    <xf numFmtId="0" fontId="4" fillId="4" borderId="15" xfId="0" applyFont="1" applyFill="1" applyBorder="1" applyAlignment="1" applyProtection="1">
      <alignment horizontal="center" vertical="center"/>
      <protection hidden="1"/>
    </xf>
    <xf numFmtId="49" fontId="6" fillId="2" borderId="9" xfId="0" applyNumberFormat="1" applyFont="1" applyFill="1" applyBorder="1" applyAlignment="1" applyProtection="1">
      <alignment horizontal="center"/>
      <protection hidden="1"/>
    </xf>
    <xf numFmtId="49" fontId="6" fillId="2" borderId="10" xfId="0" applyNumberFormat="1" applyFont="1" applyFill="1" applyBorder="1" applyAlignment="1" applyProtection="1">
      <alignment horizontal="center"/>
      <protection hidden="1"/>
    </xf>
    <xf numFmtId="0" fontId="4" fillId="0" borderId="12" xfId="0" applyFont="1" applyBorder="1" applyAlignment="1" applyProtection="1">
      <alignment horizontal="center"/>
      <protection hidden="1"/>
    </xf>
    <xf numFmtId="0" fontId="4" fillId="0" borderId="14" xfId="0" applyFont="1" applyBorder="1" applyAlignment="1" applyProtection="1">
      <alignment horizontal="center"/>
      <protection hidden="1"/>
    </xf>
    <xf numFmtId="0" fontId="4" fillId="0" borderId="13" xfId="0" applyFont="1" applyBorder="1" applyAlignment="1" applyProtection="1">
      <alignment horizontal="center"/>
      <protection hidden="1"/>
    </xf>
    <xf numFmtId="165" fontId="6" fillId="2" borderId="12" xfId="0" applyNumberFormat="1" applyFont="1" applyFill="1" applyBorder="1" applyAlignment="1" applyProtection="1">
      <alignment horizontal="center"/>
      <protection hidden="1"/>
    </xf>
    <xf numFmtId="165" fontId="6" fillId="2" borderId="13" xfId="0" applyNumberFormat="1" applyFont="1" applyFill="1" applyBorder="1" applyAlignment="1" applyProtection="1">
      <alignment horizontal="center"/>
      <protection hidden="1"/>
    </xf>
    <xf numFmtId="165" fontId="6" fillId="2" borderId="14" xfId="0" applyNumberFormat="1" applyFont="1" applyFill="1" applyBorder="1" applyAlignment="1" applyProtection="1">
      <alignment horizontal="center"/>
      <protection hidden="1"/>
    </xf>
    <xf numFmtId="165" fontId="6" fillId="2" borderId="15" xfId="0" applyNumberFormat="1" applyFont="1" applyFill="1" applyBorder="1" applyAlignment="1" applyProtection="1">
      <alignment horizontal="center"/>
      <protection hidden="1"/>
    </xf>
    <xf numFmtId="0" fontId="2" fillId="2" borderId="9" xfId="0" applyFont="1" applyFill="1" applyBorder="1" applyAlignment="1" applyProtection="1">
      <alignment horizontal="left" vertical="center"/>
      <protection hidden="1"/>
    </xf>
    <xf numFmtId="0" fontId="2" fillId="2" borderId="10" xfId="0" applyFont="1" applyFill="1" applyBorder="1" applyAlignment="1" applyProtection="1">
      <alignment horizontal="left" vertical="center"/>
      <protection hidden="1"/>
    </xf>
    <xf numFmtId="164" fontId="2" fillId="2" borderId="10" xfId="0" applyNumberFormat="1" applyFont="1" applyFill="1" applyBorder="1" applyAlignment="1" applyProtection="1">
      <alignment horizontal="left" vertical="center"/>
      <protection hidden="1"/>
    </xf>
    <xf numFmtId="0" fontId="3" fillId="3" borderId="0" xfId="0" applyFont="1" applyFill="1" applyAlignment="1" applyProtection="1">
      <alignment horizontal="center" vertical="center" wrapText="1"/>
      <protection hidden="1"/>
    </xf>
    <xf numFmtId="0" fontId="3" fillId="3" borderId="0" xfId="0" applyFont="1" applyFill="1" applyAlignment="1" applyProtection="1">
      <alignment horizontal="right" vertical="center" wrapText="1"/>
      <protection hidden="1"/>
    </xf>
    <xf numFmtId="0" fontId="4" fillId="2" borderId="0" xfId="0" applyFont="1" applyFill="1" applyAlignment="1" applyProtection="1">
      <alignment horizontal="center" vertical="center"/>
      <protection hidden="1"/>
    </xf>
    <xf numFmtId="0" fontId="2" fillId="2" borderId="3" xfId="0" applyFont="1" applyFill="1" applyBorder="1" applyAlignment="1" applyProtection="1">
      <alignment horizontal="left" vertical="top" wrapText="1"/>
      <protection hidden="1"/>
    </xf>
    <xf numFmtId="0" fontId="2" fillId="2" borderId="4" xfId="0" applyFont="1" applyFill="1" applyBorder="1" applyAlignment="1" applyProtection="1">
      <alignment horizontal="left" vertical="top"/>
      <protection hidden="1"/>
    </xf>
    <xf numFmtId="0" fontId="2" fillId="2" borderId="5" xfId="0" applyFont="1" applyFill="1" applyBorder="1" applyAlignment="1" applyProtection="1">
      <alignment horizontal="left" vertical="top"/>
      <protection hidden="1"/>
    </xf>
    <xf numFmtId="0" fontId="5" fillId="3" borderId="6" xfId="0" applyFont="1" applyFill="1" applyBorder="1" applyAlignment="1" applyProtection="1">
      <alignment horizontal="center"/>
      <protection hidden="1"/>
    </xf>
    <xf numFmtId="0" fontId="5" fillId="3" borderId="7" xfId="0" applyFont="1" applyFill="1" applyBorder="1" applyAlignment="1" applyProtection="1">
      <alignment horizontal="center"/>
      <protection hidden="1"/>
    </xf>
    <xf numFmtId="0" fontId="5" fillId="3" borderId="8" xfId="0" applyFont="1" applyFill="1" applyBorder="1" applyAlignment="1" applyProtection="1">
      <alignment horizontal="center"/>
      <protection hidden="1"/>
    </xf>
    <xf numFmtId="0" fontId="4" fillId="4" borderId="43" xfId="0" applyFont="1" applyFill="1" applyBorder="1" applyAlignment="1">
      <alignment horizontal="center"/>
    </xf>
    <xf numFmtId="0" fontId="4" fillId="4" borderId="27" xfId="0" applyFont="1" applyFill="1" applyBorder="1" applyAlignment="1">
      <alignment horizontal="center"/>
    </xf>
    <xf numFmtId="0" fontId="2" fillId="2" borderId="26" xfId="0" applyNumberFormat="1" applyFont="1" applyFill="1" applyBorder="1" applyAlignment="1">
      <alignment horizontal="center" vertical="center"/>
    </xf>
    <xf numFmtId="0" fontId="2" fillId="2" borderId="27" xfId="0" applyNumberFormat="1" applyFont="1" applyFill="1" applyBorder="1" applyAlignment="1">
      <alignment horizontal="center" vertical="center"/>
    </xf>
    <xf numFmtId="0" fontId="4" fillId="4" borderId="12" xfId="0" applyFont="1" applyFill="1" applyBorder="1" applyAlignment="1">
      <alignment horizontal="left" vertical="center"/>
    </xf>
    <xf numFmtId="0" fontId="4" fillId="4" borderId="14" xfId="0" applyFont="1" applyFill="1" applyBorder="1" applyAlignment="1">
      <alignment horizontal="left" vertical="center"/>
    </xf>
    <xf numFmtId="0" fontId="4" fillId="4" borderId="13" xfId="0" applyFont="1" applyFill="1" applyBorder="1" applyAlignment="1">
      <alignment horizontal="left" vertical="center"/>
    </xf>
    <xf numFmtId="0" fontId="2" fillId="2" borderId="10" xfId="0" applyFont="1" applyFill="1" applyBorder="1" applyAlignment="1">
      <alignment horizontal="center" vertical="center"/>
    </xf>
    <xf numFmtId="0" fontId="2" fillId="2" borderId="25" xfId="0" applyFont="1" applyFill="1" applyBorder="1" applyAlignment="1">
      <alignment horizontal="center" vertical="center"/>
    </xf>
    <xf numFmtId="0" fontId="2" fillId="2" borderId="26" xfId="0" applyFont="1" applyFill="1" applyBorder="1" applyAlignment="1">
      <alignment horizontal="center" vertical="center"/>
    </xf>
    <xf numFmtId="0" fontId="4" fillId="4" borderId="17" xfId="0" applyFont="1" applyFill="1" applyBorder="1" applyAlignment="1">
      <alignment horizontal="center"/>
    </xf>
    <xf numFmtId="0" fontId="2" fillId="2" borderId="17" xfId="0" applyFont="1" applyFill="1" applyBorder="1" applyAlignment="1">
      <alignment horizontal="center"/>
    </xf>
    <xf numFmtId="0" fontId="2" fillId="2" borderId="34" xfId="0" applyFont="1" applyFill="1" applyBorder="1" applyAlignment="1">
      <alignment horizontal="center"/>
    </xf>
    <xf numFmtId="0" fontId="5" fillId="3" borderId="19" xfId="0" applyFont="1" applyFill="1" applyBorder="1" applyAlignment="1">
      <alignment horizontal="center" vertical="center"/>
    </xf>
    <xf numFmtId="0" fontId="5" fillId="3" borderId="20" xfId="0" applyFont="1" applyFill="1" applyBorder="1" applyAlignment="1">
      <alignment horizontal="center" vertical="center"/>
    </xf>
    <xf numFmtId="0" fontId="5" fillId="3" borderId="21" xfId="0" applyFont="1" applyFill="1" applyBorder="1" applyAlignment="1">
      <alignment horizontal="center" vertical="center"/>
    </xf>
    <xf numFmtId="0" fontId="4" fillId="4" borderId="35" xfId="0" applyFont="1" applyFill="1" applyBorder="1" applyAlignment="1">
      <alignment horizontal="center"/>
    </xf>
    <xf numFmtId="0" fontId="4" fillId="4" borderId="55" xfId="0" applyFont="1" applyFill="1" applyBorder="1" applyAlignment="1">
      <alignment horizontal="center"/>
    </xf>
    <xf numFmtId="0" fontId="2" fillId="2" borderId="33" xfId="0" applyFont="1" applyFill="1" applyBorder="1" applyAlignment="1">
      <alignment horizontal="center" vertical="center"/>
    </xf>
    <xf numFmtId="0" fontId="2" fillId="2" borderId="55" xfId="0" applyFont="1" applyFill="1" applyBorder="1" applyAlignment="1">
      <alignment horizontal="center" vertical="center"/>
    </xf>
    <xf numFmtId="0" fontId="4" fillId="4" borderId="33" xfId="0" applyFont="1" applyFill="1" applyBorder="1" applyAlignment="1">
      <alignment horizontal="left" vertical="center"/>
    </xf>
    <xf numFmtId="0" fontId="4" fillId="4" borderId="37" xfId="0" applyFont="1" applyFill="1" applyBorder="1" applyAlignment="1">
      <alignment horizontal="left" vertical="center"/>
    </xf>
    <xf numFmtId="0" fontId="4" fillId="4" borderId="55" xfId="0" applyFont="1" applyFill="1" applyBorder="1" applyAlignment="1">
      <alignment horizontal="left" vertical="center"/>
    </xf>
    <xf numFmtId="9" fontId="2" fillId="2" borderId="10" xfId="1" applyFont="1" applyFill="1" applyBorder="1" applyAlignment="1">
      <alignment horizontal="center" vertical="center"/>
    </xf>
    <xf numFmtId="9" fontId="2" fillId="2" borderId="12" xfId="1" applyFont="1" applyFill="1" applyBorder="1" applyAlignment="1">
      <alignment horizontal="center" vertical="center"/>
    </xf>
    <xf numFmtId="0" fontId="4" fillId="4" borderId="42" xfId="0" applyFont="1" applyFill="1" applyBorder="1" applyAlignment="1">
      <alignment horizontal="center" vertical="center"/>
    </xf>
    <xf numFmtId="0" fontId="4" fillId="4" borderId="13" xfId="0" applyFont="1" applyFill="1" applyBorder="1" applyAlignment="1">
      <alignment horizontal="center" vertical="center"/>
    </xf>
    <xf numFmtId="0" fontId="2" fillId="2" borderId="12" xfId="0" applyFont="1" applyFill="1" applyBorder="1" applyAlignment="1">
      <alignment horizontal="center" vertical="center"/>
    </xf>
    <xf numFmtId="0" fontId="2" fillId="2" borderId="13" xfId="0" applyFont="1" applyFill="1" applyBorder="1" applyAlignment="1">
      <alignment horizontal="center" vertical="center"/>
    </xf>
    <xf numFmtId="0" fontId="4" fillId="4" borderId="26" xfId="0" applyFont="1" applyFill="1" applyBorder="1" applyAlignment="1">
      <alignment horizontal="left" vertical="center"/>
    </xf>
    <xf numFmtId="0" fontId="4" fillId="4" borderId="44" xfId="0" applyFont="1" applyFill="1" applyBorder="1" applyAlignment="1">
      <alignment horizontal="left" vertical="center"/>
    </xf>
    <xf numFmtId="0" fontId="4" fillId="4" borderId="27" xfId="0" applyFont="1" applyFill="1" applyBorder="1" applyAlignment="1">
      <alignment horizontal="left" vertical="center"/>
    </xf>
    <xf numFmtId="0" fontId="2" fillId="2" borderId="12" xfId="0" applyFont="1" applyFill="1" applyBorder="1" applyAlignment="1">
      <alignment horizontal="left" vertical="center" wrapText="1"/>
    </xf>
    <xf numFmtId="0" fontId="2" fillId="2" borderId="13" xfId="0" applyFont="1" applyFill="1" applyBorder="1" applyAlignment="1">
      <alignment horizontal="left" vertical="center" wrapText="1"/>
    </xf>
    <xf numFmtId="0" fontId="2" fillId="2" borderId="12" xfId="0" applyFont="1" applyFill="1" applyBorder="1" applyAlignment="1">
      <alignment vertical="center" wrapText="1"/>
    </xf>
    <xf numFmtId="0" fontId="2" fillId="2" borderId="13" xfId="0" applyFont="1" applyFill="1" applyBorder="1" applyAlignment="1">
      <alignment vertical="center" wrapText="1"/>
    </xf>
    <xf numFmtId="0" fontId="4" fillId="4" borderId="43" xfId="0" applyFont="1" applyFill="1" applyBorder="1" applyAlignment="1">
      <alignment horizontal="left" vertical="center" wrapText="1"/>
    </xf>
    <xf numFmtId="0" fontId="4" fillId="4" borderId="27" xfId="0" applyFont="1" applyFill="1" applyBorder="1" applyAlignment="1">
      <alignment horizontal="left" vertical="center" wrapText="1"/>
    </xf>
    <xf numFmtId="0" fontId="4" fillId="4" borderId="28" xfId="0" applyFont="1" applyFill="1" applyBorder="1" applyAlignment="1">
      <alignment horizontal="left" vertical="center" wrapText="1"/>
    </xf>
    <xf numFmtId="0" fontId="4" fillId="4" borderId="50" xfId="0" applyFont="1" applyFill="1" applyBorder="1" applyAlignment="1">
      <alignment horizontal="left" vertical="center" wrapText="1"/>
    </xf>
    <xf numFmtId="0" fontId="4" fillId="4" borderId="30" xfId="0" applyFont="1" applyFill="1" applyBorder="1" applyAlignment="1">
      <alignment horizontal="left" vertical="center" wrapText="1"/>
    </xf>
    <xf numFmtId="0" fontId="4" fillId="4" borderId="54" xfId="0" applyFont="1" applyFill="1" applyBorder="1" applyAlignment="1">
      <alignment horizontal="left" vertical="center" wrapText="1"/>
    </xf>
    <xf numFmtId="0" fontId="4" fillId="8" borderId="26" xfId="0" applyFont="1" applyFill="1" applyBorder="1" applyAlignment="1">
      <alignment horizontal="center" vertical="center"/>
    </xf>
    <xf numFmtId="0" fontId="4" fillId="8" borderId="44" xfId="0" applyFont="1" applyFill="1" applyBorder="1" applyAlignment="1">
      <alignment horizontal="center" vertical="center"/>
    </xf>
    <xf numFmtId="0" fontId="4" fillId="8" borderId="45" xfId="0" applyFont="1" applyFill="1" applyBorder="1" applyAlignment="1">
      <alignment horizontal="center" vertical="center"/>
    </xf>
    <xf numFmtId="0" fontId="4" fillId="8" borderId="1" xfId="0" applyFont="1" applyFill="1" applyBorder="1" applyAlignment="1">
      <alignment horizontal="center" vertical="center"/>
    </xf>
    <xf numFmtId="0" fontId="4" fillId="8" borderId="0" xfId="0" applyFont="1" applyFill="1" applyBorder="1" applyAlignment="1">
      <alignment horizontal="center" vertical="center"/>
    </xf>
    <xf numFmtId="0" fontId="4" fillId="8" borderId="29" xfId="0" applyFont="1" applyFill="1" applyBorder="1" applyAlignment="1">
      <alignment horizontal="center" vertical="center"/>
    </xf>
    <xf numFmtId="0" fontId="4" fillId="8" borderId="46" xfId="0" applyFont="1" applyFill="1" applyBorder="1" applyAlignment="1">
      <alignment horizontal="center" vertical="center"/>
    </xf>
    <xf numFmtId="0" fontId="4" fillId="8" borderId="31" xfId="0" applyFont="1" applyFill="1" applyBorder="1" applyAlignment="1">
      <alignment horizontal="center" vertical="center"/>
    </xf>
    <xf numFmtId="0" fontId="4" fillId="8" borderId="32" xfId="0" applyFont="1" applyFill="1" applyBorder="1" applyAlignment="1">
      <alignment horizontal="center" vertical="center"/>
    </xf>
    <xf numFmtId="0" fontId="5" fillId="3" borderId="35" xfId="0" applyFont="1" applyFill="1" applyBorder="1" applyAlignment="1">
      <alignment horizontal="center" vertical="center"/>
    </xf>
    <xf numFmtId="0" fontId="5" fillId="3" borderId="37" xfId="0" applyFont="1" applyFill="1" applyBorder="1" applyAlignment="1">
      <alignment horizontal="center" vertical="center"/>
    </xf>
    <xf numFmtId="0" fontId="5" fillId="3" borderId="36" xfId="0" applyFont="1" applyFill="1" applyBorder="1" applyAlignment="1">
      <alignment horizontal="center" vertical="center"/>
    </xf>
    <xf numFmtId="0" fontId="4" fillId="4" borderId="12" xfId="0" applyFont="1" applyFill="1" applyBorder="1" applyAlignment="1">
      <alignment horizontal="center" vertical="center" wrapText="1"/>
    </xf>
    <xf numFmtId="0" fontId="4" fillId="4" borderId="13" xfId="0" applyFont="1" applyFill="1" applyBorder="1" applyAlignment="1">
      <alignment horizontal="center" vertical="center" wrapText="1"/>
    </xf>
    <xf numFmtId="0" fontId="4" fillId="4" borderId="12" xfId="0" applyFont="1" applyFill="1" applyBorder="1" applyAlignment="1">
      <alignment horizontal="center" vertical="center"/>
    </xf>
    <xf numFmtId="0" fontId="4" fillId="4" borderId="42" xfId="0" applyFont="1" applyFill="1" applyBorder="1" applyAlignment="1">
      <alignment horizontal="left" vertical="center"/>
    </xf>
    <xf numFmtId="0" fontId="2" fillId="2" borderId="12" xfId="0" applyFont="1" applyFill="1" applyBorder="1" applyAlignment="1">
      <alignment horizontal="center"/>
    </xf>
    <xf numFmtId="0" fontId="2" fillId="2" borderId="13" xfId="0" applyFont="1" applyFill="1" applyBorder="1" applyAlignment="1">
      <alignment horizontal="center"/>
    </xf>
    <xf numFmtId="0" fontId="4" fillId="4" borderId="12" xfId="0" applyFont="1" applyFill="1" applyBorder="1" applyAlignment="1">
      <alignment horizontal="center"/>
    </xf>
    <xf numFmtId="0" fontId="4" fillId="4" borderId="14" xfId="0" applyFont="1" applyFill="1" applyBorder="1" applyAlignment="1">
      <alignment horizontal="center"/>
    </xf>
    <xf numFmtId="0" fontId="4" fillId="4" borderId="13" xfId="0" applyFont="1" applyFill="1" applyBorder="1" applyAlignment="1">
      <alignment horizontal="center"/>
    </xf>
    <xf numFmtId="164" fontId="2" fillId="2" borderId="12" xfId="0" applyNumberFormat="1" applyFont="1" applyFill="1" applyBorder="1" applyAlignment="1">
      <alignment horizontal="center"/>
    </xf>
    <xf numFmtId="164" fontId="2" fillId="2" borderId="14" xfId="0" applyNumberFormat="1" applyFont="1" applyFill="1" applyBorder="1" applyAlignment="1">
      <alignment horizontal="center"/>
    </xf>
    <xf numFmtId="164" fontId="2" fillId="2" borderId="15" xfId="0" applyNumberFormat="1" applyFont="1" applyFill="1" applyBorder="1" applyAlignment="1">
      <alignment horizontal="center"/>
    </xf>
    <xf numFmtId="0" fontId="2" fillId="2" borderId="14" xfId="0" applyFont="1" applyFill="1" applyBorder="1" applyAlignment="1">
      <alignment horizontal="center"/>
    </xf>
    <xf numFmtId="0" fontId="2" fillId="2" borderId="42" xfId="0" applyFont="1" applyFill="1" applyBorder="1" applyAlignment="1">
      <alignment horizontal="center"/>
    </xf>
    <xf numFmtId="0" fontId="2" fillId="2" borderId="15" xfId="0" applyFont="1" applyFill="1" applyBorder="1" applyAlignment="1">
      <alignment horizontal="center"/>
    </xf>
    <xf numFmtId="0" fontId="4" fillId="4" borderId="12" xfId="0" applyFont="1" applyFill="1" applyBorder="1" applyAlignment="1">
      <alignment horizontal="left" vertical="center" wrapText="1"/>
    </xf>
    <xf numFmtId="0" fontId="4" fillId="4" borderId="13" xfId="0" applyFont="1" applyFill="1" applyBorder="1" applyAlignment="1">
      <alignment horizontal="left" vertical="center" wrapText="1"/>
    </xf>
    <xf numFmtId="0" fontId="4" fillId="4" borderId="43" xfId="0" applyFont="1" applyFill="1" applyBorder="1" applyAlignment="1">
      <alignment horizontal="center" vertical="center"/>
    </xf>
    <xf numFmtId="0" fontId="4" fillId="4" borderId="27" xfId="0" applyFont="1" applyFill="1" applyBorder="1" applyAlignment="1">
      <alignment horizontal="center" vertical="center"/>
    </xf>
    <xf numFmtId="0" fontId="4" fillId="4" borderId="51" xfId="0" applyFont="1" applyFill="1" applyBorder="1" applyAlignment="1">
      <alignment horizontal="center" vertical="center"/>
    </xf>
    <xf numFmtId="0" fontId="4" fillId="4" borderId="22" xfId="0" applyFont="1" applyFill="1" applyBorder="1" applyAlignment="1">
      <alignment horizontal="center" vertical="center"/>
    </xf>
    <xf numFmtId="0" fontId="2" fillId="2" borderId="26" xfId="0" applyFont="1" applyFill="1" applyBorder="1" applyAlignment="1">
      <alignment horizontal="left" vertical="top" wrapText="1"/>
    </xf>
    <xf numFmtId="0" fontId="2" fillId="2" borderId="44" xfId="0" applyFont="1" applyFill="1" applyBorder="1" applyAlignment="1">
      <alignment horizontal="left" vertical="top" wrapText="1"/>
    </xf>
    <xf numFmtId="0" fontId="2" fillId="2" borderId="45" xfId="0" applyFont="1" applyFill="1" applyBorder="1" applyAlignment="1">
      <alignment horizontal="left" vertical="top" wrapText="1"/>
    </xf>
    <xf numFmtId="0" fontId="2" fillId="2" borderId="24" xfId="0" applyFont="1" applyFill="1" applyBorder="1" applyAlignment="1">
      <alignment horizontal="left" vertical="top" wrapText="1"/>
    </xf>
    <xf numFmtId="0" fontId="2" fillId="2" borderId="52" xfId="0" applyFont="1" applyFill="1" applyBorder="1" applyAlignment="1">
      <alignment horizontal="left" vertical="top" wrapText="1"/>
    </xf>
    <xf numFmtId="0" fontId="2" fillId="2" borderId="53" xfId="0" applyFont="1" applyFill="1" applyBorder="1" applyAlignment="1">
      <alignment horizontal="left" vertical="top" wrapText="1"/>
    </xf>
    <xf numFmtId="0" fontId="4" fillId="8" borderId="26" xfId="0" applyFont="1" applyFill="1" applyBorder="1" applyAlignment="1">
      <alignment horizontal="center" vertical="center" wrapText="1"/>
    </xf>
    <xf numFmtId="0" fontId="4" fillId="8" borderId="44" xfId="0" applyFont="1" applyFill="1" applyBorder="1" applyAlignment="1">
      <alignment horizontal="center" vertical="center" wrapText="1"/>
    </xf>
    <xf numFmtId="0" fontId="4" fillId="8" borderId="45" xfId="0" applyFont="1" applyFill="1" applyBorder="1" applyAlignment="1">
      <alignment horizontal="center" vertical="center" wrapText="1"/>
    </xf>
    <xf numFmtId="0" fontId="4" fillId="8" borderId="46" xfId="0" applyFont="1" applyFill="1" applyBorder="1" applyAlignment="1">
      <alignment horizontal="center" vertical="center" wrapText="1"/>
    </xf>
    <xf numFmtId="0" fontId="4" fillId="8" borderId="31" xfId="0" applyFont="1" applyFill="1" applyBorder="1" applyAlignment="1">
      <alignment horizontal="center" vertical="center" wrapText="1"/>
    </xf>
    <xf numFmtId="0" fontId="4" fillId="8" borderId="32" xfId="0" applyFont="1" applyFill="1" applyBorder="1" applyAlignment="1">
      <alignment horizontal="center" vertical="center" wrapText="1"/>
    </xf>
    <xf numFmtId="0" fontId="4" fillId="4" borderId="15" xfId="0" applyFont="1" applyFill="1" applyBorder="1" applyAlignment="1">
      <alignment horizontal="left" vertical="center"/>
    </xf>
    <xf numFmtId="0" fontId="4" fillId="7" borderId="38" xfId="0" applyFont="1" applyFill="1" applyBorder="1" applyAlignment="1">
      <alignment horizontal="center" vertical="center"/>
    </xf>
    <xf numFmtId="0" fontId="4" fillId="7" borderId="4" xfId="0" applyFont="1" applyFill="1" applyBorder="1" applyAlignment="1">
      <alignment horizontal="center" vertical="center"/>
    </xf>
    <xf numFmtId="0" fontId="4" fillId="7" borderId="5" xfId="0" applyFont="1" applyFill="1" applyBorder="1" applyAlignment="1">
      <alignment horizontal="center" vertical="center"/>
    </xf>
    <xf numFmtId="0" fontId="4" fillId="4" borderId="6" xfId="0" applyFont="1" applyFill="1" applyBorder="1" applyAlignment="1">
      <alignment horizontal="left" vertical="center"/>
    </xf>
    <xf numFmtId="0" fontId="4" fillId="4" borderId="7" xfId="0" applyFont="1" applyFill="1" applyBorder="1" applyAlignment="1">
      <alignment horizontal="left" vertical="center"/>
    </xf>
    <xf numFmtId="0" fontId="2" fillId="2" borderId="7" xfId="0" applyFont="1" applyFill="1" applyBorder="1" applyAlignment="1">
      <alignment horizontal="center"/>
    </xf>
    <xf numFmtId="164" fontId="2" fillId="2" borderId="7" xfId="0" applyNumberFormat="1" applyFont="1" applyFill="1" applyBorder="1" applyAlignment="1">
      <alignment horizontal="center" vertical="center"/>
    </xf>
    <xf numFmtId="164" fontId="2" fillId="2" borderId="8" xfId="0" applyNumberFormat="1" applyFont="1" applyFill="1" applyBorder="1" applyAlignment="1">
      <alignment horizontal="center" vertical="center"/>
    </xf>
    <xf numFmtId="0" fontId="13" fillId="2" borderId="19" xfId="0" applyFont="1" applyFill="1" applyBorder="1" applyAlignment="1">
      <alignment horizontal="left" vertical="top" wrapText="1"/>
    </xf>
    <xf numFmtId="0" fontId="13" fillId="2" borderId="20" xfId="0" applyFont="1" applyFill="1" applyBorder="1" applyAlignment="1">
      <alignment horizontal="left" vertical="top" wrapText="1"/>
    </xf>
    <xf numFmtId="0" fontId="13" fillId="2" borderId="21" xfId="0" applyFont="1" applyFill="1" applyBorder="1" applyAlignment="1">
      <alignment horizontal="left" vertical="top" wrapText="1"/>
    </xf>
    <xf numFmtId="0" fontId="13" fillId="2" borderId="28" xfId="0" applyFont="1" applyFill="1" applyBorder="1" applyAlignment="1">
      <alignment horizontal="left" vertical="top" wrapText="1"/>
    </xf>
    <xf numFmtId="0" fontId="13" fillId="2" borderId="0" xfId="0" applyFont="1" applyFill="1" applyBorder="1" applyAlignment="1">
      <alignment horizontal="left" vertical="top" wrapText="1"/>
    </xf>
    <xf numFmtId="0" fontId="13" fillId="2" borderId="29" xfId="0" applyFont="1" applyFill="1" applyBorder="1" applyAlignment="1">
      <alignment horizontal="left" vertical="top" wrapText="1"/>
    </xf>
    <xf numFmtId="0" fontId="13" fillId="2" borderId="30" xfId="0" applyFont="1" applyFill="1" applyBorder="1" applyAlignment="1">
      <alignment horizontal="left" vertical="top" wrapText="1"/>
    </xf>
    <xf numFmtId="0" fontId="13" fillId="2" borderId="31" xfId="0" applyFont="1" applyFill="1" applyBorder="1" applyAlignment="1">
      <alignment horizontal="left" vertical="top" wrapText="1"/>
    </xf>
    <xf numFmtId="0" fontId="13" fillId="2" borderId="32" xfId="0" applyFont="1" applyFill="1" applyBorder="1" applyAlignment="1">
      <alignment horizontal="left" vertical="top" wrapText="1"/>
    </xf>
    <xf numFmtId="0" fontId="4" fillId="4" borderId="9" xfId="0" applyFont="1" applyFill="1" applyBorder="1" applyAlignment="1">
      <alignment horizontal="left" vertical="center"/>
    </xf>
    <xf numFmtId="0" fontId="4" fillId="4" borderId="10" xfId="0" applyFont="1" applyFill="1" applyBorder="1" applyAlignment="1">
      <alignment horizontal="left" vertical="center"/>
    </xf>
    <xf numFmtId="49" fontId="2" fillId="2" borderId="12" xfId="0" applyNumberFormat="1" applyFont="1" applyFill="1" applyBorder="1" applyAlignment="1">
      <alignment horizontal="center" vertical="center"/>
    </xf>
    <xf numFmtId="49" fontId="2" fillId="2" borderId="14" xfId="0" applyNumberFormat="1" applyFont="1" applyFill="1" applyBorder="1" applyAlignment="1">
      <alignment horizontal="center" vertical="center"/>
    </xf>
    <xf numFmtId="49" fontId="2" fillId="2" borderId="13" xfId="0" applyNumberFormat="1" applyFont="1" applyFill="1" applyBorder="1" applyAlignment="1">
      <alignment horizontal="center" vertical="center"/>
    </xf>
    <xf numFmtId="0" fontId="4" fillId="4" borderId="43" xfId="0" applyFont="1" applyFill="1" applyBorder="1" applyAlignment="1">
      <alignment horizontal="left" vertical="center"/>
    </xf>
    <xf numFmtId="0" fontId="4" fillId="4" borderId="28" xfId="0" applyFont="1" applyFill="1" applyBorder="1" applyAlignment="1">
      <alignment horizontal="left" vertical="center"/>
    </xf>
    <xf numFmtId="0" fontId="4" fillId="4" borderId="50" xfId="0" applyFont="1" applyFill="1" applyBorder="1" applyAlignment="1">
      <alignment horizontal="left" vertical="center"/>
    </xf>
    <xf numFmtId="0" fontId="4" fillId="4" borderId="51" xfId="0" applyFont="1" applyFill="1" applyBorder="1" applyAlignment="1">
      <alignment horizontal="left" vertical="center"/>
    </xf>
    <xf numFmtId="0" fontId="4" fillId="4" borderId="22" xfId="0" applyFont="1" applyFill="1" applyBorder="1" applyAlignment="1">
      <alignment horizontal="left" vertical="center"/>
    </xf>
    <xf numFmtId="0" fontId="2" fillId="2" borderId="1" xfId="0" applyFont="1" applyFill="1" applyBorder="1" applyAlignment="1">
      <alignment horizontal="left" vertical="top" wrapText="1"/>
    </xf>
    <xf numFmtId="0" fontId="2" fillId="2" borderId="0" xfId="0" applyFont="1" applyFill="1" applyBorder="1" applyAlignment="1">
      <alignment horizontal="left" vertical="top" wrapText="1"/>
    </xf>
    <xf numFmtId="0" fontId="2" fillId="2" borderId="29" xfId="0" applyFont="1" applyFill="1" applyBorder="1" applyAlignment="1">
      <alignment horizontal="left" vertical="top" wrapText="1"/>
    </xf>
    <xf numFmtId="0" fontId="2" fillId="2" borderId="26" xfId="0" applyFont="1" applyFill="1" applyBorder="1" applyAlignment="1">
      <alignment horizontal="left" vertical="center" wrapText="1"/>
    </xf>
    <xf numFmtId="0" fontId="2" fillId="2" borderId="44" xfId="0" applyFont="1" applyFill="1" applyBorder="1" applyAlignment="1">
      <alignment horizontal="left" vertical="center" wrapText="1"/>
    </xf>
    <xf numFmtId="0" fontId="2" fillId="2" borderId="45" xfId="0" applyFont="1" applyFill="1" applyBorder="1" applyAlignment="1">
      <alignment horizontal="left" vertical="center" wrapText="1"/>
    </xf>
    <xf numFmtId="0" fontId="2" fillId="2" borderId="1" xfId="0" applyFont="1" applyFill="1" applyBorder="1" applyAlignment="1">
      <alignment horizontal="left" vertical="center" wrapText="1"/>
    </xf>
    <xf numFmtId="0" fontId="2" fillId="2" borderId="0" xfId="0" applyFont="1" applyFill="1" applyBorder="1" applyAlignment="1">
      <alignment horizontal="left" vertical="center" wrapText="1"/>
    </xf>
    <xf numFmtId="0" fontId="2" fillId="2" borderId="29" xfId="0" applyFont="1" applyFill="1" applyBorder="1" applyAlignment="1">
      <alignment horizontal="left" vertical="center" wrapText="1"/>
    </xf>
    <xf numFmtId="0" fontId="2" fillId="2" borderId="24" xfId="0" applyFont="1" applyFill="1" applyBorder="1" applyAlignment="1">
      <alignment horizontal="left" vertical="center" wrapText="1"/>
    </xf>
    <xf numFmtId="0" fontId="2" fillId="2" borderId="52" xfId="0" applyFont="1" applyFill="1" applyBorder="1" applyAlignment="1">
      <alignment horizontal="left" vertical="center" wrapText="1"/>
    </xf>
    <xf numFmtId="0" fontId="2" fillId="2" borderId="53" xfId="0" applyFont="1" applyFill="1" applyBorder="1" applyAlignment="1">
      <alignment horizontal="left" vertical="center" wrapText="1"/>
    </xf>
    <xf numFmtId="49" fontId="2" fillId="2" borderId="10" xfId="0" applyNumberFormat="1" applyFont="1" applyFill="1" applyBorder="1" applyAlignment="1">
      <alignment horizontal="center"/>
    </xf>
    <xf numFmtId="49" fontId="2" fillId="2" borderId="11" xfId="0" applyNumberFormat="1" applyFont="1" applyFill="1" applyBorder="1" applyAlignment="1">
      <alignment horizontal="center"/>
    </xf>
    <xf numFmtId="0" fontId="4" fillId="4" borderId="14" xfId="0" applyFont="1" applyFill="1" applyBorder="1" applyAlignment="1">
      <alignment horizontal="center" vertical="center"/>
    </xf>
    <xf numFmtId="0" fontId="4" fillId="4" borderId="12" xfId="0" applyNumberFormat="1" applyFont="1" applyFill="1" applyBorder="1" applyAlignment="1">
      <alignment horizontal="center"/>
    </xf>
    <xf numFmtId="0" fontId="4" fillId="4" borderId="14" xfId="0" applyNumberFormat="1" applyFont="1" applyFill="1" applyBorder="1" applyAlignment="1">
      <alignment horizontal="center"/>
    </xf>
    <xf numFmtId="0" fontId="4" fillId="4" borderId="15" xfId="0" applyNumberFormat="1" applyFont="1" applyFill="1" applyBorder="1" applyAlignment="1">
      <alignment horizontal="center"/>
    </xf>
    <xf numFmtId="165" fontId="2" fillId="2" borderId="42" xfId="0" applyNumberFormat="1" applyFont="1" applyFill="1" applyBorder="1" applyAlignment="1">
      <alignment horizontal="center" vertical="center"/>
    </xf>
    <xf numFmtId="165" fontId="2" fillId="2" borderId="14" xfId="0" applyNumberFormat="1" applyFont="1" applyFill="1" applyBorder="1" applyAlignment="1">
      <alignment horizontal="center" vertical="center"/>
    </xf>
    <xf numFmtId="165" fontId="2" fillId="2" borderId="13" xfId="0" applyNumberFormat="1" applyFont="1" applyFill="1" applyBorder="1" applyAlignment="1">
      <alignment horizontal="center" vertical="center"/>
    </xf>
    <xf numFmtId="0" fontId="2" fillId="2" borderId="12" xfId="0" applyNumberFormat="1" applyFont="1" applyFill="1" applyBorder="1" applyAlignment="1">
      <alignment horizontal="center"/>
    </xf>
    <xf numFmtId="0" fontId="2" fillId="2" borderId="14" xfId="0" applyNumberFormat="1" applyFont="1" applyFill="1" applyBorder="1" applyAlignment="1">
      <alignment horizontal="center"/>
    </xf>
    <xf numFmtId="0" fontId="2" fillId="2" borderId="15" xfId="0" applyNumberFormat="1" applyFont="1" applyFill="1" applyBorder="1" applyAlignment="1">
      <alignment horizontal="center"/>
    </xf>
    <xf numFmtId="165" fontId="4" fillId="4" borderId="42" xfId="0" applyNumberFormat="1" applyFont="1" applyFill="1" applyBorder="1" applyAlignment="1">
      <alignment horizontal="center" vertical="center"/>
    </xf>
    <xf numFmtId="165" fontId="4" fillId="4" borderId="13" xfId="0" applyNumberFormat="1" applyFont="1" applyFill="1" applyBorder="1" applyAlignment="1">
      <alignment horizontal="center" vertical="center"/>
    </xf>
    <xf numFmtId="165" fontId="2" fillId="2" borderId="12" xfId="0" applyNumberFormat="1" applyFont="1" applyFill="1" applyBorder="1" applyAlignment="1">
      <alignment horizontal="left" vertical="top" wrapText="1"/>
    </xf>
    <xf numFmtId="165" fontId="2" fillId="2" borderId="14" xfId="0" applyNumberFormat="1" applyFont="1" applyFill="1" applyBorder="1" applyAlignment="1">
      <alignment horizontal="left" vertical="top" wrapText="1"/>
    </xf>
    <xf numFmtId="165" fontId="2" fillId="2" borderId="15" xfId="0" applyNumberFormat="1" applyFont="1" applyFill="1" applyBorder="1" applyAlignment="1">
      <alignment horizontal="left" vertical="top" wrapText="1"/>
    </xf>
    <xf numFmtId="0" fontId="4" fillId="4" borderId="44" xfId="0" applyFont="1" applyFill="1" applyBorder="1" applyAlignment="1">
      <alignment horizontal="center" vertical="center"/>
    </xf>
    <xf numFmtId="0" fontId="4" fillId="4" borderId="30" xfId="0" applyFont="1" applyFill="1" applyBorder="1" applyAlignment="1">
      <alignment horizontal="center" vertical="center"/>
    </xf>
    <xf numFmtId="0" fontId="4" fillId="4" borderId="31" xfId="0" applyFont="1" applyFill="1" applyBorder="1" applyAlignment="1">
      <alignment horizontal="center" vertical="center"/>
    </xf>
    <xf numFmtId="0" fontId="4" fillId="5" borderId="26" xfId="0" applyFont="1" applyFill="1" applyBorder="1" applyAlignment="1">
      <alignment horizontal="center" vertical="center" wrapText="1"/>
    </xf>
    <xf numFmtId="0" fontId="4" fillId="5" borderId="44" xfId="0" applyFont="1" applyFill="1" applyBorder="1" applyAlignment="1">
      <alignment horizontal="center" vertical="center" wrapText="1"/>
    </xf>
    <xf numFmtId="0" fontId="4" fillId="5" borderId="45" xfId="0" applyFont="1" applyFill="1" applyBorder="1" applyAlignment="1">
      <alignment horizontal="center" vertical="center" wrapText="1"/>
    </xf>
    <xf numFmtId="0" fontId="4" fillId="5" borderId="46" xfId="0" applyFont="1" applyFill="1" applyBorder="1" applyAlignment="1">
      <alignment horizontal="center" vertical="center" wrapText="1"/>
    </xf>
    <xf numFmtId="0" fontId="4" fillId="5" borderId="31" xfId="0" applyFont="1" applyFill="1" applyBorder="1" applyAlignment="1">
      <alignment horizontal="center" vertical="center" wrapText="1"/>
    </xf>
    <xf numFmtId="0" fontId="4" fillId="5" borderId="32" xfId="0" applyFont="1" applyFill="1" applyBorder="1" applyAlignment="1">
      <alignment horizontal="center" vertical="center" wrapText="1"/>
    </xf>
    <xf numFmtId="49" fontId="6" fillId="2" borderId="42" xfId="0" applyNumberFormat="1" applyFont="1" applyFill="1" applyBorder="1" applyAlignment="1">
      <alignment horizontal="center" vertical="center" wrapText="1"/>
    </xf>
    <xf numFmtId="0" fontId="6" fillId="2" borderId="14" xfId="0" applyNumberFormat="1" applyFont="1" applyFill="1" applyBorder="1" applyAlignment="1">
      <alignment horizontal="center" vertical="center" wrapText="1"/>
    </xf>
    <xf numFmtId="0" fontId="6" fillId="2" borderId="13" xfId="0" applyNumberFormat="1" applyFont="1" applyFill="1" applyBorder="1" applyAlignment="1">
      <alignment horizontal="center" vertical="center" wrapText="1"/>
    </xf>
    <xf numFmtId="165" fontId="6" fillId="2" borderId="12" xfId="0" applyNumberFormat="1" applyFont="1" applyFill="1" applyBorder="1" applyAlignment="1">
      <alignment horizontal="center" vertical="center"/>
    </xf>
    <xf numFmtId="165" fontId="6" fillId="2" borderId="14" xfId="0" applyNumberFormat="1" applyFont="1" applyFill="1" applyBorder="1" applyAlignment="1">
      <alignment horizontal="center" vertical="center"/>
    </xf>
    <xf numFmtId="165" fontId="6" fillId="2" borderId="13" xfId="0" applyNumberFormat="1" applyFont="1" applyFill="1" applyBorder="1" applyAlignment="1">
      <alignment horizontal="center" vertical="center"/>
    </xf>
    <xf numFmtId="165" fontId="6" fillId="2" borderId="15" xfId="0" applyNumberFormat="1" applyFont="1" applyFill="1" applyBorder="1" applyAlignment="1">
      <alignment horizontal="center" vertical="center"/>
    </xf>
    <xf numFmtId="0" fontId="5" fillId="3" borderId="47" xfId="0" applyFont="1" applyFill="1" applyBorder="1" applyAlignment="1">
      <alignment horizontal="center"/>
    </xf>
    <xf numFmtId="0" fontId="5" fillId="3" borderId="48" xfId="0" applyFont="1" applyFill="1" applyBorder="1" applyAlignment="1">
      <alignment horizontal="center"/>
    </xf>
    <xf numFmtId="0" fontId="5" fillId="3" borderId="49" xfId="0" applyFont="1" applyFill="1" applyBorder="1" applyAlignment="1">
      <alignment horizontal="center"/>
    </xf>
    <xf numFmtId="0" fontId="2" fillId="2" borderId="42" xfId="0" applyFont="1" applyFill="1" applyBorder="1" applyAlignment="1">
      <alignment horizontal="left" vertical="center"/>
    </xf>
    <xf numFmtId="0" fontId="2" fillId="2" borderId="14" xfId="0" applyFont="1" applyFill="1" applyBorder="1" applyAlignment="1">
      <alignment horizontal="left" vertical="center"/>
    </xf>
    <xf numFmtId="0" fontId="2" fillId="2" borderId="13" xfId="0" applyFont="1" applyFill="1" applyBorder="1" applyAlignment="1">
      <alignment horizontal="left" vertical="center"/>
    </xf>
    <xf numFmtId="164" fontId="2" fillId="2" borderId="12" xfId="0" applyNumberFormat="1" applyFont="1" applyFill="1" applyBorder="1" applyAlignment="1">
      <alignment horizontal="left" vertical="center"/>
    </xf>
    <xf numFmtId="164" fontId="2" fillId="2" borderId="14" xfId="0" applyNumberFormat="1" applyFont="1" applyFill="1" applyBorder="1" applyAlignment="1">
      <alignment horizontal="left" vertical="center"/>
    </xf>
    <xf numFmtId="164" fontId="2" fillId="2" borderId="13" xfId="0" applyNumberFormat="1" applyFont="1" applyFill="1" applyBorder="1" applyAlignment="1">
      <alignment horizontal="left" vertical="center"/>
    </xf>
    <xf numFmtId="0" fontId="2" fillId="2" borderId="12" xfId="0" applyFont="1" applyFill="1" applyBorder="1" applyAlignment="1">
      <alignment horizontal="left" vertical="center"/>
    </xf>
    <xf numFmtId="0" fontId="2" fillId="2" borderId="15" xfId="0" applyFont="1" applyFill="1" applyBorder="1" applyAlignment="1">
      <alignment horizontal="left" vertical="center"/>
    </xf>
    <xf numFmtId="0" fontId="3" fillId="3" borderId="0" xfId="0" applyFont="1" applyFill="1" applyAlignment="1">
      <alignment horizontal="center" vertical="center"/>
    </xf>
    <xf numFmtId="0" fontId="3" fillId="3" borderId="0" xfId="0" applyFont="1" applyFill="1" applyAlignment="1">
      <alignment horizontal="right" vertical="center" wrapText="1"/>
    </xf>
    <xf numFmtId="0" fontId="2" fillId="2" borderId="42" xfId="0" applyFont="1" applyFill="1" applyBorder="1" applyAlignment="1">
      <alignment horizontal="center" vertical="center"/>
    </xf>
    <xf numFmtId="0" fontId="2" fillId="2" borderId="14" xfId="0" applyFont="1" applyFill="1" applyBorder="1" applyAlignment="1">
      <alignment horizontal="center" vertical="center"/>
    </xf>
    <xf numFmtId="0" fontId="2" fillId="2" borderId="15" xfId="0" applyFont="1" applyFill="1" applyBorder="1" applyAlignment="1">
      <alignment horizontal="center" vertical="center"/>
    </xf>
    <xf numFmtId="0" fontId="4" fillId="6" borderId="35" xfId="0" applyFont="1" applyFill="1" applyBorder="1" applyAlignment="1">
      <alignment horizontal="center"/>
    </xf>
    <xf numFmtId="0" fontId="4" fillId="6" borderId="36" xfId="0" applyFont="1" applyFill="1" applyBorder="1" applyAlignment="1">
      <alignment horizontal="center"/>
    </xf>
    <xf numFmtId="0" fontId="4" fillId="6" borderId="37" xfId="0" applyFont="1" applyFill="1" applyBorder="1" applyAlignment="1">
      <alignment horizontal="center"/>
    </xf>
    <xf numFmtId="0" fontId="0" fillId="2" borderId="3" xfId="0" applyFill="1" applyBorder="1" applyAlignment="1">
      <alignment horizontal="left" vertical="center"/>
    </xf>
    <xf numFmtId="0" fontId="0" fillId="2" borderId="4" xfId="0" applyFill="1" applyBorder="1" applyAlignment="1">
      <alignment horizontal="left" vertical="center"/>
    </xf>
    <xf numFmtId="0" fontId="0" fillId="2" borderId="5" xfId="0" applyFill="1" applyBorder="1" applyAlignment="1">
      <alignment horizontal="left" vertical="center"/>
    </xf>
    <xf numFmtId="0" fontId="2" fillId="2" borderId="39" xfId="0" applyFont="1" applyFill="1" applyBorder="1" applyAlignment="1">
      <alignment horizontal="center" vertical="center"/>
    </xf>
    <xf numFmtId="0" fontId="2" fillId="2" borderId="40" xfId="0" applyFont="1" applyFill="1" applyBorder="1" applyAlignment="1">
      <alignment horizontal="center" vertical="center"/>
    </xf>
    <xf numFmtId="0" fontId="2" fillId="2" borderId="39" xfId="0" applyFont="1" applyFill="1" applyBorder="1" applyAlignment="1">
      <alignment horizontal="center" vertical="center" wrapText="1"/>
    </xf>
    <xf numFmtId="0" fontId="2" fillId="2" borderId="41" xfId="0" applyFont="1" applyFill="1" applyBorder="1" applyAlignment="1">
      <alignment horizontal="center" vertical="center" wrapText="1"/>
    </xf>
    <xf numFmtId="0" fontId="2" fillId="2" borderId="40" xfId="0" applyFont="1" applyFill="1" applyBorder="1" applyAlignment="1">
      <alignment horizontal="center" vertical="center" wrapText="1"/>
    </xf>
    <xf numFmtId="0" fontId="5" fillId="3" borderId="19" xfId="0" applyFont="1" applyFill="1" applyBorder="1" applyAlignment="1">
      <alignment horizontal="center"/>
    </xf>
    <xf numFmtId="0" fontId="5" fillId="3" borderId="20" xfId="0" applyFont="1" applyFill="1" applyBorder="1" applyAlignment="1">
      <alignment horizontal="center"/>
    </xf>
    <xf numFmtId="0" fontId="5" fillId="3" borderId="21" xfId="0" applyFont="1" applyFill="1" applyBorder="1" applyAlignment="1">
      <alignment horizontal="center"/>
    </xf>
  </cellXfs>
  <cellStyles count="2">
    <cellStyle name="Normal" xfId="0" builtinId="0"/>
    <cellStyle name="Percent" xfId="1" builtinId="5"/>
  </cellStyles>
  <dxfs count="370">
    <dxf>
      <font>
        <b/>
        <i val="0"/>
      </font>
      <fill>
        <patternFill>
          <bgColor rgb="FFD7D7D7"/>
        </patternFill>
      </fill>
    </dxf>
    <dxf>
      <font>
        <b val="0"/>
        <i val="0"/>
      </font>
      <fill>
        <patternFill patternType="none">
          <bgColor indexed="65"/>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b/>
        <i val="0"/>
      </font>
      <fill>
        <patternFill>
          <bgColor rgb="FFFF0000"/>
        </patternFill>
      </fill>
      <border>
        <left style="thin">
          <color auto="1"/>
        </left>
        <right style="thin">
          <color auto="1"/>
        </right>
        <top style="thin">
          <color auto="1"/>
        </top>
        <bottom style="thin">
          <color auto="1"/>
        </bottom>
        <vertical/>
        <horizontal/>
      </border>
    </dxf>
    <dxf>
      <font>
        <color rgb="FF9C6500"/>
      </font>
      <fill>
        <patternFill>
          <bgColor rgb="FFFFEB9C"/>
        </patternFill>
      </fill>
    </dxf>
    <dxf>
      <font>
        <color rgb="FF006100"/>
      </font>
      <fill>
        <patternFill>
          <bgColor rgb="FFC6EF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b/>
        <i val="0"/>
      </font>
      <fill>
        <patternFill>
          <bgColor rgb="FFFF0000"/>
        </patternFill>
      </fill>
      <border>
        <left style="thin">
          <color auto="1"/>
        </left>
        <right style="thin">
          <color auto="1"/>
        </right>
        <top style="thin">
          <color auto="1"/>
        </top>
        <bottom style="thin">
          <color auto="1"/>
        </bottom>
        <vertical/>
        <horizontal/>
      </border>
    </dxf>
    <dxf>
      <font>
        <color rgb="FF9C6500"/>
      </font>
      <fill>
        <patternFill>
          <bgColor rgb="FFFFEB9C"/>
        </patternFill>
      </fill>
    </dxf>
    <dxf>
      <font>
        <color rgb="FF006100"/>
      </font>
      <fill>
        <patternFill>
          <bgColor rgb="FFC6EF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b/>
        <i val="0"/>
      </font>
      <fill>
        <patternFill>
          <bgColor rgb="FFFF0000"/>
        </patternFill>
      </fill>
      <border>
        <left style="thin">
          <color auto="1"/>
        </left>
        <right style="thin">
          <color auto="1"/>
        </right>
        <top style="thin">
          <color auto="1"/>
        </top>
        <bottom style="thin">
          <color auto="1"/>
        </bottom>
        <vertical/>
        <horizontal/>
      </border>
    </dxf>
    <dxf>
      <font>
        <color rgb="FF9C6500"/>
      </font>
      <fill>
        <patternFill>
          <bgColor rgb="FFFFEB9C"/>
        </patternFill>
      </fill>
    </dxf>
    <dxf>
      <font>
        <color rgb="FF006100"/>
      </font>
      <fill>
        <patternFill>
          <bgColor rgb="FFC6EF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b/>
        <i val="0"/>
      </font>
      <fill>
        <patternFill>
          <bgColor rgb="FFFF0000"/>
        </patternFill>
      </fill>
      <border>
        <left style="thin">
          <color auto="1"/>
        </left>
        <right style="thin">
          <color auto="1"/>
        </right>
        <top style="thin">
          <color auto="1"/>
        </top>
        <bottom style="thin">
          <color auto="1"/>
        </bottom>
        <vertical/>
        <horizontal/>
      </border>
    </dxf>
    <dxf>
      <font>
        <color rgb="FF9C6500"/>
      </font>
      <fill>
        <patternFill>
          <bgColor rgb="FFFFEB9C"/>
        </patternFill>
      </fill>
    </dxf>
    <dxf>
      <font>
        <color rgb="FF006100"/>
      </font>
      <fill>
        <patternFill>
          <bgColor rgb="FFC6EF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b/>
        <i val="0"/>
      </font>
      <fill>
        <patternFill>
          <bgColor rgb="FFFF0000"/>
        </patternFill>
      </fill>
      <border>
        <left style="thin">
          <color auto="1"/>
        </left>
        <right style="thin">
          <color auto="1"/>
        </right>
        <top style="thin">
          <color auto="1"/>
        </top>
        <bottom style="thin">
          <color auto="1"/>
        </bottom>
        <vertical/>
        <horizontal/>
      </border>
    </dxf>
    <dxf>
      <font>
        <color rgb="FF9C6500"/>
      </font>
      <fill>
        <patternFill>
          <bgColor rgb="FFFFEB9C"/>
        </patternFill>
      </fill>
    </dxf>
    <dxf>
      <font>
        <color rgb="FF006100"/>
      </font>
      <fill>
        <patternFill>
          <bgColor rgb="FFC6EF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b/>
        <i val="0"/>
      </font>
      <fill>
        <patternFill>
          <bgColor rgb="FFFF0000"/>
        </patternFill>
      </fill>
      <border>
        <left style="thin">
          <color auto="1"/>
        </left>
        <right style="thin">
          <color auto="1"/>
        </right>
        <top style="thin">
          <color auto="1"/>
        </top>
        <bottom style="thin">
          <color auto="1"/>
        </bottom>
        <vertical/>
        <horizontal/>
      </border>
    </dxf>
    <dxf>
      <font>
        <color rgb="FF9C6500"/>
      </font>
      <fill>
        <patternFill>
          <bgColor rgb="FFFFEB9C"/>
        </patternFill>
      </fill>
    </dxf>
    <dxf>
      <font>
        <color rgb="FF006100"/>
      </font>
      <fill>
        <patternFill>
          <bgColor rgb="FFC6EF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b/>
        <i val="0"/>
      </font>
      <fill>
        <patternFill>
          <bgColor rgb="FFFF0000"/>
        </patternFill>
      </fill>
      <border>
        <left style="thin">
          <color auto="1"/>
        </left>
        <right style="thin">
          <color auto="1"/>
        </right>
        <top style="thin">
          <color auto="1"/>
        </top>
        <bottom style="thin">
          <color auto="1"/>
        </bottom>
        <vertical/>
        <horizontal/>
      </border>
    </dxf>
    <dxf>
      <font>
        <color rgb="FF9C6500"/>
      </font>
      <fill>
        <patternFill>
          <bgColor rgb="FFFFEB9C"/>
        </patternFill>
      </fill>
    </dxf>
    <dxf>
      <font>
        <color rgb="FF006100"/>
      </font>
      <fill>
        <patternFill>
          <bgColor rgb="FFC6EF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b/>
        <i val="0"/>
      </font>
      <fill>
        <patternFill>
          <bgColor rgb="FFFF0000"/>
        </patternFill>
      </fill>
      <border>
        <left style="thin">
          <color auto="1"/>
        </left>
        <right style="thin">
          <color auto="1"/>
        </right>
        <top style="thin">
          <color auto="1"/>
        </top>
        <bottom style="thin">
          <color auto="1"/>
        </bottom>
        <vertical/>
        <horizontal/>
      </border>
    </dxf>
    <dxf>
      <font>
        <color rgb="FF9C6500"/>
      </font>
      <fill>
        <patternFill>
          <bgColor rgb="FFFFEB9C"/>
        </patternFill>
      </fill>
    </dxf>
    <dxf>
      <font>
        <color rgb="FF006100"/>
      </font>
      <fill>
        <patternFill>
          <bgColor rgb="FFC6EF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b/>
        <i val="0"/>
      </font>
      <fill>
        <patternFill>
          <bgColor rgb="FFFF0000"/>
        </patternFill>
      </fill>
      <border>
        <left style="thin">
          <color auto="1"/>
        </left>
        <right style="thin">
          <color auto="1"/>
        </right>
        <top style="thin">
          <color auto="1"/>
        </top>
        <bottom style="thin">
          <color auto="1"/>
        </bottom>
        <vertical/>
        <horizontal/>
      </border>
    </dxf>
    <dxf>
      <font>
        <color rgb="FF9C6500"/>
      </font>
      <fill>
        <patternFill>
          <bgColor rgb="FFFFEB9C"/>
        </patternFill>
      </fill>
    </dxf>
    <dxf>
      <font>
        <color rgb="FF006100"/>
      </font>
      <fill>
        <patternFill>
          <bgColor rgb="FFC6EF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b/>
        <i val="0"/>
      </font>
      <fill>
        <patternFill>
          <bgColor rgb="FFFF0000"/>
        </patternFill>
      </fill>
      <border>
        <left style="thin">
          <color auto="1"/>
        </left>
        <right style="thin">
          <color auto="1"/>
        </right>
        <top style="thin">
          <color auto="1"/>
        </top>
        <bottom style="thin">
          <color auto="1"/>
        </bottom>
        <vertical/>
        <horizontal/>
      </border>
    </dxf>
    <dxf>
      <font>
        <color rgb="FF9C6500"/>
      </font>
      <fill>
        <patternFill>
          <bgColor rgb="FFFFEB9C"/>
        </patternFill>
      </fill>
    </dxf>
    <dxf>
      <font>
        <color rgb="FF006100"/>
      </font>
      <fill>
        <patternFill>
          <bgColor rgb="FFC6EF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b/>
        <i val="0"/>
      </font>
      <fill>
        <patternFill>
          <bgColor rgb="FFFF0000"/>
        </patternFill>
      </fill>
      <border>
        <left style="thin">
          <color auto="1"/>
        </left>
        <right style="thin">
          <color auto="1"/>
        </right>
        <top style="thin">
          <color auto="1"/>
        </top>
        <bottom style="thin">
          <color auto="1"/>
        </bottom>
        <vertical/>
        <horizontal/>
      </border>
    </dxf>
    <dxf>
      <font>
        <color rgb="FF9C6500"/>
      </font>
      <fill>
        <patternFill>
          <bgColor rgb="FFFFEB9C"/>
        </patternFill>
      </fill>
    </dxf>
    <dxf>
      <font>
        <color rgb="FF006100"/>
      </font>
      <fill>
        <patternFill>
          <bgColor rgb="FFC6EF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b/>
        <i val="0"/>
      </font>
      <fill>
        <patternFill>
          <bgColor rgb="FFFF0000"/>
        </patternFill>
      </fill>
      <border>
        <left style="thin">
          <color auto="1"/>
        </left>
        <right style="thin">
          <color auto="1"/>
        </right>
        <top style="thin">
          <color auto="1"/>
        </top>
        <bottom style="thin">
          <color auto="1"/>
        </bottom>
        <vertical/>
        <horizontal/>
      </border>
    </dxf>
    <dxf>
      <font>
        <color rgb="FF9C6500"/>
      </font>
      <fill>
        <patternFill>
          <bgColor rgb="FFFFEB9C"/>
        </patternFill>
      </fill>
    </dxf>
    <dxf>
      <font>
        <color rgb="FF006100"/>
      </font>
      <fill>
        <patternFill>
          <bgColor rgb="FFC6EF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b/>
        <i val="0"/>
      </font>
      <fill>
        <patternFill>
          <bgColor rgb="FFFF0000"/>
        </patternFill>
      </fill>
      <border>
        <left style="thin">
          <color auto="1"/>
        </left>
        <right style="thin">
          <color auto="1"/>
        </right>
        <top style="thin">
          <color auto="1"/>
        </top>
        <bottom style="thin">
          <color auto="1"/>
        </bottom>
        <vertical/>
        <horizontal/>
      </border>
    </dxf>
    <dxf>
      <font>
        <color rgb="FF9C6500"/>
      </font>
      <fill>
        <patternFill>
          <bgColor rgb="FFFFEB9C"/>
        </patternFill>
      </fill>
    </dxf>
    <dxf>
      <font>
        <color rgb="FF006100"/>
      </font>
      <fill>
        <patternFill>
          <bgColor rgb="FFC6EF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b/>
        <i val="0"/>
      </font>
      <fill>
        <patternFill>
          <bgColor rgb="FFFF0000"/>
        </patternFill>
      </fill>
      <border>
        <left style="thin">
          <color auto="1"/>
        </left>
        <right style="thin">
          <color auto="1"/>
        </right>
        <top style="thin">
          <color auto="1"/>
        </top>
        <bottom style="thin">
          <color auto="1"/>
        </bottom>
        <vertical/>
        <horizontal/>
      </border>
    </dxf>
    <dxf>
      <font>
        <color rgb="FF9C6500"/>
      </font>
      <fill>
        <patternFill>
          <bgColor rgb="FFFFEB9C"/>
        </patternFill>
      </fill>
    </dxf>
    <dxf>
      <font>
        <color rgb="FF006100"/>
      </font>
      <fill>
        <patternFill>
          <bgColor rgb="FFC6EF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b/>
        <i val="0"/>
      </font>
      <fill>
        <patternFill>
          <bgColor rgb="FFFF0000"/>
        </patternFill>
      </fill>
      <border>
        <left style="thin">
          <color auto="1"/>
        </left>
        <right style="thin">
          <color auto="1"/>
        </right>
        <top style="thin">
          <color auto="1"/>
        </top>
        <bottom style="thin">
          <color auto="1"/>
        </bottom>
        <vertical/>
        <horizontal/>
      </border>
    </dxf>
    <dxf>
      <font>
        <color rgb="FF9C6500"/>
      </font>
      <fill>
        <patternFill>
          <bgColor rgb="FFFFEB9C"/>
        </patternFill>
      </fill>
    </dxf>
    <dxf>
      <font>
        <color rgb="FF006100"/>
      </font>
      <fill>
        <patternFill>
          <bgColor rgb="FFC6EF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b/>
        <i val="0"/>
      </font>
      <fill>
        <patternFill>
          <bgColor rgb="FFFF0000"/>
        </patternFill>
      </fill>
      <border>
        <left style="thin">
          <color auto="1"/>
        </left>
        <right style="thin">
          <color auto="1"/>
        </right>
        <top style="thin">
          <color auto="1"/>
        </top>
        <bottom style="thin">
          <color auto="1"/>
        </bottom>
        <vertical/>
        <horizontal/>
      </border>
    </dxf>
    <dxf>
      <font>
        <color rgb="FF9C6500"/>
      </font>
      <fill>
        <patternFill>
          <bgColor rgb="FFFFEB9C"/>
        </patternFill>
      </fill>
    </dxf>
    <dxf>
      <font>
        <color rgb="FF006100"/>
      </font>
      <fill>
        <patternFill>
          <bgColor rgb="FFC6EF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strike val="0"/>
        <outline val="0"/>
        <shadow val="0"/>
        <u val="none"/>
        <vertAlign val="baseline"/>
        <sz val="12"/>
        <color auto="1"/>
      </font>
      <alignment horizontal="left" vertical="center" textRotation="0" wrapText="1" indent="0" justifyLastLine="0" shrinkToFit="0" readingOrder="0"/>
    </dxf>
    <dxf>
      <font>
        <b val="0"/>
        <i val="0"/>
        <strike val="0"/>
        <condense val="0"/>
        <extend val="0"/>
        <outline val="0"/>
        <shadow val="0"/>
        <u val="none"/>
        <vertAlign val="baseline"/>
        <sz val="12"/>
        <color auto="1"/>
        <name val="Casper"/>
        <scheme val="none"/>
      </font>
      <numFmt numFmtId="166" formatCode="_([$EGP]\ * #,##0.00_);_([$EGP]\ * \(#,##0.00\);_([$EGP]\ * &quot;-&quot;??_);_(@_)"/>
      <fill>
        <patternFill patternType="solid">
          <fgColor indexed="64"/>
          <bgColor theme="0"/>
        </patternFill>
      </fill>
      <alignment horizontal="left" vertical="center" textRotation="0" wrapText="1" indent="0" justifyLastLine="0" shrinkToFit="0" readingOrder="0"/>
      <protection locked="1" hidden="1"/>
    </dxf>
    <dxf>
      <font>
        <strike val="0"/>
        <outline val="0"/>
        <shadow val="0"/>
        <u val="none"/>
        <vertAlign val="baseline"/>
        <sz val="12"/>
        <color auto="1"/>
      </font>
      <alignment horizontal="left" vertical="center" textRotation="0" wrapText="1" indent="0" justifyLastLine="0" shrinkToFit="0" readingOrder="0"/>
    </dxf>
    <dxf>
      <font>
        <b val="0"/>
        <i val="0"/>
        <strike val="0"/>
        <condense val="0"/>
        <extend val="0"/>
        <outline val="0"/>
        <shadow val="0"/>
        <u val="none"/>
        <vertAlign val="baseline"/>
        <sz val="12"/>
        <color auto="1"/>
        <name val="Casper"/>
        <scheme val="none"/>
      </font>
      <numFmt numFmtId="31" formatCode="[h]:mm:ss"/>
      <fill>
        <patternFill patternType="solid">
          <fgColor indexed="64"/>
          <bgColor theme="0"/>
        </patternFill>
      </fill>
      <alignment horizontal="left" vertical="center" textRotation="0" wrapText="1" indent="0" justifyLastLine="0" shrinkToFit="0" readingOrder="0"/>
      <protection locked="1" hidden="1"/>
    </dxf>
    <dxf>
      <font>
        <b val="0"/>
        <i val="0"/>
        <strike val="0"/>
        <condense val="0"/>
        <extend val="0"/>
        <outline val="0"/>
        <shadow val="0"/>
        <u val="none"/>
        <vertAlign val="baseline"/>
        <sz val="12"/>
        <color auto="1"/>
        <name val="Casper"/>
        <scheme val="none"/>
      </font>
      <fill>
        <patternFill patternType="solid">
          <fgColor indexed="64"/>
          <bgColor theme="0"/>
        </patternFill>
      </fill>
      <alignment horizontal="left" vertical="center" textRotation="0" wrapText="1" indent="0" justifyLastLine="0" shrinkToFit="0" readingOrder="0"/>
      <border diagonalUp="0" diagonalDown="0">
        <left style="thin">
          <color indexed="64"/>
        </left>
        <right style="thin">
          <color indexed="64"/>
        </right>
        <top style="thin">
          <color indexed="64"/>
        </top>
        <bottom/>
      </border>
    </dxf>
    <dxf>
      <font>
        <b val="0"/>
        <i val="0"/>
        <strike val="0"/>
        <condense val="0"/>
        <extend val="0"/>
        <outline val="0"/>
        <shadow val="0"/>
        <u val="none"/>
        <vertAlign val="baseline"/>
        <sz val="12"/>
        <color auto="1"/>
        <name val="Casper"/>
        <scheme val="none"/>
      </font>
      <numFmt numFmtId="0" formatCode="General"/>
      <fill>
        <patternFill patternType="solid">
          <fgColor indexed="64"/>
          <bgColor theme="0"/>
        </patternFill>
      </fill>
      <alignment horizontal="left" vertical="center" textRotation="0" wrapText="1" indent="0" justifyLastLine="0" shrinkToFit="0" readingOrder="0"/>
      <protection locked="1" hidden="1"/>
    </dxf>
    <dxf>
      <font>
        <b val="0"/>
        <i val="0"/>
        <strike val="0"/>
        <condense val="0"/>
        <extend val="0"/>
        <outline val="0"/>
        <shadow val="0"/>
        <u val="none"/>
        <vertAlign val="baseline"/>
        <sz val="12"/>
        <color auto="1"/>
        <name val="Casper"/>
        <scheme val="none"/>
      </font>
      <fill>
        <patternFill patternType="solid">
          <fgColor indexed="64"/>
          <bgColor theme="0"/>
        </patternFill>
      </fill>
      <alignment horizontal="left" vertical="center" textRotation="0" wrapText="1" indent="0" justifyLastLine="0" shrinkToFit="0" readingOrder="0"/>
      <border diagonalUp="0" diagonalDown="0">
        <left style="thin">
          <color indexed="64"/>
        </left>
        <right style="thin">
          <color indexed="64"/>
        </right>
        <top style="thin">
          <color indexed="64"/>
        </top>
        <bottom/>
      </border>
    </dxf>
    <dxf>
      <font>
        <b val="0"/>
        <i val="0"/>
        <strike val="0"/>
        <condense val="0"/>
        <extend val="0"/>
        <outline val="0"/>
        <shadow val="0"/>
        <u val="none"/>
        <vertAlign val="baseline"/>
        <sz val="12"/>
        <color auto="1"/>
        <name val="Casper"/>
        <scheme val="none"/>
      </font>
      <numFmt numFmtId="0" formatCode="General"/>
      <fill>
        <patternFill patternType="solid">
          <fgColor indexed="64"/>
          <bgColor theme="0"/>
        </patternFill>
      </fill>
      <alignment horizontal="left" vertical="center" textRotation="0" wrapText="1" indent="0" justifyLastLine="0" shrinkToFit="0" readingOrder="0"/>
      <protection locked="1" hidden="1"/>
    </dxf>
    <dxf>
      <font>
        <b val="0"/>
        <i val="0"/>
        <strike val="0"/>
        <condense val="0"/>
        <extend val="0"/>
        <outline val="0"/>
        <shadow val="0"/>
        <u val="none"/>
        <vertAlign val="baseline"/>
        <sz val="12"/>
        <color theme="1"/>
        <name val="Casper"/>
        <scheme val="none"/>
      </font>
      <fill>
        <patternFill patternType="solid">
          <fgColor indexed="64"/>
          <bgColor theme="0"/>
        </patternFill>
      </fill>
      <alignment horizontal="left" vertical="center" textRotation="0" wrapText="0" indent="0" justifyLastLine="0" shrinkToFit="0" readingOrder="0"/>
      <border diagonalUp="0" diagonalDown="0" outline="0">
        <left style="thin">
          <color indexed="64"/>
        </left>
        <right/>
        <top style="thin">
          <color indexed="64"/>
        </top>
        <bottom/>
      </border>
    </dxf>
    <dxf>
      <font>
        <b val="0"/>
        <i val="0"/>
        <strike val="0"/>
        <condense val="0"/>
        <extend val="0"/>
        <outline val="0"/>
        <shadow val="0"/>
        <u val="none"/>
        <vertAlign val="baseline"/>
        <sz val="12"/>
        <color auto="1"/>
        <name val="Casper"/>
        <scheme val="none"/>
      </font>
      <numFmt numFmtId="0" formatCode="General"/>
      <fill>
        <patternFill patternType="solid">
          <fgColor indexed="64"/>
          <bgColor theme="0"/>
        </patternFill>
      </fill>
      <alignment horizontal="left" vertical="center" textRotation="0" wrapText="1" indent="0" justifyLastLine="0" shrinkToFit="0" readingOrder="0"/>
      <protection locked="1" hidden="1"/>
    </dxf>
    <dxf>
      <font>
        <b val="0"/>
        <i val="0"/>
        <strike val="0"/>
        <condense val="0"/>
        <extend val="0"/>
        <outline val="0"/>
        <shadow val="0"/>
        <u val="none"/>
        <vertAlign val="baseline"/>
        <sz val="12"/>
        <color theme="1"/>
        <name val="Casper"/>
        <scheme val="none"/>
      </font>
      <fill>
        <patternFill patternType="solid">
          <fgColor indexed="64"/>
          <bgColor theme="0"/>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2"/>
        <color auto="1"/>
        <name val="Casper"/>
        <scheme val="none"/>
      </font>
      <numFmt numFmtId="13" formatCode="0%"/>
      <fill>
        <patternFill patternType="solid">
          <fgColor indexed="64"/>
          <bgColor theme="0"/>
        </patternFill>
      </fill>
      <alignment horizontal="left" vertical="center" textRotation="0" wrapText="1" indent="0" justifyLastLine="0" shrinkToFit="0" readingOrder="0"/>
      <protection locked="1" hidden="1"/>
    </dxf>
    <dxf>
      <font>
        <b val="0"/>
        <i val="0"/>
        <strike val="0"/>
        <condense val="0"/>
        <extend val="0"/>
        <outline val="0"/>
        <shadow val="0"/>
        <u val="none"/>
        <vertAlign val="baseline"/>
        <sz val="12"/>
        <color theme="1"/>
        <name val="Casper"/>
        <scheme val="none"/>
      </font>
      <fill>
        <patternFill patternType="solid">
          <fgColor indexed="64"/>
          <bgColor theme="0"/>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2"/>
        <color auto="1"/>
        <name val="Casper"/>
        <scheme val="none"/>
      </font>
      <numFmt numFmtId="0" formatCode="General"/>
      <fill>
        <patternFill patternType="solid">
          <fgColor indexed="64"/>
          <bgColor theme="0"/>
        </patternFill>
      </fill>
      <alignment horizontal="left" vertical="center" textRotation="0" wrapText="1" indent="0" justifyLastLine="0" shrinkToFit="0" readingOrder="0"/>
      <protection locked="1" hidden="1"/>
    </dxf>
    <dxf>
      <font>
        <b val="0"/>
        <i val="0"/>
        <strike val="0"/>
        <condense val="0"/>
        <extend val="0"/>
        <outline val="0"/>
        <shadow val="0"/>
        <u val="none"/>
        <vertAlign val="baseline"/>
        <sz val="12"/>
        <color theme="1"/>
        <name val="Casper"/>
        <scheme val="none"/>
      </font>
      <fill>
        <patternFill patternType="solid">
          <fgColor indexed="64"/>
          <bgColor theme="0"/>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2"/>
        <color auto="1"/>
        <name val="Casper"/>
        <scheme val="none"/>
      </font>
      <numFmt numFmtId="0" formatCode="General"/>
      <fill>
        <patternFill patternType="solid">
          <fgColor indexed="64"/>
          <bgColor theme="0"/>
        </patternFill>
      </fill>
      <alignment horizontal="left" vertical="center" textRotation="0" wrapText="1" indent="0" justifyLastLine="0" shrinkToFit="0" readingOrder="0"/>
      <protection locked="1" hidden="1"/>
    </dxf>
    <dxf>
      <font>
        <b val="0"/>
        <i val="0"/>
        <strike val="0"/>
        <condense val="0"/>
        <extend val="0"/>
        <outline val="0"/>
        <shadow val="0"/>
        <u val="none"/>
        <vertAlign val="baseline"/>
        <sz val="12"/>
        <color theme="1"/>
        <name val="Casper"/>
        <scheme val="none"/>
      </font>
      <fill>
        <patternFill patternType="solid">
          <fgColor indexed="64"/>
          <bgColor theme="0"/>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2"/>
        <color auto="1"/>
        <name val="Casper"/>
        <scheme val="none"/>
      </font>
      <numFmt numFmtId="0" formatCode="General"/>
      <fill>
        <patternFill patternType="solid">
          <fgColor indexed="64"/>
          <bgColor theme="0"/>
        </patternFill>
      </fill>
      <alignment horizontal="left" vertical="center" textRotation="0" wrapText="1" indent="0" justifyLastLine="0" shrinkToFit="0" readingOrder="0"/>
      <protection locked="1" hidden="1"/>
    </dxf>
    <dxf>
      <font>
        <b val="0"/>
        <i val="0"/>
        <strike val="0"/>
        <condense val="0"/>
        <extend val="0"/>
        <outline val="0"/>
        <shadow val="0"/>
        <u val="none"/>
        <vertAlign val="baseline"/>
        <sz val="12"/>
        <color theme="1"/>
        <name val="Casper"/>
        <scheme val="none"/>
      </font>
      <fill>
        <patternFill patternType="solid">
          <fgColor indexed="64"/>
          <bgColor theme="0"/>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2"/>
        <color auto="1"/>
        <name val="Casper"/>
        <scheme val="none"/>
      </font>
      <numFmt numFmtId="0" formatCode="General"/>
      <fill>
        <patternFill patternType="solid">
          <fgColor indexed="64"/>
          <bgColor theme="0"/>
        </patternFill>
      </fill>
      <alignment horizontal="left" vertical="center" textRotation="0" wrapText="1" indent="0" justifyLastLine="0" shrinkToFit="0" readingOrder="0"/>
      <protection locked="1" hidden="1"/>
    </dxf>
    <dxf>
      <font>
        <b val="0"/>
        <i val="0"/>
        <strike val="0"/>
        <condense val="0"/>
        <extend val="0"/>
        <outline val="0"/>
        <shadow val="0"/>
        <u val="none"/>
        <vertAlign val="baseline"/>
        <sz val="12"/>
        <color theme="1"/>
        <name val="Casper"/>
        <scheme val="none"/>
      </font>
      <fill>
        <patternFill patternType="solid">
          <fgColor indexed="64"/>
          <bgColor theme="0"/>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2"/>
        <color auto="1"/>
        <name val="Casper"/>
        <scheme val="none"/>
      </font>
      <numFmt numFmtId="0" formatCode="General"/>
      <fill>
        <patternFill patternType="solid">
          <fgColor indexed="64"/>
          <bgColor theme="0"/>
        </patternFill>
      </fill>
      <alignment horizontal="left" vertical="center" textRotation="0" wrapText="1" indent="0" justifyLastLine="0" shrinkToFit="0" readingOrder="0"/>
      <protection locked="1" hidden="1"/>
    </dxf>
    <dxf>
      <font>
        <b val="0"/>
        <i val="0"/>
        <strike val="0"/>
        <condense val="0"/>
        <extend val="0"/>
        <outline val="0"/>
        <shadow val="0"/>
        <u val="none"/>
        <vertAlign val="baseline"/>
        <sz val="12"/>
        <color theme="1"/>
        <name val="Casper"/>
        <scheme val="none"/>
      </font>
      <fill>
        <patternFill patternType="solid">
          <fgColor indexed="64"/>
          <bgColor theme="0"/>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2"/>
        <color auto="1"/>
        <name val="Casper"/>
        <scheme val="none"/>
      </font>
      <numFmt numFmtId="0" formatCode="General"/>
      <fill>
        <patternFill patternType="solid">
          <fgColor indexed="64"/>
          <bgColor theme="0"/>
        </patternFill>
      </fill>
      <alignment horizontal="left" vertical="center" textRotation="0" wrapText="1" indent="0" justifyLastLine="0" shrinkToFit="0" readingOrder="0"/>
      <protection locked="1" hidden="1"/>
    </dxf>
    <dxf>
      <font>
        <b val="0"/>
        <i val="0"/>
        <strike val="0"/>
        <condense val="0"/>
        <extend val="0"/>
        <outline val="0"/>
        <shadow val="0"/>
        <u val="none"/>
        <vertAlign val="baseline"/>
        <sz val="12"/>
        <color theme="1"/>
        <name val="Casper"/>
        <scheme val="none"/>
      </font>
      <fill>
        <patternFill patternType="solid">
          <fgColor indexed="64"/>
          <bgColor theme="0"/>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2"/>
        <color auto="1"/>
        <name val="Casper"/>
        <scheme val="none"/>
      </font>
      <numFmt numFmtId="0" formatCode="General"/>
      <fill>
        <patternFill patternType="solid">
          <fgColor indexed="64"/>
          <bgColor theme="0"/>
        </patternFill>
      </fill>
      <alignment horizontal="left" vertical="center" textRotation="0" wrapText="1" indent="0" justifyLastLine="0" shrinkToFit="0" readingOrder="0"/>
      <protection locked="1" hidden="1"/>
    </dxf>
    <dxf>
      <font>
        <b val="0"/>
        <i val="0"/>
        <strike val="0"/>
        <condense val="0"/>
        <extend val="0"/>
        <outline val="0"/>
        <shadow val="0"/>
        <u val="none"/>
        <vertAlign val="baseline"/>
        <sz val="12"/>
        <color theme="1"/>
        <name val="Casper"/>
        <scheme val="none"/>
      </font>
      <fill>
        <patternFill patternType="solid">
          <fgColor indexed="64"/>
          <bgColor theme="0"/>
        </patternFill>
      </fill>
      <alignment horizontal="left" vertical="center" textRotation="0" wrapText="0" indent="0" justifyLastLine="0" shrinkToFit="0" readingOrder="0"/>
      <border diagonalUp="0" diagonalDown="0" outline="0">
        <left/>
        <right style="thin">
          <color indexed="64"/>
        </right>
        <top style="thin">
          <color indexed="64"/>
        </top>
        <bottom/>
      </border>
    </dxf>
    <dxf>
      <font>
        <b val="0"/>
        <i val="0"/>
        <strike val="0"/>
        <condense val="0"/>
        <extend val="0"/>
        <outline val="0"/>
        <shadow val="0"/>
        <u val="none"/>
        <vertAlign val="baseline"/>
        <sz val="12"/>
        <color auto="1"/>
        <name val="Casper"/>
        <scheme val="none"/>
      </font>
      <numFmt numFmtId="30" formatCode="@"/>
      <fill>
        <patternFill patternType="solid">
          <fgColor indexed="64"/>
          <bgColor theme="0"/>
        </patternFill>
      </fill>
      <alignment horizontal="left" vertical="center" textRotation="0" wrapText="1" indent="0" justifyLastLine="0" shrinkToFit="0" readingOrder="0"/>
      <protection locked="1" hidden="1"/>
    </dxf>
    <dxf>
      <border outline="0">
        <top style="thin">
          <color indexed="64"/>
        </top>
      </border>
    </dxf>
    <dxf>
      <font>
        <strike val="0"/>
        <outline val="0"/>
        <shadow val="0"/>
        <u val="none"/>
        <vertAlign val="baseline"/>
        <sz val="12"/>
        <color auto="1"/>
      </font>
      <alignment horizontal="left" vertical="center" textRotation="0" wrapText="1" indent="0" justifyLastLine="0" shrinkToFit="0" readingOrder="0"/>
      <protection locked="1" hidden="1"/>
    </dxf>
    <dxf>
      <border diagonalUp="0" diagonalDown="0">
        <left style="medium">
          <color indexed="64"/>
        </left>
        <right style="medium">
          <color indexed="64"/>
        </right>
        <top style="medium">
          <color indexed="64"/>
        </top>
        <bottom style="medium">
          <color indexed="64"/>
        </bottom>
      </border>
    </dxf>
    <dxf>
      <font>
        <b val="0"/>
        <i val="0"/>
        <strike val="0"/>
        <condense val="0"/>
        <extend val="0"/>
        <outline val="0"/>
        <shadow val="0"/>
        <u val="none"/>
        <vertAlign val="baseline"/>
        <sz val="12"/>
        <color auto="1"/>
        <name val="Casper"/>
        <scheme val="none"/>
      </font>
      <fill>
        <patternFill patternType="solid">
          <fgColor indexed="64"/>
          <bgColor theme="0"/>
        </patternFill>
      </fill>
      <alignment horizontal="left" vertical="center" textRotation="0" wrapText="1" indent="0" justifyLastLine="0" shrinkToFit="0" readingOrder="0"/>
      <protection locked="1" hidden="1"/>
    </dxf>
    <dxf>
      <border outline="0">
        <bottom style="thin">
          <color indexed="64"/>
        </bottom>
      </border>
    </dxf>
    <dxf>
      <font>
        <b val="0"/>
        <i val="0"/>
        <strike val="0"/>
        <condense val="0"/>
        <extend val="0"/>
        <outline val="0"/>
        <shadow val="0"/>
        <u val="none"/>
        <vertAlign val="baseline"/>
        <sz val="12"/>
        <color auto="1"/>
        <name val="Casper Bold"/>
        <scheme val="none"/>
      </font>
      <fill>
        <patternFill patternType="solid">
          <fgColor indexed="64"/>
          <bgColor theme="0"/>
        </patternFill>
      </fill>
      <alignment horizontal="center" vertical="center" textRotation="0" wrapText="1" indent="0" justifyLastLine="0" shrinkToFit="0" readingOrder="0"/>
      <border diagonalUp="0" diagonalDown="0">
        <left style="thin">
          <color indexed="64"/>
        </left>
        <right style="thin">
          <color indexed="64"/>
        </right>
        <top/>
        <bottom/>
      </border>
      <protection locked="1" hidden="1"/>
    </dxf>
    <dxf>
      <fill>
        <patternFill>
          <bgColor rgb="FFFF0000"/>
        </patternFill>
      </fill>
    </dxf>
    <dxf>
      <fill>
        <patternFill>
          <bgColor theme="9"/>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104774</xdr:colOff>
      <xdr:row>1</xdr:row>
      <xdr:rowOff>95252</xdr:rowOff>
    </xdr:from>
    <xdr:to>
      <xdr:col>2</xdr:col>
      <xdr:colOff>152400</xdr:colOff>
      <xdr:row>4</xdr:row>
      <xdr:rowOff>53711</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76224" y="295277"/>
          <a:ext cx="1066801" cy="55853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oneCellAnchor>
    <xdr:from>
      <xdr:col>1</xdr:col>
      <xdr:colOff>104774</xdr:colOff>
      <xdr:row>1</xdr:row>
      <xdr:rowOff>95252</xdr:rowOff>
    </xdr:from>
    <xdr:ext cx="1065680" cy="558534"/>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23849" y="285752"/>
          <a:ext cx="1065680" cy="558534"/>
        </a:xfrm>
        <a:prstGeom prst="rect">
          <a:avLst/>
        </a:prstGeom>
      </xdr:spPr>
    </xdr:pic>
    <xdr:clientData/>
  </xdr:oneCellAnchor>
</xdr:wsDr>
</file>

<file path=xl/drawings/drawing3.xml><?xml version="1.0" encoding="utf-8"?>
<xdr:wsDr xmlns:xdr="http://schemas.openxmlformats.org/drawingml/2006/spreadsheetDrawing" xmlns:a="http://schemas.openxmlformats.org/drawingml/2006/main">
  <xdr:oneCellAnchor>
    <xdr:from>
      <xdr:col>1</xdr:col>
      <xdr:colOff>104774</xdr:colOff>
      <xdr:row>1</xdr:row>
      <xdr:rowOff>95252</xdr:rowOff>
    </xdr:from>
    <xdr:ext cx="1065680" cy="558534"/>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23849" y="285752"/>
          <a:ext cx="1065680" cy="558534"/>
        </a:xfrm>
        <a:prstGeom prst="rect">
          <a:avLst/>
        </a:prstGeom>
      </xdr:spPr>
    </xdr:pic>
    <xdr:clientData/>
  </xdr:oneCellAnchor>
</xdr:wsDr>
</file>

<file path=xl/drawings/drawing4.xml><?xml version="1.0" encoding="utf-8"?>
<xdr:wsDr xmlns:xdr="http://schemas.openxmlformats.org/drawingml/2006/spreadsheetDrawing" xmlns:a="http://schemas.openxmlformats.org/drawingml/2006/main">
  <xdr:oneCellAnchor>
    <xdr:from>
      <xdr:col>1</xdr:col>
      <xdr:colOff>104774</xdr:colOff>
      <xdr:row>1</xdr:row>
      <xdr:rowOff>95252</xdr:rowOff>
    </xdr:from>
    <xdr:ext cx="1065680" cy="558534"/>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23849" y="285752"/>
          <a:ext cx="1065680" cy="558534"/>
        </a:xfrm>
        <a:prstGeom prst="rect">
          <a:avLst/>
        </a:prstGeom>
      </xdr:spPr>
    </xdr:pic>
    <xdr:clientData/>
  </xdr:oneCellAnchor>
</xdr:wsDr>
</file>

<file path=xl/drawings/drawing5.xml><?xml version="1.0" encoding="utf-8"?>
<xdr:wsDr xmlns:xdr="http://schemas.openxmlformats.org/drawingml/2006/spreadsheetDrawing" xmlns:a="http://schemas.openxmlformats.org/drawingml/2006/main">
  <xdr:oneCellAnchor>
    <xdr:from>
      <xdr:col>1</xdr:col>
      <xdr:colOff>104774</xdr:colOff>
      <xdr:row>1</xdr:row>
      <xdr:rowOff>95252</xdr:rowOff>
    </xdr:from>
    <xdr:ext cx="1065680" cy="558534"/>
    <xdr:pic>
      <xdr:nvPicPr>
        <xdr:cNvPr id="3" name="Picture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23849" y="285752"/>
          <a:ext cx="1065680" cy="558534"/>
        </a:xfrm>
        <a:prstGeom prst="rect">
          <a:avLst/>
        </a:prstGeom>
      </xdr:spPr>
    </xdr:pic>
    <xdr:clientData/>
  </xdr:oneCellAnchor>
</xdr:wsDr>
</file>

<file path=xl/drawings/drawing6.xml><?xml version="1.0" encoding="utf-8"?>
<xdr:wsDr xmlns:xdr="http://schemas.openxmlformats.org/drawingml/2006/spreadsheetDrawing" xmlns:a="http://schemas.openxmlformats.org/drawingml/2006/main">
  <xdr:oneCellAnchor>
    <xdr:from>
      <xdr:col>1</xdr:col>
      <xdr:colOff>104774</xdr:colOff>
      <xdr:row>1</xdr:row>
      <xdr:rowOff>95252</xdr:rowOff>
    </xdr:from>
    <xdr:ext cx="1065680" cy="558534"/>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23849" y="285752"/>
          <a:ext cx="1065680" cy="558534"/>
        </a:xfrm>
        <a:prstGeom prst="rect">
          <a:avLst/>
        </a:prstGeom>
      </xdr:spPr>
    </xdr:pic>
    <xdr:clientData/>
  </xdr:oneCellAnchor>
</xdr:wsDr>
</file>

<file path=xl/drawings/drawing7.xml><?xml version="1.0" encoding="utf-8"?>
<xdr:wsDr xmlns:xdr="http://schemas.openxmlformats.org/drawingml/2006/spreadsheetDrawing" xmlns:a="http://schemas.openxmlformats.org/drawingml/2006/main">
  <xdr:oneCellAnchor>
    <xdr:from>
      <xdr:col>1</xdr:col>
      <xdr:colOff>104774</xdr:colOff>
      <xdr:row>1</xdr:row>
      <xdr:rowOff>95252</xdr:rowOff>
    </xdr:from>
    <xdr:ext cx="1065680" cy="558534"/>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23849" y="285752"/>
          <a:ext cx="1065680" cy="558534"/>
        </a:xfrm>
        <a:prstGeom prst="rect">
          <a:avLst/>
        </a:prstGeom>
      </xdr:spPr>
    </xdr:pic>
    <xdr:clientData/>
  </xdr:oneCellAnchor>
</xdr:wsDr>
</file>

<file path=xl/drawings/drawing8.xml><?xml version="1.0" encoding="utf-8"?>
<xdr:wsDr xmlns:xdr="http://schemas.openxmlformats.org/drawingml/2006/spreadsheetDrawing" xmlns:a="http://schemas.openxmlformats.org/drawingml/2006/main">
  <xdr:oneCellAnchor>
    <xdr:from>
      <xdr:col>1</xdr:col>
      <xdr:colOff>104774</xdr:colOff>
      <xdr:row>1</xdr:row>
      <xdr:rowOff>95252</xdr:rowOff>
    </xdr:from>
    <xdr:ext cx="1065680" cy="558534"/>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23849" y="285752"/>
          <a:ext cx="1065680" cy="558534"/>
        </a:xfrm>
        <a:prstGeom prst="rect">
          <a:avLst/>
        </a:prstGeom>
      </xdr:spPr>
    </xdr:pic>
    <xdr:clientData/>
  </xdr:oneCellAnchor>
</xdr:wsDr>
</file>

<file path=xl/drawings/drawing9.xml><?xml version="1.0" encoding="utf-8"?>
<xdr:wsDr xmlns:xdr="http://schemas.openxmlformats.org/drawingml/2006/spreadsheetDrawing" xmlns:a="http://schemas.openxmlformats.org/drawingml/2006/main">
  <xdr:oneCellAnchor>
    <xdr:from>
      <xdr:col>1</xdr:col>
      <xdr:colOff>104774</xdr:colOff>
      <xdr:row>1</xdr:row>
      <xdr:rowOff>95252</xdr:rowOff>
    </xdr:from>
    <xdr:ext cx="1065680" cy="558534"/>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23849" y="285752"/>
          <a:ext cx="1065680" cy="558534"/>
        </a:xfrm>
        <a:prstGeom prst="rect">
          <a:avLst/>
        </a:prstGeom>
      </xdr:spPr>
    </xdr:pic>
    <xdr:clientData/>
  </xdr:oneCellAnchor>
</xdr:wsDr>
</file>

<file path=xl/drawings/drawing10.xml><?xml version="1.0" encoding="utf-8"?>
<xdr:wsDr xmlns:xdr="http://schemas.openxmlformats.org/drawingml/2006/spreadsheetDrawing" xmlns:a="http://schemas.openxmlformats.org/drawingml/2006/main">
  <xdr:oneCellAnchor>
    <xdr:from>
      <xdr:col>1</xdr:col>
      <xdr:colOff>104774</xdr:colOff>
      <xdr:row>1</xdr:row>
      <xdr:rowOff>95252</xdr:rowOff>
    </xdr:from>
    <xdr:ext cx="1065680" cy="558534"/>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23849" y="285752"/>
          <a:ext cx="1065680" cy="558534"/>
        </a:xfrm>
        <a:prstGeom prst="rect">
          <a:avLst/>
        </a:prstGeom>
      </xdr:spPr>
    </xdr:pic>
    <xdr:clientData/>
  </xdr:oneCellAnchor>
</xdr:wsDr>
</file>

<file path=xl/drawings/drawing11.xml><?xml version="1.0" encoding="utf-8"?>
<xdr:wsDr xmlns:xdr="http://schemas.openxmlformats.org/drawingml/2006/spreadsheetDrawing" xmlns:a="http://schemas.openxmlformats.org/drawingml/2006/main">
  <xdr:oneCellAnchor>
    <xdr:from>
      <xdr:col>1</xdr:col>
      <xdr:colOff>104774</xdr:colOff>
      <xdr:row>1</xdr:row>
      <xdr:rowOff>95252</xdr:rowOff>
    </xdr:from>
    <xdr:ext cx="1065680" cy="558534"/>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23849" y="285752"/>
          <a:ext cx="1065680" cy="558534"/>
        </a:xfrm>
        <a:prstGeom prst="rect">
          <a:avLst/>
        </a:prstGeom>
      </xdr:spPr>
    </xdr:pic>
    <xdr:clientData/>
  </xdr:oneCellAnchor>
</xdr:wsDr>
</file>

<file path=xl/drawings/drawing12.xml><?xml version="1.0" encoding="utf-8"?>
<xdr:wsDr xmlns:xdr="http://schemas.openxmlformats.org/drawingml/2006/spreadsheetDrawing" xmlns:a="http://schemas.openxmlformats.org/drawingml/2006/main">
  <xdr:oneCellAnchor>
    <xdr:from>
      <xdr:col>1</xdr:col>
      <xdr:colOff>104774</xdr:colOff>
      <xdr:row>1</xdr:row>
      <xdr:rowOff>95252</xdr:rowOff>
    </xdr:from>
    <xdr:ext cx="1065680" cy="558534"/>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23849" y="285752"/>
          <a:ext cx="1065680" cy="558534"/>
        </a:xfrm>
        <a:prstGeom prst="rect">
          <a:avLst/>
        </a:prstGeom>
      </xdr:spPr>
    </xdr:pic>
    <xdr:clientData/>
  </xdr:oneCellAnchor>
</xdr:wsDr>
</file>

<file path=xl/drawings/drawing13.xml><?xml version="1.0" encoding="utf-8"?>
<xdr:wsDr xmlns:xdr="http://schemas.openxmlformats.org/drawingml/2006/spreadsheetDrawing" xmlns:a="http://schemas.openxmlformats.org/drawingml/2006/main">
  <xdr:oneCellAnchor>
    <xdr:from>
      <xdr:col>1</xdr:col>
      <xdr:colOff>104774</xdr:colOff>
      <xdr:row>1</xdr:row>
      <xdr:rowOff>95252</xdr:rowOff>
    </xdr:from>
    <xdr:ext cx="1065680" cy="558534"/>
    <xdr:pic>
      <xdr:nvPicPr>
        <xdr:cNvPr id="3" name="Picture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23849" y="285752"/>
          <a:ext cx="1065680" cy="558534"/>
        </a:xfrm>
        <a:prstGeom prst="rect">
          <a:avLst/>
        </a:prstGeom>
      </xdr:spPr>
    </xdr:pic>
    <xdr:clientData/>
  </xdr:oneCellAnchor>
</xdr:wsDr>
</file>

<file path=xl/drawings/drawing14.xml><?xml version="1.0" encoding="utf-8"?>
<xdr:wsDr xmlns:xdr="http://schemas.openxmlformats.org/drawingml/2006/spreadsheetDrawing" xmlns:a="http://schemas.openxmlformats.org/drawingml/2006/main">
  <xdr:oneCellAnchor>
    <xdr:from>
      <xdr:col>1</xdr:col>
      <xdr:colOff>104774</xdr:colOff>
      <xdr:row>1</xdr:row>
      <xdr:rowOff>95252</xdr:rowOff>
    </xdr:from>
    <xdr:ext cx="1065680" cy="558534"/>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23849" y="285752"/>
          <a:ext cx="1065680" cy="558534"/>
        </a:xfrm>
        <a:prstGeom prst="rect">
          <a:avLst/>
        </a:prstGeom>
      </xdr:spPr>
    </xdr:pic>
    <xdr:clientData/>
  </xdr:oneCellAnchor>
</xdr:wsDr>
</file>

<file path=xl/drawings/drawing15.xml><?xml version="1.0" encoding="utf-8"?>
<xdr:wsDr xmlns:xdr="http://schemas.openxmlformats.org/drawingml/2006/spreadsheetDrawing" xmlns:a="http://schemas.openxmlformats.org/drawingml/2006/main">
  <xdr:oneCellAnchor>
    <xdr:from>
      <xdr:col>1</xdr:col>
      <xdr:colOff>104774</xdr:colOff>
      <xdr:row>1</xdr:row>
      <xdr:rowOff>95252</xdr:rowOff>
    </xdr:from>
    <xdr:ext cx="1065680" cy="558534"/>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23849" y="285752"/>
          <a:ext cx="1065680" cy="558534"/>
        </a:xfrm>
        <a:prstGeom prst="rect">
          <a:avLst/>
        </a:prstGeom>
      </xdr:spPr>
    </xdr:pic>
    <xdr:clientData/>
  </xdr:oneCellAnchor>
</xdr:wsDr>
</file>

<file path=xl/drawings/drawing16.xml><?xml version="1.0" encoding="utf-8"?>
<xdr:wsDr xmlns:xdr="http://schemas.openxmlformats.org/drawingml/2006/spreadsheetDrawing" xmlns:a="http://schemas.openxmlformats.org/drawingml/2006/main">
  <xdr:oneCellAnchor>
    <xdr:from>
      <xdr:col>1</xdr:col>
      <xdr:colOff>104774</xdr:colOff>
      <xdr:row>1</xdr:row>
      <xdr:rowOff>95252</xdr:rowOff>
    </xdr:from>
    <xdr:ext cx="1065680" cy="558534"/>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23849" y="285752"/>
          <a:ext cx="1065680" cy="558534"/>
        </a:xfrm>
        <a:prstGeom prst="rect">
          <a:avLst/>
        </a:prstGeom>
      </xdr:spPr>
    </xdr:pic>
    <xdr:clientData/>
  </xdr:oneCellAnchor>
</xdr:wsDr>
</file>

<file path=xl/drawings/drawing17.xml><?xml version="1.0" encoding="utf-8"?>
<xdr:wsDr xmlns:xdr="http://schemas.openxmlformats.org/drawingml/2006/spreadsheetDrawing" xmlns:a="http://schemas.openxmlformats.org/drawingml/2006/main">
  <xdr:oneCellAnchor>
    <xdr:from>
      <xdr:col>1</xdr:col>
      <xdr:colOff>104774</xdr:colOff>
      <xdr:row>1</xdr:row>
      <xdr:rowOff>95252</xdr:rowOff>
    </xdr:from>
    <xdr:ext cx="1065680" cy="558534"/>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23849" y="285752"/>
          <a:ext cx="1065680" cy="558534"/>
        </a:xfrm>
        <a:prstGeom prst="rect">
          <a:avLst/>
        </a:prstGeom>
      </xdr:spPr>
    </xdr:pic>
    <xdr:clientData/>
  </xdr:oneCellAnchor>
</xdr:wsDr>
</file>

<file path=xl/tables/table1.xml><?xml version="1.0" encoding="utf-8"?>
<table xmlns="http://schemas.openxmlformats.org/spreadsheetml/2006/main" id="1" name="Table3" displayName="Table3" ref="B22:O55" headerRowDxfId="361" dataDxfId="359" totalsRowDxfId="357" headerRowBorderDxfId="360" tableBorderDxfId="358" totalsRowBorderDxfId="356">
  <tableColumns count="14">
    <tableColumn id="1" name="Test CaseID#" totalsRowLabel="Total" dataDxfId="355" totalsRowDxfId="354"/>
    <tableColumn id="2" name="Test Case name" dataDxfId="353" totalsRowDxfId="352">
      <calculatedColumnFormula>IFERROR(INDIRECT("'"&amp;B23&amp;"'!D20"), "")</calculatedColumnFormula>
    </tableColumn>
    <tableColumn id="3" name="Testing Method" dataDxfId="351" totalsRowDxfId="350">
      <calculatedColumnFormula>IFERROR(INDIRECT("'"&amp;B23&amp;"'!D21"), "")</calculatedColumnFormula>
    </tableColumn>
    <tableColumn id="4" name="Testing Type" dataDxfId="349" totalsRowDxfId="348">
      <calculatedColumnFormula>IFERROR(INDIRECT("'"&amp;B23&amp;"'!G23"), "")</calculatedColumnFormula>
    </tableColumn>
    <tableColumn id="5" name="Test Engineer" dataDxfId="347" totalsRowDxfId="346">
      <calculatedColumnFormula>IFERROR(INDIRECT("'"&amp;B23&amp;"'!J21"), "")</calculatedColumnFormula>
    </tableColumn>
    <tableColumn id="6" name="Machine Type" dataDxfId="345" totalsRowDxfId="344">
      <calculatedColumnFormula>IFERROR(INDIRECT("'"&amp;B23&amp;"'!D43"), "")</calculatedColumnFormula>
    </tableColumn>
    <tableColumn id="7" name="Failed Test Steps" dataDxfId="343" totalsRowDxfId="342">
      <calculatedColumnFormula>IFERROR(INDIRECT("'"&amp;B23&amp;"'!D72"), "")</calculatedColumnFormula>
    </tableColumn>
    <tableColumn id="8" name="Passed Test Steps" dataDxfId="341" totalsRowDxfId="340">
      <calculatedColumnFormula>IFERROR(INDIRECT("'"&amp;B23&amp;"'!D73"), "")</calculatedColumnFormula>
    </tableColumn>
    <tableColumn id="9" name="Test case score" dataDxfId="339" totalsRowDxfId="338" dataCellStyle="Percent">
      <calculatedColumnFormula>IFERROR(INDIRECT("'"&amp;B23&amp;"'!I72"), "")</calculatedColumnFormula>
    </tableColumn>
    <tableColumn id="10" name="Test Case status" totalsRowFunction="count" dataDxfId="337" totalsRowDxfId="336">
      <calculatedColumnFormula>IFERROR(INDIRECT("'"&amp;B23&amp;"'!I73"), "")</calculatedColumnFormula>
    </tableColumn>
    <tableColumn id="12" name="Defect Type" dataDxfId="335" totalsRowDxfId="334">
      <calculatedColumnFormula>IFERROR(INDIRECT("'"&amp;B23&amp;"'!D74"), "")</calculatedColumnFormula>
    </tableColumn>
    <tableColumn id="11" name="Severity" dataDxfId="333" totalsRowDxfId="332">
      <calculatedColumnFormula>IFERROR(INDIRECT("'"&amp;B23&amp;"'!F75"), "")</calculatedColumnFormula>
    </tableColumn>
    <tableColumn id="13" name="Actual time" dataDxfId="331" totalsRowDxfId="330">
      <calculatedColumnFormula>IFERROR(INDIRECT("'"&amp;B23&amp;"'!M73"), "")</calculatedColumnFormula>
    </tableColumn>
    <tableColumn id="14" name="Actual Cost" dataDxfId="329" totalsRowDxfId="328">
      <calculatedColumnFormula>IFERROR(INDIRECT("'"&amp;B23&amp;"'!M75"), "")</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drawing" Target="../drawings/drawing1.xm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Z101"/>
  <sheetViews>
    <sheetView zoomScale="70" zoomScaleNormal="70" workbookViewId="0">
      <selection activeCell="D36" sqref="D36"/>
    </sheetView>
  </sheetViews>
  <sheetFormatPr defaultRowHeight="15" outlineLevelRow="1"/>
  <cols>
    <col min="1" max="1" width="2.5703125" style="2" customWidth="1"/>
    <col min="2" max="2" width="15.28515625" style="2" customWidth="1"/>
    <col min="3" max="3" width="16.5703125" style="2" customWidth="1"/>
    <col min="4" max="4" width="14.5703125" style="2" customWidth="1"/>
    <col min="5" max="5" width="15.7109375" style="2" customWidth="1"/>
    <col min="6" max="6" width="12.7109375" style="2" customWidth="1"/>
    <col min="7" max="7" width="12.28515625" style="2" customWidth="1"/>
    <col min="8" max="8" width="14.7109375" style="2" customWidth="1"/>
    <col min="9" max="9" width="15" style="2" customWidth="1"/>
    <col min="10" max="10" width="12.28515625" style="2" customWidth="1"/>
    <col min="11" max="11" width="13.42578125" style="2" customWidth="1"/>
    <col min="12" max="12" width="16.28515625" style="2" customWidth="1"/>
    <col min="13" max="13" width="13.85546875" style="2" customWidth="1"/>
    <col min="14" max="14" width="16.140625" style="2" customWidth="1"/>
    <col min="15" max="15" width="15" style="2" customWidth="1"/>
    <col min="16" max="16384" width="9.140625" style="2"/>
  </cols>
  <sheetData>
    <row r="1" spans="1:26" ht="15.75" customHeight="1">
      <c r="A1" s="1"/>
      <c r="B1" s="1"/>
      <c r="C1" s="1"/>
      <c r="D1" s="1"/>
      <c r="E1" s="1"/>
      <c r="F1" s="1"/>
      <c r="G1" s="1"/>
      <c r="H1" s="1"/>
      <c r="I1" s="1"/>
      <c r="J1" s="1"/>
      <c r="K1" s="1"/>
      <c r="L1" s="1"/>
      <c r="M1" s="1"/>
      <c r="N1" s="1"/>
      <c r="O1" s="1"/>
      <c r="P1" s="1"/>
      <c r="Q1" s="1"/>
      <c r="R1" s="1"/>
      <c r="S1" s="1"/>
      <c r="T1" s="1"/>
      <c r="U1" s="1"/>
      <c r="V1" s="1"/>
      <c r="W1" s="1"/>
      <c r="X1" s="1"/>
      <c r="Y1" s="1"/>
      <c r="Z1" s="1"/>
    </row>
    <row r="2" spans="1:26" ht="15.75" customHeight="1">
      <c r="A2" s="1"/>
      <c r="B2" s="3"/>
      <c r="C2" s="4"/>
      <c r="D2" s="138" t="s">
        <v>0</v>
      </c>
      <c r="E2" s="138"/>
      <c r="F2" s="138"/>
      <c r="G2" s="138"/>
      <c r="H2" s="139" t="s">
        <v>1</v>
      </c>
      <c r="I2" s="139"/>
      <c r="J2" s="139"/>
      <c r="K2" s="139"/>
      <c r="L2" s="139"/>
      <c r="M2" s="1"/>
      <c r="N2" s="1"/>
      <c r="O2" s="1"/>
      <c r="P2" s="1"/>
      <c r="Q2" s="1"/>
      <c r="R2" s="1"/>
      <c r="S2" s="1"/>
      <c r="T2" s="1"/>
      <c r="U2" s="1"/>
      <c r="V2" s="1"/>
      <c r="W2" s="1"/>
      <c r="X2" s="1"/>
      <c r="Y2" s="1"/>
      <c r="Z2" s="1"/>
    </row>
    <row r="3" spans="1:26" ht="15.75" customHeight="1">
      <c r="A3" s="1"/>
      <c r="B3" s="5"/>
      <c r="C3" s="6"/>
      <c r="D3" s="138"/>
      <c r="E3" s="138"/>
      <c r="F3" s="138"/>
      <c r="G3" s="138"/>
      <c r="H3" s="139"/>
      <c r="I3" s="139"/>
      <c r="J3" s="139"/>
      <c r="K3" s="139"/>
      <c r="L3" s="139"/>
      <c r="M3" s="1"/>
      <c r="N3" s="1"/>
      <c r="O3" s="1"/>
      <c r="P3" s="1"/>
      <c r="Q3" s="1"/>
      <c r="R3" s="1"/>
      <c r="S3" s="1"/>
      <c r="T3" s="1"/>
      <c r="U3" s="1"/>
      <c r="V3" s="1"/>
      <c r="W3" s="1"/>
      <c r="X3" s="1"/>
      <c r="Y3" s="1"/>
      <c r="Z3" s="1"/>
    </row>
    <row r="4" spans="1:26" ht="15.75" customHeight="1">
      <c r="A4" s="1"/>
      <c r="B4" s="5"/>
      <c r="C4" s="6"/>
      <c r="D4" s="138"/>
      <c r="E4" s="138"/>
      <c r="F4" s="138"/>
      <c r="G4" s="138"/>
      <c r="H4" s="139"/>
      <c r="I4" s="139"/>
      <c r="J4" s="139"/>
      <c r="K4" s="139"/>
      <c r="L4" s="139"/>
      <c r="M4" s="1"/>
      <c r="N4" s="1"/>
      <c r="O4" s="1"/>
      <c r="P4" s="1"/>
      <c r="Q4" s="1"/>
      <c r="R4" s="1"/>
      <c r="S4" s="1"/>
      <c r="T4" s="1"/>
      <c r="U4" s="1"/>
      <c r="V4" s="1"/>
      <c r="W4" s="1"/>
      <c r="X4" s="1"/>
      <c r="Y4" s="1"/>
      <c r="Z4" s="1"/>
    </row>
    <row r="5" spans="1:26" ht="15.75" customHeight="1">
      <c r="A5" s="1"/>
      <c r="B5" s="5"/>
      <c r="C5" s="6"/>
      <c r="D5" s="138"/>
      <c r="E5" s="138"/>
      <c r="F5" s="138"/>
      <c r="G5" s="138"/>
      <c r="H5" s="139"/>
      <c r="I5" s="139"/>
      <c r="J5" s="139"/>
      <c r="K5" s="139"/>
      <c r="L5" s="139"/>
      <c r="M5" s="1"/>
      <c r="N5" s="1"/>
      <c r="O5" s="1"/>
      <c r="P5" s="1"/>
      <c r="Q5" s="1"/>
      <c r="R5" s="1"/>
      <c r="S5" s="1"/>
      <c r="T5" s="1"/>
      <c r="U5" s="1"/>
      <c r="V5" s="1"/>
      <c r="W5" s="1"/>
      <c r="X5" s="1"/>
      <c r="Y5" s="1"/>
      <c r="Z5" s="1"/>
    </row>
    <row r="6" spans="1:26" ht="16.5" thickBot="1">
      <c r="A6" s="1"/>
      <c r="B6" s="1"/>
      <c r="C6" s="1"/>
      <c r="D6" s="1"/>
      <c r="E6" s="1"/>
      <c r="F6" s="1"/>
      <c r="G6" s="1"/>
      <c r="H6" s="1"/>
      <c r="I6" s="1"/>
      <c r="J6" s="1"/>
      <c r="K6" s="1"/>
      <c r="L6" s="1"/>
      <c r="M6" s="1"/>
      <c r="N6" s="140"/>
      <c r="O6" s="140"/>
      <c r="P6" s="1"/>
      <c r="Q6" s="1"/>
      <c r="R6" s="1"/>
      <c r="S6" s="1"/>
      <c r="T6" s="1"/>
      <c r="U6" s="1"/>
      <c r="V6" s="1"/>
      <c r="W6" s="1"/>
      <c r="X6" s="1"/>
      <c r="Y6" s="1"/>
      <c r="Z6" s="1"/>
    </row>
    <row r="7" spans="1:26" ht="37.5" customHeight="1" thickBot="1">
      <c r="A7" s="1"/>
      <c r="B7" s="7" t="s">
        <v>2</v>
      </c>
      <c r="C7" s="141" t="s">
        <v>3</v>
      </c>
      <c r="D7" s="142"/>
      <c r="E7" s="142"/>
      <c r="F7" s="142"/>
      <c r="G7" s="142"/>
      <c r="H7" s="142"/>
      <c r="I7" s="142"/>
      <c r="J7" s="142"/>
      <c r="K7" s="142"/>
      <c r="L7" s="143"/>
      <c r="M7" s="1"/>
      <c r="N7" s="8"/>
      <c r="O7" s="8"/>
      <c r="P7" s="8"/>
      <c r="Q7" s="8"/>
      <c r="R7" s="1"/>
      <c r="S7" s="1"/>
      <c r="T7" s="1"/>
      <c r="U7" s="1"/>
      <c r="V7" s="1"/>
      <c r="W7" s="1"/>
      <c r="X7" s="1"/>
      <c r="Y7" s="1"/>
      <c r="Z7" s="1"/>
    </row>
    <row r="8" spans="1:26" ht="16.5" thickBot="1">
      <c r="A8" s="1"/>
      <c r="B8" s="1"/>
      <c r="C8" s="1"/>
      <c r="D8" s="1"/>
      <c r="E8" s="1"/>
      <c r="F8" s="1"/>
      <c r="G8" s="1"/>
      <c r="H8" s="1"/>
      <c r="I8" s="1"/>
      <c r="J8" s="1"/>
      <c r="K8" s="1"/>
      <c r="L8" s="1"/>
      <c r="M8" s="1"/>
      <c r="N8" s="8"/>
      <c r="O8" s="8"/>
      <c r="P8" s="8"/>
      <c r="Q8" s="8"/>
      <c r="R8" s="1"/>
      <c r="S8" s="1"/>
      <c r="T8" s="1"/>
      <c r="U8" s="1"/>
      <c r="V8" s="1"/>
      <c r="W8" s="1"/>
      <c r="X8" s="1"/>
      <c r="Y8" s="1"/>
      <c r="Z8" s="1"/>
    </row>
    <row r="9" spans="1:26" ht="15.75">
      <c r="A9" s="1"/>
      <c r="B9" s="144" t="s">
        <v>4</v>
      </c>
      <c r="C9" s="145"/>
      <c r="D9" s="145"/>
      <c r="E9" s="145"/>
      <c r="F9" s="145"/>
      <c r="G9" s="145"/>
      <c r="H9" s="145"/>
      <c r="I9" s="145"/>
      <c r="J9" s="145"/>
      <c r="K9" s="145"/>
      <c r="L9" s="146"/>
      <c r="M9" s="1"/>
      <c r="N9" s="8"/>
      <c r="O9" s="8"/>
      <c r="P9" s="8"/>
      <c r="Q9" s="8"/>
      <c r="R9" s="1"/>
      <c r="S9" s="1"/>
      <c r="T9" s="1"/>
      <c r="U9" s="1"/>
      <c r="V9" s="1"/>
      <c r="W9" s="1"/>
      <c r="X9" s="1"/>
      <c r="Y9" s="1"/>
      <c r="Z9" s="1"/>
    </row>
    <row r="10" spans="1:26" ht="15.75" outlineLevel="1">
      <c r="A10" s="1"/>
      <c r="B10" s="119" t="s">
        <v>5</v>
      </c>
      <c r="C10" s="120"/>
      <c r="D10" s="120"/>
      <c r="E10" s="120"/>
      <c r="F10" s="120" t="s">
        <v>6</v>
      </c>
      <c r="G10" s="120"/>
      <c r="H10" s="120"/>
      <c r="I10" s="99" t="s">
        <v>7</v>
      </c>
      <c r="J10" s="99"/>
      <c r="K10" s="99"/>
      <c r="L10" s="121"/>
      <c r="M10" s="1"/>
      <c r="N10" s="8"/>
      <c r="O10" s="8"/>
      <c r="P10" s="8"/>
      <c r="Q10" s="8"/>
      <c r="R10" s="1"/>
      <c r="S10" s="1"/>
      <c r="T10" s="1"/>
      <c r="U10" s="1"/>
      <c r="V10" s="1"/>
      <c r="W10" s="1"/>
      <c r="X10" s="1"/>
      <c r="Y10" s="1"/>
      <c r="Z10" s="1"/>
    </row>
    <row r="11" spans="1:26" ht="15.75" outlineLevel="1">
      <c r="A11" s="1"/>
      <c r="B11" s="135" t="s">
        <v>47</v>
      </c>
      <c r="C11" s="136"/>
      <c r="D11" s="136"/>
      <c r="E11" s="136"/>
      <c r="F11" s="137">
        <v>2.1</v>
      </c>
      <c r="G11" s="137"/>
      <c r="H11" s="137"/>
      <c r="I11" s="84" t="s">
        <v>102</v>
      </c>
      <c r="J11" s="84"/>
      <c r="K11" s="84"/>
      <c r="L11" s="85"/>
      <c r="M11" s="1"/>
      <c r="N11" s="8"/>
      <c r="O11" s="8"/>
      <c r="P11" s="8"/>
      <c r="Q11" s="8"/>
      <c r="R11" s="1"/>
      <c r="S11" s="1"/>
      <c r="T11" s="1"/>
      <c r="U11" s="1"/>
      <c r="V11" s="1"/>
      <c r="W11" s="1"/>
      <c r="X11" s="1"/>
      <c r="Y11" s="1"/>
      <c r="Z11" s="1"/>
    </row>
    <row r="12" spans="1:26" ht="15.75" outlineLevel="1">
      <c r="A12" s="1"/>
      <c r="B12" s="119" t="s">
        <v>8</v>
      </c>
      <c r="C12" s="120"/>
      <c r="D12" s="120"/>
      <c r="E12" s="113" t="s">
        <v>9</v>
      </c>
      <c r="F12" s="113"/>
      <c r="G12" s="113"/>
      <c r="H12" s="122" t="s">
        <v>10</v>
      </c>
      <c r="I12" s="123"/>
      <c r="J12" s="122" t="s">
        <v>11</v>
      </c>
      <c r="K12" s="124"/>
      <c r="L12" s="125"/>
      <c r="M12" s="1"/>
      <c r="N12" s="8"/>
      <c r="O12" s="8"/>
      <c r="P12" s="8"/>
      <c r="Q12" s="8"/>
      <c r="R12" s="1"/>
      <c r="S12" s="1"/>
      <c r="T12" s="1"/>
      <c r="U12" s="1"/>
      <c r="V12" s="1"/>
      <c r="W12" s="1"/>
      <c r="X12" s="1"/>
      <c r="Y12" s="1"/>
      <c r="Z12" s="1"/>
    </row>
    <row r="13" spans="1:26" ht="15.75" outlineLevel="1">
      <c r="A13" s="1"/>
      <c r="B13" s="126" t="s">
        <v>12</v>
      </c>
      <c r="C13" s="127"/>
      <c r="D13" s="127"/>
      <c r="E13" s="128" t="s">
        <v>103</v>
      </c>
      <c r="F13" s="129"/>
      <c r="G13" s="130"/>
      <c r="H13" s="131">
        <v>42705</v>
      </c>
      <c r="I13" s="132"/>
      <c r="J13" s="131">
        <v>43070</v>
      </c>
      <c r="K13" s="133"/>
      <c r="L13" s="134"/>
      <c r="M13" s="1"/>
      <c r="N13" s="1"/>
      <c r="O13" s="1"/>
      <c r="P13" s="1"/>
      <c r="Q13" s="1"/>
      <c r="R13" s="1"/>
      <c r="S13" s="1"/>
      <c r="T13" s="1"/>
      <c r="U13" s="1"/>
      <c r="V13" s="1"/>
      <c r="W13" s="1"/>
      <c r="X13" s="1"/>
      <c r="Y13" s="1"/>
      <c r="Z13" s="1"/>
    </row>
    <row r="14" spans="1:26" ht="15.75" outlineLevel="1">
      <c r="A14" s="1"/>
      <c r="B14" s="112" t="s">
        <v>13</v>
      </c>
      <c r="C14" s="113"/>
      <c r="D14" s="113"/>
      <c r="E14" s="113"/>
      <c r="F14" s="113"/>
      <c r="G14" s="114" t="s">
        <v>14</v>
      </c>
      <c r="H14" s="114"/>
      <c r="I14" s="114"/>
      <c r="J14" s="114"/>
      <c r="K14" s="114"/>
      <c r="L14" s="115"/>
      <c r="M14" s="1"/>
      <c r="N14" s="1"/>
      <c r="O14" s="1"/>
      <c r="P14" s="1"/>
      <c r="Q14" s="1"/>
      <c r="R14" s="1"/>
      <c r="S14" s="1"/>
      <c r="T14" s="1"/>
      <c r="U14" s="1"/>
      <c r="V14" s="1"/>
      <c r="W14" s="1"/>
      <c r="X14" s="1"/>
      <c r="Y14" s="1"/>
      <c r="Z14" s="1"/>
    </row>
    <row r="15" spans="1:26" ht="15.75" outlineLevel="1">
      <c r="A15" s="1"/>
      <c r="B15" s="116">
        <v>42705</v>
      </c>
      <c r="C15" s="117"/>
      <c r="D15" s="117"/>
      <c r="E15" s="117"/>
      <c r="F15" s="117"/>
      <c r="G15" s="117">
        <v>42768</v>
      </c>
      <c r="H15" s="117"/>
      <c r="I15" s="117"/>
      <c r="J15" s="117"/>
      <c r="K15" s="117"/>
      <c r="L15" s="118"/>
      <c r="M15" s="1"/>
      <c r="N15" s="1"/>
      <c r="O15" s="1"/>
      <c r="P15" s="1"/>
      <c r="Q15" s="1"/>
      <c r="R15" s="1"/>
      <c r="S15" s="1"/>
      <c r="T15" s="1"/>
      <c r="U15" s="1"/>
      <c r="V15" s="1"/>
      <c r="W15" s="1"/>
      <c r="X15" s="1"/>
      <c r="Y15" s="1"/>
      <c r="Z15" s="1"/>
    </row>
    <row r="16" spans="1:26" ht="15.75" outlineLevel="1">
      <c r="A16" s="1"/>
      <c r="B16" s="119" t="s">
        <v>15</v>
      </c>
      <c r="C16" s="120"/>
      <c r="D16" s="120"/>
      <c r="E16" s="120"/>
      <c r="F16" s="120"/>
      <c r="G16" s="99" t="s">
        <v>16</v>
      </c>
      <c r="H16" s="99"/>
      <c r="I16" s="99"/>
      <c r="J16" s="99"/>
      <c r="K16" s="99"/>
      <c r="L16" s="121"/>
      <c r="M16" s="1"/>
      <c r="N16" s="1"/>
      <c r="O16" s="1"/>
      <c r="P16" s="1"/>
      <c r="Q16" s="1"/>
      <c r="R16" s="1"/>
      <c r="S16" s="1"/>
      <c r="T16" s="1"/>
      <c r="U16" s="1"/>
      <c r="V16" s="1"/>
      <c r="W16" s="1"/>
      <c r="X16" s="1"/>
      <c r="Y16" s="1"/>
      <c r="Z16" s="1"/>
    </row>
    <row r="17" spans="1:26" ht="15.75" outlineLevel="1">
      <c r="A17" s="1"/>
      <c r="B17" s="82" t="s">
        <v>17</v>
      </c>
      <c r="C17" s="83"/>
      <c r="D17" s="83"/>
      <c r="E17" s="83"/>
      <c r="F17" s="83"/>
      <c r="G17" s="84" t="s">
        <v>18</v>
      </c>
      <c r="H17" s="84"/>
      <c r="I17" s="84"/>
      <c r="J17" s="84"/>
      <c r="K17" s="84"/>
      <c r="L17" s="85"/>
      <c r="M17" s="1"/>
      <c r="N17" s="1"/>
      <c r="O17" s="1"/>
      <c r="P17" s="1"/>
      <c r="Q17" s="1"/>
      <c r="R17" s="1"/>
      <c r="S17" s="1"/>
      <c r="T17" s="1"/>
      <c r="U17" s="1"/>
      <c r="V17" s="1"/>
      <c r="W17" s="1"/>
      <c r="X17" s="1"/>
      <c r="Y17" s="1"/>
      <c r="Z17" s="1"/>
    </row>
    <row r="18" spans="1:26" ht="15.75" outlineLevel="1">
      <c r="A18" s="1"/>
      <c r="B18" s="98" t="s">
        <v>19</v>
      </c>
      <c r="C18" s="99"/>
      <c r="D18" s="99"/>
      <c r="E18" s="102" t="s">
        <v>20</v>
      </c>
      <c r="F18" s="102"/>
      <c r="G18" s="102"/>
      <c r="H18" s="102"/>
      <c r="I18" s="102"/>
      <c r="J18" s="102"/>
      <c r="K18" s="102"/>
      <c r="L18" s="103"/>
      <c r="M18" s="1"/>
      <c r="N18" s="1"/>
      <c r="O18" s="1"/>
      <c r="P18" s="1"/>
      <c r="Q18" s="1"/>
      <c r="R18" s="1"/>
      <c r="S18" s="1"/>
      <c r="T18" s="1"/>
      <c r="U18" s="1"/>
      <c r="V18" s="1"/>
      <c r="W18" s="1"/>
      <c r="X18" s="1"/>
      <c r="Y18" s="1"/>
      <c r="Z18" s="1"/>
    </row>
    <row r="19" spans="1:26" ht="16.5" outlineLevel="1" thickBot="1">
      <c r="A19" s="1"/>
      <c r="B19" s="100"/>
      <c r="C19" s="101"/>
      <c r="D19" s="101"/>
      <c r="E19" s="104"/>
      <c r="F19" s="104"/>
      <c r="G19" s="104"/>
      <c r="H19" s="104"/>
      <c r="I19" s="104"/>
      <c r="J19" s="104"/>
      <c r="K19" s="104"/>
      <c r="L19" s="105"/>
      <c r="M19" s="1"/>
      <c r="N19" s="1"/>
      <c r="O19" s="1"/>
      <c r="P19" s="1"/>
      <c r="Q19" s="1"/>
      <c r="R19" s="1"/>
      <c r="S19" s="1"/>
      <c r="T19" s="1"/>
      <c r="U19" s="1"/>
      <c r="V19" s="1"/>
      <c r="W19" s="1"/>
      <c r="X19" s="1"/>
      <c r="Y19" s="1"/>
      <c r="Z19" s="1"/>
    </row>
    <row r="20" spans="1:26" ht="16.5" thickBot="1">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c r="A21" s="1"/>
      <c r="B21" s="106" t="s">
        <v>21</v>
      </c>
      <c r="C21" s="107"/>
      <c r="D21" s="107"/>
      <c r="E21" s="107"/>
      <c r="F21" s="107"/>
      <c r="G21" s="107"/>
      <c r="H21" s="107"/>
      <c r="I21" s="107"/>
      <c r="J21" s="107"/>
      <c r="K21" s="107"/>
      <c r="L21" s="107"/>
      <c r="M21" s="107"/>
      <c r="N21" s="107"/>
      <c r="O21" s="108"/>
      <c r="P21" s="1"/>
      <c r="Q21" s="1"/>
      <c r="R21" s="1"/>
      <c r="S21" s="1"/>
      <c r="T21" s="1"/>
      <c r="U21" s="1"/>
      <c r="V21" s="1"/>
      <c r="W21" s="1"/>
      <c r="X21" s="1"/>
      <c r="Y21" s="1"/>
      <c r="Z21" s="1"/>
    </row>
    <row r="22" spans="1:26" ht="47.25" customHeight="1" outlineLevel="1">
      <c r="A22" s="1"/>
      <c r="B22" s="9" t="s">
        <v>22</v>
      </c>
      <c r="C22" s="10" t="s">
        <v>23</v>
      </c>
      <c r="D22" s="10" t="s">
        <v>24</v>
      </c>
      <c r="E22" s="10" t="s">
        <v>25</v>
      </c>
      <c r="F22" s="10" t="s">
        <v>26</v>
      </c>
      <c r="G22" s="10" t="s">
        <v>27</v>
      </c>
      <c r="H22" s="10" t="s">
        <v>28</v>
      </c>
      <c r="I22" s="10" t="s">
        <v>29</v>
      </c>
      <c r="J22" s="10" t="s">
        <v>30</v>
      </c>
      <c r="K22" s="11" t="s">
        <v>31</v>
      </c>
      <c r="L22" s="10" t="s">
        <v>32</v>
      </c>
      <c r="M22" s="10" t="s">
        <v>33</v>
      </c>
      <c r="N22" s="10" t="s">
        <v>34</v>
      </c>
      <c r="O22" s="11" t="s">
        <v>35</v>
      </c>
      <c r="P22" s="1"/>
      <c r="Q22" s="1"/>
      <c r="R22" s="1"/>
      <c r="S22" s="1"/>
      <c r="T22" s="1"/>
      <c r="U22" s="1"/>
      <c r="V22" s="1"/>
      <c r="W22" s="1"/>
      <c r="X22" s="1"/>
      <c r="Y22" s="1"/>
      <c r="Z22" s="1"/>
    </row>
    <row r="23" spans="1:26" ht="36.75" customHeight="1" outlineLevel="1">
      <c r="A23" s="1"/>
      <c r="B23" s="12" t="s">
        <v>12</v>
      </c>
      <c r="C23" s="13" t="str">
        <f t="shared" ref="C23:C55" ca="1" si="0">IFERROR(INDIRECT("'"&amp;B23&amp;"'!D20"), "")</f>
        <v>Login_Page</v>
      </c>
      <c r="D23" s="14" t="str">
        <f t="shared" ref="D23:D55" ca="1" si="1">IFERROR(INDIRECT("'"&amp;B23&amp;"'!D21"), "")</f>
        <v>Manual</v>
      </c>
      <c r="E23" s="13" t="str">
        <f t="shared" ref="E23:E55" ca="1" si="2">IFERROR(INDIRECT("'"&amp;B23&amp;"'!G23"), "")</f>
        <v>Unit testing</v>
      </c>
      <c r="F23" s="13" t="str">
        <f t="shared" ref="F23:F55" ca="1" si="3">IFERROR(INDIRECT("'"&amp;B23&amp;"'!J21"), "")</f>
        <v>Mohamed Sharaf</v>
      </c>
      <c r="G23" s="13" t="str">
        <f t="shared" ref="G23:G55" ca="1" si="4">IFERROR(INDIRECT("'"&amp;B23&amp;"'!D43"), "")</f>
        <v>PC</v>
      </c>
      <c r="H23" s="13">
        <f t="shared" ref="H23:H55" ca="1" si="5">IFERROR(INDIRECT("'"&amp;B23&amp;"'!D72"), "")</f>
        <v>6</v>
      </c>
      <c r="I23" s="13">
        <f t="shared" ref="I23:I55" ca="1" si="6">IFERROR(INDIRECT("'"&amp;B23&amp;"'!D73"), "")</f>
        <v>4</v>
      </c>
      <c r="J23" s="15">
        <f t="shared" ref="J23:J55" ca="1" si="7">IFERROR(INDIRECT("'"&amp;B23&amp;"'!I72"), "")</f>
        <v>0.4</v>
      </c>
      <c r="K23" s="16" t="str">
        <f t="shared" ref="K23:K55" ca="1" si="8">IFERROR(INDIRECT("'"&amp;B23&amp;"'!I73"), "")</f>
        <v>Fail</v>
      </c>
      <c r="L23" s="17" t="str">
        <f t="shared" ref="L23:L55" ca="1" si="9">IFERROR(INDIRECT("'"&amp;B23&amp;"'!D74"), "")</f>
        <v>Security</v>
      </c>
      <c r="M23" s="17" t="str">
        <f t="shared" ref="M23:M55" ca="1" si="10">IFERROR(INDIRECT("'"&amp;B23&amp;"'!F75"), "")</f>
        <v>Critical</v>
      </c>
      <c r="N23" s="18">
        <f t="shared" ref="N23:N55" ca="1" si="11">IFERROR(INDIRECT("'"&amp;B23&amp;"'!M73"), "")</f>
        <v>0.20833333333333334</v>
      </c>
      <c r="O23" s="19">
        <f t="shared" ref="O23:O55" ca="1" si="12">IFERROR(INDIRECT("'"&amp;B23&amp;"'!M75"), "")</f>
        <v>0</v>
      </c>
      <c r="P23" s="1"/>
      <c r="Q23" s="1"/>
      <c r="R23" s="1"/>
      <c r="S23" s="1"/>
      <c r="T23" s="1"/>
      <c r="U23" s="1"/>
      <c r="V23" s="1"/>
      <c r="W23" s="1"/>
      <c r="X23" s="1"/>
      <c r="Y23" s="1"/>
      <c r="Z23" s="1"/>
    </row>
    <row r="24" spans="1:26" ht="36.75" customHeight="1" outlineLevel="1">
      <c r="A24" s="1"/>
      <c r="B24" s="12" t="s">
        <v>134</v>
      </c>
      <c r="C24" s="13" t="str">
        <f t="shared" ca="1" si="0"/>
        <v>Logout_Functionality</v>
      </c>
      <c r="D24" s="14" t="str">
        <f t="shared" ca="1" si="1"/>
        <v>Manual</v>
      </c>
      <c r="E24" s="13" t="str">
        <f t="shared" ca="1" si="2"/>
        <v>Unit testing</v>
      </c>
      <c r="F24" s="13" t="str">
        <f t="shared" ca="1" si="3"/>
        <v>Mohamed Sharaf</v>
      </c>
      <c r="G24" s="13" t="str">
        <f t="shared" ca="1" si="4"/>
        <v>PC</v>
      </c>
      <c r="H24" s="13">
        <f t="shared" ca="1" si="5"/>
        <v>0</v>
      </c>
      <c r="I24" s="13">
        <f t="shared" ca="1" si="6"/>
        <v>3</v>
      </c>
      <c r="J24" s="15">
        <f t="shared" ca="1" si="7"/>
        <v>1</v>
      </c>
      <c r="K24" s="16" t="str">
        <f t="shared" ca="1" si="8"/>
        <v>Pass</v>
      </c>
      <c r="L24" s="14" t="str">
        <f t="shared" ca="1" si="9"/>
        <v/>
      </c>
      <c r="M24" s="14" t="str">
        <f t="shared" ca="1" si="10"/>
        <v/>
      </c>
      <c r="N24" s="18">
        <f t="shared" ca="1" si="11"/>
        <v>0.20833333333333334</v>
      </c>
      <c r="O24" s="19">
        <f t="shared" ca="1" si="12"/>
        <v>0</v>
      </c>
      <c r="P24" s="1"/>
      <c r="Q24" s="1"/>
      <c r="R24" s="1"/>
      <c r="S24" s="1"/>
      <c r="T24" s="1"/>
      <c r="U24" s="1"/>
      <c r="V24" s="1"/>
      <c r="W24" s="1"/>
      <c r="X24" s="1"/>
      <c r="Y24" s="1"/>
      <c r="Z24" s="1"/>
    </row>
    <row r="25" spans="1:26" ht="36.75" customHeight="1" outlineLevel="1">
      <c r="A25" s="1"/>
      <c r="B25" s="12" t="s">
        <v>158</v>
      </c>
      <c r="C25" s="13" t="str">
        <f t="shared" ca="1" si="0"/>
        <v>Forget_Password</v>
      </c>
      <c r="D25" s="14" t="str">
        <f t="shared" ca="1" si="1"/>
        <v>Manual</v>
      </c>
      <c r="E25" s="13" t="str">
        <f t="shared" ca="1" si="2"/>
        <v>Unit testing</v>
      </c>
      <c r="F25" s="13" t="str">
        <f t="shared" ca="1" si="3"/>
        <v>Mohamed Sharaf</v>
      </c>
      <c r="G25" s="13" t="str">
        <f t="shared" ca="1" si="4"/>
        <v>PC</v>
      </c>
      <c r="H25" s="13">
        <f t="shared" ca="1" si="5"/>
        <v>2</v>
      </c>
      <c r="I25" s="13">
        <f t="shared" ca="1" si="6"/>
        <v>4</v>
      </c>
      <c r="J25" s="15">
        <f t="shared" ca="1" si="7"/>
        <v>0.66666666666666663</v>
      </c>
      <c r="K25" s="16" t="str">
        <f t="shared" ca="1" si="8"/>
        <v>Fail</v>
      </c>
      <c r="L25" s="14" t="str">
        <f t="shared" ca="1" si="9"/>
        <v/>
      </c>
      <c r="M25" s="14" t="str">
        <f t="shared" ca="1" si="10"/>
        <v/>
      </c>
      <c r="N25" s="18">
        <f t="shared" ca="1" si="11"/>
        <v>0.20833333333333334</v>
      </c>
      <c r="O25" s="19">
        <f t="shared" ca="1" si="12"/>
        <v>0</v>
      </c>
      <c r="P25" s="1"/>
      <c r="Q25" s="1"/>
      <c r="R25" s="1"/>
      <c r="S25" s="1"/>
      <c r="T25" s="1"/>
      <c r="U25" s="1"/>
      <c r="V25" s="1"/>
      <c r="W25" s="1"/>
      <c r="X25" s="1"/>
      <c r="Y25" s="1"/>
      <c r="Z25" s="1"/>
    </row>
    <row r="26" spans="1:26" ht="36.75" customHeight="1" outlineLevel="1">
      <c r="A26" s="1"/>
      <c r="B26" s="12" t="s">
        <v>206</v>
      </c>
      <c r="C26" s="13" t="str">
        <f t="shared" ca="1" si="0"/>
        <v>ChangePassword</v>
      </c>
      <c r="D26" s="14" t="str">
        <f t="shared" ca="1" si="1"/>
        <v>Manual</v>
      </c>
      <c r="E26" s="13" t="str">
        <f t="shared" ca="1" si="2"/>
        <v>Unit testing</v>
      </c>
      <c r="F26" s="13" t="str">
        <f t="shared" ca="1" si="3"/>
        <v>Mohamed Sharaf</v>
      </c>
      <c r="G26" s="13" t="str">
        <f t="shared" ca="1" si="4"/>
        <v>PC</v>
      </c>
      <c r="H26" s="13">
        <f t="shared" ca="1" si="5"/>
        <v>2</v>
      </c>
      <c r="I26" s="13">
        <f t="shared" ca="1" si="6"/>
        <v>5</v>
      </c>
      <c r="J26" s="15">
        <f t="shared" ca="1" si="7"/>
        <v>0.7142857142857143</v>
      </c>
      <c r="K26" s="16" t="str">
        <f t="shared" ca="1" si="8"/>
        <v>Fail</v>
      </c>
      <c r="L26" s="14" t="str">
        <f t="shared" ca="1" si="9"/>
        <v>Functional</v>
      </c>
      <c r="M26" s="14" t="str">
        <f t="shared" ca="1" si="10"/>
        <v>Critical</v>
      </c>
      <c r="N26" s="18">
        <f t="shared" ca="1" si="11"/>
        <v>0.20833333333333334</v>
      </c>
      <c r="O26" s="19">
        <f t="shared" ca="1" si="12"/>
        <v>0</v>
      </c>
      <c r="P26" s="1"/>
      <c r="Q26" s="1"/>
      <c r="R26" s="1"/>
      <c r="S26" s="1"/>
      <c r="T26" s="1"/>
      <c r="U26" s="1"/>
      <c r="V26" s="1"/>
      <c r="W26" s="1"/>
      <c r="X26" s="1"/>
      <c r="Y26" s="1"/>
      <c r="Z26" s="1"/>
    </row>
    <row r="27" spans="1:26" ht="45" customHeight="1" outlineLevel="1">
      <c r="A27" s="1"/>
      <c r="B27" s="12" t="s">
        <v>207</v>
      </c>
      <c r="C27" s="13" t="str">
        <f t="shared" ca="1" si="0"/>
        <v>Customerslist_Functionality</v>
      </c>
      <c r="D27" s="14" t="str">
        <f t="shared" ca="1" si="1"/>
        <v>Manual</v>
      </c>
      <c r="E27" s="13" t="str">
        <f t="shared" ca="1" si="2"/>
        <v>Unit testing</v>
      </c>
      <c r="F27" s="13" t="str">
        <f t="shared" ca="1" si="3"/>
        <v>Mohamed Sharaf</v>
      </c>
      <c r="G27" s="13" t="str">
        <f t="shared" ca="1" si="4"/>
        <v>PC</v>
      </c>
      <c r="H27" s="13">
        <f t="shared" ca="1" si="5"/>
        <v>7</v>
      </c>
      <c r="I27" s="13">
        <f t="shared" ca="1" si="6"/>
        <v>4</v>
      </c>
      <c r="J27" s="15">
        <f t="shared" ca="1" si="7"/>
        <v>0.36363636363636365</v>
      </c>
      <c r="K27" s="16" t="str">
        <f t="shared" ca="1" si="8"/>
        <v>Fail</v>
      </c>
      <c r="L27" s="14" t="str">
        <f t="shared" ca="1" si="9"/>
        <v>Functional</v>
      </c>
      <c r="M27" s="14" t="str">
        <f t="shared" ca="1" si="10"/>
        <v>Critical</v>
      </c>
      <c r="N27" s="18">
        <f t="shared" ca="1" si="11"/>
        <v>0.20833333333333334</v>
      </c>
      <c r="O27" s="19">
        <f t="shared" ca="1" si="12"/>
        <v>0</v>
      </c>
      <c r="P27" s="1"/>
      <c r="Q27" s="1"/>
      <c r="R27" s="1"/>
      <c r="S27" s="1"/>
      <c r="T27" s="1"/>
      <c r="U27" s="1"/>
      <c r="V27" s="1"/>
      <c r="W27" s="1"/>
      <c r="X27" s="1"/>
      <c r="Y27" s="1"/>
      <c r="Z27" s="1"/>
    </row>
    <row r="28" spans="1:26" ht="36.75" customHeight="1" outlineLevel="1">
      <c r="A28" s="1"/>
      <c r="B28" s="12" t="s">
        <v>260</v>
      </c>
      <c r="C28" s="13" t="str">
        <f t="shared" ca="1" si="0"/>
        <v>DoctorsList_Functionality</v>
      </c>
      <c r="D28" s="14" t="str">
        <f t="shared" ca="1" si="1"/>
        <v>Manual</v>
      </c>
      <c r="E28" s="13" t="str">
        <f t="shared" ca="1" si="2"/>
        <v>Unit testing</v>
      </c>
      <c r="F28" s="13" t="str">
        <f t="shared" ca="1" si="3"/>
        <v>Mohamed Sharaf</v>
      </c>
      <c r="G28" s="13" t="str">
        <f t="shared" ca="1" si="4"/>
        <v>PC</v>
      </c>
      <c r="H28" s="13">
        <f t="shared" ca="1" si="5"/>
        <v>5</v>
      </c>
      <c r="I28" s="13">
        <f t="shared" ca="1" si="6"/>
        <v>2</v>
      </c>
      <c r="J28" s="15">
        <f t="shared" ca="1" si="7"/>
        <v>0.2857142857142857</v>
      </c>
      <c r="K28" s="16" t="str">
        <f t="shared" ca="1" si="8"/>
        <v>Fail</v>
      </c>
      <c r="L28" s="14" t="str">
        <f t="shared" ca="1" si="9"/>
        <v>Functional</v>
      </c>
      <c r="M28" s="14" t="str">
        <f t="shared" ca="1" si="10"/>
        <v>Critical</v>
      </c>
      <c r="N28" s="18">
        <f t="shared" ca="1" si="11"/>
        <v>0.20833333333333334</v>
      </c>
      <c r="O28" s="19">
        <f t="shared" ca="1" si="12"/>
        <v>0</v>
      </c>
      <c r="P28" s="1"/>
      <c r="Q28" s="1"/>
      <c r="R28" s="1"/>
      <c r="S28" s="1"/>
      <c r="T28" s="1"/>
      <c r="U28" s="1"/>
      <c r="V28" s="1"/>
      <c r="W28" s="1"/>
      <c r="X28" s="1"/>
      <c r="Y28" s="1"/>
      <c r="Z28" s="1"/>
    </row>
    <row r="29" spans="1:26" ht="36.75" customHeight="1" outlineLevel="1">
      <c r="A29" s="1"/>
      <c r="B29" s="12" t="s">
        <v>274</v>
      </c>
      <c r="C29" s="13" t="str">
        <f t="shared" ca="1" si="0"/>
        <v>Synchronization</v>
      </c>
      <c r="D29" s="14" t="str">
        <f t="shared" ca="1" si="1"/>
        <v>Manual</v>
      </c>
      <c r="E29" s="13" t="str">
        <f t="shared" ca="1" si="2"/>
        <v>Unit testing</v>
      </c>
      <c r="F29" s="13" t="str">
        <f t="shared" ca="1" si="3"/>
        <v>Mohamed Sharaf</v>
      </c>
      <c r="G29" s="13" t="str">
        <f t="shared" ca="1" si="4"/>
        <v>PC</v>
      </c>
      <c r="H29" s="13">
        <f t="shared" ca="1" si="5"/>
        <v>3</v>
      </c>
      <c r="I29" s="13">
        <f t="shared" ca="1" si="6"/>
        <v>2</v>
      </c>
      <c r="J29" s="15">
        <f t="shared" ca="1" si="7"/>
        <v>0.4</v>
      </c>
      <c r="K29" s="16" t="str">
        <f t="shared" ca="1" si="8"/>
        <v>Fail</v>
      </c>
      <c r="L29" s="14" t="str">
        <f t="shared" ca="1" si="9"/>
        <v>Functional</v>
      </c>
      <c r="M29" s="14" t="str">
        <f t="shared" ca="1" si="10"/>
        <v>Critical</v>
      </c>
      <c r="N29" s="18">
        <f t="shared" ca="1" si="11"/>
        <v>0.20833333333333334</v>
      </c>
      <c r="O29" s="19">
        <f t="shared" ca="1" si="12"/>
        <v>0</v>
      </c>
      <c r="P29" s="1"/>
      <c r="Q29" s="1"/>
      <c r="R29" s="1"/>
      <c r="S29" s="1"/>
      <c r="T29" s="1"/>
      <c r="U29" s="1"/>
      <c r="V29" s="1"/>
      <c r="W29" s="1"/>
      <c r="X29" s="1"/>
      <c r="Y29" s="1"/>
      <c r="Z29" s="1"/>
    </row>
    <row r="30" spans="1:26" ht="49.5" customHeight="1" outlineLevel="1">
      <c r="A30" s="1"/>
      <c r="B30" s="12" t="s">
        <v>275</v>
      </c>
      <c r="C30" s="13" t="str">
        <f t="shared" ca="1" si="0"/>
        <v>ReportsPage</v>
      </c>
      <c r="D30" s="14" t="str">
        <f t="shared" ca="1" si="1"/>
        <v>Manual</v>
      </c>
      <c r="E30" s="13" t="str">
        <f t="shared" ca="1" si="2"/>
        <v>Unit testing</v>
      </c>
      <c r="F30" s="13" t="str">
        <f t="shared" ca="1" si="3"/>
        <v>Mohamed Sharaf</v>
      </c>
      <c r="G30" s="13" t="str">
        <f t="shared" ca="1" si="4"/>
        <v>PC</v>
      </c>
      <c r="H30" s="13">
        <f t="shared" ca="1" si="5"/>
        <v>6</v>
      </c>
      <c r="I30" s="13">
        <f t="shared" ca="1" si="6"/>
        <v>2</v>
      </c>
      <c r="J30" s="15">
        <f t="shared" ca="1" si="7"/>
        <v>0.25</v>
      </c>
      <c r="K30" s="16" t="str">
        <f t="shared" ca="1" si="8"/>
        <v>Fail</v>
      </c>
      <c r="L30" s="14" t="str">
        <f t="shared" ca="1" si="9"/>
        <v>Functional</v>
      </c>
      <c r="M30" s="14" t="str">
        <f t="shared" ca="1" si="10"/>
        <v>Critical</v>
      </c>
      <c r="N30" s="18">
        <f t="shared" ca="1" si="11"/>
        <v>0.20833333333333334</v>
      </c>
      <c r="O30" s="19">
        <f t="shared" ca="1" si="12"/>
        <v>0</v>
      </c>
      <c r="P30" s="1"/>
      <c r="Q30" s="1"/>
      <c r="R30" s="1"/>
      <c r="S30" s="1"/>
      <c r="T30" s="1"/>
      <c r="U30" s="1"/>
      <c r="V30" s="1"/>
      <c r="W30" s="1"/>
      <c r="X30" s="1"/>
      <c r="Y30" s="1"/>
      <c r="Z30" s="1"/>
    </row>
    <row r="31" spans="1:26" ht="36.75" customHeight="1" outlineLevel="1">
      <c r="A31" s="1"/>
      <c r="B31" s="12" t="s">
        <v>311</v>
      </c>
      <c r="C31" s="13" t="str">
        <f t="shared" ca="1" si="0"/>
        <v>UploadData</v>
      </c>
      <c r="D31" s="14" t="str">
        <f t="shared" ca="1" si="1"/>
        <v>Manual</v>
      </c>
      <c r="E31" s="13" t="str">
        <f t="shared" ca="1" si="2"/>
        <v>Unit testing</v>
      </c>
      <c r="F31" s="13" t="str">
        <f t="shared" ca="1" si="3"/>
        <v>Mohamed Sharaf</v>
      </c>
      <c r="G31" s="13" t="str">
        <f t="shared" ca="1" si="4"/>
        <v>PC</v>
      </c>
      <c r="H31" s="13">
        <f t="shared" ca="1" si="5"/>
        <v>1</v>
      </c>
      <c r="I31" s="13">
        <f t="shared" ca="1" si="6"/>
        <v>2</v>
      </c>
      <c r="J31" s="15">
        <f t="shared" ca="1" si="7"/>
        <v>0.66666666666666663</v>
      </c>
      <c r="K31" s="16" t="str">
        <f t="shared" ca="1" si="8"/>
        <v>Fail</v>
      </c>
      <c r="L31" s="14" t="str">
        <f t="shared" ca="1" si="9"/>
        <v/>
      </c>
      <c r="M31" s="14" t="str">
        <f t="shared" ca="1" si="10"/>
        <v/>
      </c>
      <c r="N31" s="18">
        <f t="shared" ca="1" si="11"/>
        <v>4.1666666666666664E-2</v>
      </c>
      <c r="O31" s="19">
        <f t="shared" ca="1" si="12"/>
        <v>0</v>
      </c>
      <c r="P31" s="1"/>
      <c r="Q31" s="1"/>
      <c r="R31" s="1"/>
      <c r="S31" s="1"/>
      <c r="T31" s="1"/>
      <c r="U31" s="1"/>
      <c r="V31" s="1"/>
      <c r="W31" s="1"/>
      <c r="X31" s="1"/>
      <c r="Y31" s="1"/>
      <c r="Z31" s="1"/>
    </row>
    <row r="32" spans="1:26" ht="36.75" customHeight="1" outlineLevel="1">
      <c r="A32" s="1"/>
      <c r="B32" s="12" t="s">
        <v>337</v>
      </c>
      <c r="C32" s="13" t="str">
        <f t="shared" ca="1" si="0"/>
        <v>SettingsMenu</v>
      </c>
      <c r="D32" s="14" t="str">
        <f t="shared" ca="1" si="1"/>
        <v>Manual</v>
      </c>
      <c r="E32" s="13" t="str">
        <f t="shared" ca="1" si="2"/>
        <v>Unit testing</v>
      </c>
      <c r="F32" s="13" t="str">
        <f t="shared" ca="1" si="3"/>
        <v>Mohamed Sharaf</v>
      </c>
      <c r="G32" s="13" t="str">
        <f t="shared" ca="1" si="4"/>
        <v>PC</v>
      </c>
      <c r="H32" s="13">
        <f t="shared" ca="1" si="5"/>
        <v>9</v>
      </c>
      <c r="I32" s="13">
        <f t="shared" ca="1" si="6"/>
        <v>7</v>
      </c>
      <c r="J32" s="15">
        <f t="shared" ca="1" si="7"/>
        <v>0.4375</v>
      </c>
      <c r="K32" s="16" t="str">
        <f t="shared" ca="1" si="8"/>
        <v>Fail</v>
      </c>
      <c r="L32" s="14" t="str">
        <f t="shared" ca="1" si="9"/>
        <v>Functional</v>
      </c>
      <c r="M32" s="14" t="str">
        <f t="shared" ca="1" si="10"/>
        <v>Critical</v>
      </c>
      <c r="N32" s="18">
        <f t="shared" ca="1" si="11"/>
        <v>0.25</v>
      </c>
      <c r="O32" s="19">
        <f t="shared" ca="1" si="12"/>
        <v>0</v>
      </c>
      <c r="P32" s="1"/>
      <c r="Q32" s="1"/>
      <c r="R32" s="1"/>
      <c r="S32" s="1"/>
      <c r="T32" s="1"/>
      <c r="U32" s="1"/>
      <c r="V32" s="1"/>
      <c r="W32" s="1"/>
      <c r="X32" s="1"/>
      <c r="Y32" s="1"/>
      <c r="Z32" s="1"/>
    </row>
    <row r="33" spans="1:26" ht="36.75" customHeight="1" outlineLevel="1">
      <c r="A33" s="1"/>
      <c r="B33" s="12" t="s">
        <v>393</v>
      </c>
      <c r="C33" s="13" t="str">
        <f t="shared" ca="1" si="0"/>
        <v>CustomizationMenu</v>
      </c>
      <c r="D33" s="14" t="str">
        <f t="shared" ca="1" si="1"/>
        <v>Manual</v>
      </c>
      <c r="E33" s="13" t="str">
        <f t="shared" ca="1" si="2"/>
        <v>Unit testing</v>
      </c>
      <c r="F33" s="13" t="str">
        <f t="shared" ca="1" si="3"/>
        <v>Mohamed Sharaf</v>
      </c>
      <c r="G33" s="13" t="str">
        <f t="shared" ca="1" si="4"/>
        <v>PC</v>
      </c>
      <c r="H33" s="13">
        <f t="shared" ca="1" si="5"/>
        <v>2</v>
      </c>
      <c r="I33" s="13">
        <f t="shared" ca="1" si="6"/>
        <v>2</v>
      </c>
      <c r="J33" s="15">
        <f t="shared" ca="1" si="7"/>
        <v>0.5</v>
      </c>
      <c r="K33" s="16" t="str">
        <f t="shared" ca="1" si="8"/>
        <v>Fail</v>
      </c>
      <c r="L33" s="14" t="str">
        <f t="shared" ca="1" si="9"/>
        <v>Functional</v>
      </c>
      <c r="M33" s="14" t="str">
        <f t="shared" ca="1" si="10"/>
        <v>Critical</v>
      </c>
      <c r="N33" s="18">
        <f t="shared" ca="1" si="11"/>
        <v>6.25E-2</v>
      </c>
      <c r="O33" s="19">
        <f t="shared" ca="1" si="12"/>
        <v>0</v>
      </c>
      <c r="P33" s="1"/>
      <c r="Q33" s="1"/>
      <c r="R33" s="1"/>
      <c r="S33" s="1"/>
      <c r="T33" s="1"/>
      <c r="U33" s="1"/>
      <c r="V33" s="1"/>
      <c r="W33" s="1"/>
      <c r="X33" s="1"/>
      <c r="Y33" s="1"/>
      <c r="Z33" s="1"/>
    </row>
    <row r="34" spans="1:26" ht="36.75" customHeight="1" outlineLevel="1">
      <c r="A34" s="1"/>
      <c r="B34" s="12" t="s">
        <v>405</v>
      </c>
      <c r="C34" s="13" t="str">
        <f t="shared" ca="1" si="0"/>
        <v>AssignmentsPage</v>
      </c>
      <c r="D34" s="14" t="str">
        <f t="shared" ca="1" si="1"/>
        <v>Manual</v>
      </c>
      <c r="E34" s="13" t="str">
        <f t="shared" ca="1" si="2"/>
        <v>Unit testing</v>
      </c>
      <c r="F34" s="13" t="str">
        <f t="shared" ca="1" si="3"/>
        <v>Mohamed Sharaf</v>
      </c>
      <c r="G34" s="13" t="str">
        <f t="shared" ca="1" si="4"/>
        <v>PC</v>
      </c>
      <c r="H34" s="13">
        <f t="shared" ca="1" si="5"/>
        <v>3</v>
      </c>
      <c r="I34" s="13">
        <f t="shared" ca="1" si="6"/>
        <v>4</v>
      </c>
      <c r="J34" s="15">
        <f t="shared" ca="1" si="7"/>
        <v>0.5714285714285714</v>
      </c>
      <c r="K34" s="16" t="str">
        <f t="shared" ca="1" si="8"/>
        <v>Fail</v>
      </c>
      <c r="L34" s="14" t="str">
        <f t="shared" ca="1" si="9"/>
        <v>Functional</v>
      </c>
      <c r="M34" s="14" t="str">
        <f t="shared" ca="1" si="10"/>
        <v>Critical</v>
      </c>
      <c r="N34" s="18">
        <f t="shared" ca="1" si="11"/>
        <v>8.3333333333333329E-2</v>
      </c>
      <c r="O34" s="19">
        <f t="shared" ca="1" si="12"/>
        <v>0</v>
      </c>
      <c r="P34" s="1"/>
      <c r="Q34" s="1"/>
      <c r="R34" s="1"/>
      <c r="S34" s="1"/>
      <c r="T34" s="1"/>
      <c r="U34" s="1"/>
      <c r="V34" s="1"/>
      <c r="W34" s="1"/>
      <c r="X34" s="1"/>
      <c r="Y34" s="1"/>
      <c r="Z34" s="1"/>
    </row>
    <row r="35" spans="1:26" ht="70.5" customHeight="1" outlineLevel="1">
      <c r="A35" s="1"/>
      <c r="B35" s="12" t="s">
        <v>417</v>
      </c>
      <c r="C35" s="13" t="str">
        <f t="shared" ca="1" si="0"/>
        <v>StoreUsers(DeliveryReq)Page &amp; AdminUsers</v>
      </c>
      <c r="D35" s="14" t="str">
        <f t="shared" ca="1" si="1"/>
        <v>Manual</v>
      </c>
      <c r="E35" s="13" t="str">
        <f t="shared" ca="1" si="2"/>
        <v>Unit testing</v>
      </c>
      <c r="F35" s="13" t="str">
        <f t="shared" ca="1" si="3"/>
        <v>Mohamed Sharaf</v>
      </c>
      <c r="G35" s="13" t="str">
        <f t="shared" ca="1" si="4"/>
        <v>PC</v>
      </c>
      <c r="H35" s="13">
        <f t="shared" ca="1" si="5"/>
        <v>3</v>
      </c>
      <c r="I35" s="13">
        <f t="shared" ca="1" si="6"/>
        <v>2</v>
      </c>
      <c r="J35" s="15">
        <f t="shared" ca="1" si="7"/>
        <v>0.4</v>
      </c>
      <c r="K35" s="16" t="str">
        <f t="shared" ca="1" si="8"/>
        <v>Fail</v>
      </c>
      <c r="L35" s="14" t="str">
        <f t="shared" ca="1" si="9"/>
        <v>Functional</v>
      </c>
      <c r="M35" s="14" t="str">
        <f t="shared" ca="1" si="10"/>
        <v>Critical</v>
      </c>
      <c r="N35" s="18">
        <f t="shared" ca="1" si="11"/>
        <v>4.1666666666666664E-2</v>
      </c>
      <c r="O35" s="19">
        <f t="shared" ca="1" si="12"/>
        <v>0</v>
      </c>
      <c r="P35" s="1"/>
      <c r="Q35" s="1"/>
      <c r="R35" s="1"/>
      <c r="S35" s="1"/>
      <c r="T35" s="1"/>
      <c r="U35" s="1"/>
      <c r="V35" s="1"/>
      <c r="W35" s="1"/>
      <c r="X35" s="1"/>
      <c r="Y35" s="1"/>
      <c r="Z35" s="1"/>
    </row>
    <row r="36" spans="1:26" ht="36.75" customHeight="1" outlineLevel="1">
      <c r="A36" s="1"/>
      <c r="B36" s="12" t="s">
        <v>448</v>
      </c>
      <c r="C36" s="13" t="str">
        <f t="shared" ca="1" si="0"/>
        <v>InternalIntegration</v>
      </c>
      <c r="D36" s="14" t="str">
        <f t="shared" ca="1" si="1"/>
        <v>Manual</v>
      </c>
      <c r="E36" s="13" t="str">
        <f t="shared" ca="1" si="2"/>
        <v>Integration testing</v>
      </c>
      <c r="F36" s="13" t="str">
        <f t="shared" ca="1" si="3"/>
        <v>Mohamed Sharaf</v>
      </c>
      <c r="G36" s="13" t="str">
        <f t="shared" ca="1" si="4"/>
        <v>POS</v>
      </c>
      <c r="H36" s="13">
        <f t="shared" ca="1" si="5"/>
        <v>0</v>
      </c>
      <c r="I36" s="13">
        <f t="shared" ca="1" si="6"/>
        <v>3</v>
      </c>
      <c r="J36" s="15">
        <f t="shared" ca="1" si="7"/>
        <v>1</v>
      </c>
      <c r="K36" s="16" t="str">
        <f t="shared" ca="1" si="8"/>
        <v>Pass</v>
      </c>
      <c r="L36" s="14" t="str">
        <f t="shared" ca="1" si="9"/>
        <v/>
      </c>
      <c r="M36" s="14" t="str">
        <f t="shared" ca="1" si="10"/>
        <v/>
      </c>
      <c r="N36" s="18">
        <f t="shared" ca="1" si="11"/>
        <v>8.3333333333333329E-2</v>
      </c>
      <c r="O36" s="19">
        <f t="shared" ca="1" si="12"/>
        <v>0</v>
      </c>
      <c r="P36" s="1"/>
      <c r="Q36" s="1"/>
      <c r="R36" s="1"/>
      <c r="S36" s="1"/>
      <c r="T36" s="1"/>
      <c r="U36" s="1"/>
      <c r="V36" s="1"/>
      <c r="W36" s="1"/>
      <c r="X36" s="1"/>
      <c r="Y36" s="1"/>
      <c r="Z36" s="1"/>
    </row>
    <row r="37" spans="1:26" ht="56.25" customHeight="1" outlineLevel="1">
      <c r="A37" s="1"/>
      <c r="B37" s="12" t="s">
        <v>449</v>
      </c>
      <c r="C37" s="13" t="str">
        <f t="shared" ca="1" si="0"/>
        <v>HardwareIntegration</v>
      </c>
      <c r="D37" s="14" t="str">
        <f t="shared" ca="1" si="1"/>
        <v>Manual</v>
      </c>
      <c r="E37" s="13" t="str">
        <f t="shared" ca="1" si="2"/>
        <v>Integration testing</v>
      </c>
      <c r="F37" s="13" t="str">
        <f t="shared" ca="1" si="3"/>
        <v>Mohamed Sharaf</v>
      </c>
      <c r="G37" s="13" t="str">
        <f t="shared" ca="1" si="4"/>
        <v>POS</v>
      </c>
      <c r="H37" s="13">
        <f t="shared" ca="1" si="5"/>
        <v>1</v>
      </c>
      <c r="I37" s="13">
        <f t="shared" ca="1" si="6"/>
        <v>0</v>
      </c>
      <c r="J37" s="15">
        <f t="shared" ca="1" si="7"/>
        <v>0</v>
      </c>
      <c r="K37" s="16" t="str">
        <f t="shared" ca="1" si="8"/>
        <v>Fail</v>
      </c>
      <c r="L37" s="14" t="str">
        <f t="shared" ca="1" si="9"/>
        <v>Functional</v>
      </c>
      <c r="M37" s="14" t="str">
        <f t="shared" ca="1" si="10"/>
        <v>Critical</v>
      </c>
      <c r="N37" s="18">
        <f t="shared" ca="1" si="11"/>
        <v>8.3333333333333329E-2</v>
      </c>
      <c r="O37" s="19">
        <f t="shared" ca="1" si="12"/>
        <v>0</v>
      </c>
      <c r="P37" s="1"/>
      <c r="Q37" s="1"/>
      <c r="R37" s="1"/>
      <c r="S37" s="1"/>
      <c r="T37" s="1"/>
      <c r="U37" s="1"/>
      <c r="V37" s="1"/>
      <c r="W37" s="1"/>
      <c r="X37" s="1"/>
      <c r="Y37" s="1"/>
      <c r="Z37" s="1"/>
    </row>
    <row r="38" spans="1:26" ht="36.75" customHeight="1" outlineLevel="1">
      <c r="A38" s="1"/>
      <c r="B38" s="12"/>
      <c r="C38" s="13" t="str">
        <f t="shared" ca="1" si="0"/>
        <v/>
      </c>
      <c r="D38" s="14" t="str">
        <f t="shared" ca="1" si="1"/>
        <v/>
      </c>
      <c r="E38" s="13" t="str">
        <f t="shared" ca="1" si="2"/>
        <v/>
      </c>
      <c r="F38" s="13" t="str">
        <f t="shared" ca="1" si="3"/>
        <v/>
      </c>
      <c r="G38" s="13" t="str">
        <f t="shared" ca="1" si="4"/>
        <v/>
      </c>
      <c r="H38" s="13" t="str">
        <f t="shared" ca="1" si="5"/>
        <v/>
      </c>
      <c r="I38" s="13" t="str">
        <f t="shared" ca="1" si="6"/>
        <v/>
      </c>
      <c r="J38" s="15" t="str">
        <f t="shared" ca="1" si="7"/>
        <v/>
      </c>
      <c r="K38" s="16" t="str">
        <f t="shared" ca="1" si="8"/>
        <v/>
      </c>
      <c r="L38" s="14" t="str">
        <f t="shared" ca="1" si="9"/>
        <v/>
      </c>
      <c r="M38" s="14" t="str">
        <f t="shared" ca="1" si="10"/>
        <v/>
      </c>
      <c r="N38" s="18" t="str">
        <f t="shared" ca="1" si="11"/>
        <v/>
      </c>
      <c r="O38" s="19" t="str">
        <f t="shared" ca="1" si="12"/>
        <v/>
      </c>
      <c r="P38" s="1"/>
      <c r="Q38" s="1"/>
      <c r="R38" s="1"/>
      <c r="S38" s="1"/>
      <c r="T38" s="1"/>
      <c r="U38" s="1"/>
      <c r="V38" s="1"/>
      <c r="W38" s="1"/>
      <c r="X38" s="1"/>
      <c r="Y38" s="1"/>
      <c r="Z38" s="1"/>
    </row>
    <row r="39" spans="1:26" ht="36.75" customHeight="1" outlineLevel="1">
      <c r="A39" s="1"/>
      <c r="B39" s="12"/>
      <c r="C39" s="13" t="str">
        <f t="shared" ca="1" si="0"/>
        <v/>
      </c>
      <c r="D39" s="14" t="str">
        <f t="shared" ca="1" si="1"/>
        <v/>
      </c>
      <c r="E39" s="13" t="str">
        <f t="shared" ca="1" si="2"/>
        <v/>
      </c>
      <c r="F39" s="13" t="str">
        <f t="shared" ca="1" si="3"/>
        <v/>
      </c>
      <c r="G39" s="13" t="str">
        <f t="shared" ca="1" si="4"/>
        <v/>
      </c>
      <c r="H39" s="13" t="str">
        <f t="shared" ca="1" si="5"/>
        <v/>
      </c>
      <c r="I39" s="13" t="str">
        <f t="shared" ca="1" si="6"/>
        <v/>
      </c>
      <c r="J39" s="15" t="str">
        <f t="shared" ca="1" si="7"/>
        <v/>
      </c>
      <c r="K39" s="16" t="str">
        <f t="shared" ca="1" si="8"/>
        <v/>
      </c>
      <c r="L39" s="14" t="str">
        <f t="shared" ca="1" si="9"/>
        <v/>
      </c>
      <c r="M39" s="14" t="str">
        <f t="shared" ca="1" si="10"/>
        <v/>
      </c>
      <c r="N39" s="18" t="str">
        <f t="shared" ca="1" si="11"/>
        <v/>
      </c>
      <c r="O39" s="19" t="str">
        <f t="shared" ca="1" si="12"/>
        <v/>
      </c>
      <c r="P39" s="1"/>
      <c r="Q39" s="1"/>
      <c r="R39" s="1"/>
      <c r="S39" s="1"/>
      <c r="T39" s="1"/>
      <c r="U39" s="1"/>
      <c r="V39" s="1"/>
      <c r="W39" s="1"/>
      <c r="X39" s="1"/>
      <c r="Y39" s="1"/>
      <c r="Z39" s="1"/>
    </row>
    <row r="40" spans="1:26" ht="36.75" customHeight="1" outlineLevel="1">
      <c r="A40" s="1"/>
      <c r="B40" s="12"/>
      <c r="C40" s="13" t="str">
        <f t="shared" ca="1" si="0"/>
        <v/>
      </c>
      <c r="D40" s="14" t="str">
        <f t="shared" ca="1" si="1"/>
        <v/>
      </c>
      <c r="E40" s="13" t="str">
        <f t="shared" ca="1" si="2"/>
        <v/>
      </c>
      <c r="F40" s="13" t="str">
        <f t="shared" ca="1" si="3"/>
        <v/>
      </c>
      <c r="G40" s="13" t="str">
        <f t="shared" ca="1" si="4"/>
        <v/>
      </c>
      <c r="H40" s="13" t="str">
        <f t="shared" ca="1" si="5"/>
        <v/>
      </c>
      <c r="I40" s="13" t="str">
        <f t="shared" ca="1" si="6"/>
        <v/>
      </c>
      <c r="J40" s="15" t="str">
        <f t="shared" ca="1" si="7"/>
        <v/>
      </c>
      <c r="K40" s="16" t="str">
        <f t="shared" ca="1" si="8"/>
        <v/>
      </c>
      <c r="L40" s="14" t="str">
        <f t="shared" ca="1" si="9"/>
        <v/>
      </c>
      <c r="M40" s="14" t="str">
        <f t="shared" ca="1" si="10"/>
        <v/>
      </c>
      <c r="N40" s="18" t="str">
        <f t="shared" ca="1" si="11"/>
        <v/>
      </c>
      <c r="O40" s="19" t="str">
        <f t="shared" ca="1" si="12"/>
        <v/>
      </c>
      <c r="P40" s="1"/>
      <c r="Q40" s="1"/>
      <c r="R40" s="1"/>
      <c r="S40" s="1"/>
      <c r="T40" s="1"/>
      <c r="U40" s="1"/>
      <c r="V40" s="1"/>
      <c r="W40" s="1"/>
      <c r="X40" s="1"/>
      <c r="Y40" s="1"/>
      <c r="Z40" s="1"/>
    </row>
    <row r="41" spans="1:26" ht="36.75" customHeight="1" outlineLevel="1">
      <c r="A41" s="1"/>
      <c r="B41" s="12"/>
      <c r="C41" s="13" t="str">
        <f t="shared" ca="1" si="0"/>
        <v/>
      </c>
      <c r="D41" s="14" t="str">
        <f t="shared" ca="1" si="1"/>
        <v/>
      </c>
      <c r="E41" s="13" t="str">
        <f t="shared" ca="1" si="2"/>
        <v/>
      </c>
      <c r="F41" s="13" t="str">
        <f t="shared" ca="1" si="3"/>
        <v/>
      </c>
      <c r="G41" s="13" t="str">
        <f t="shared" ca="1" si="4"/>
        <v/>
      </c>
      <c r="H41" s="13" t="str">
        <f t="shared" ca="1" si="5"/>
        <v/>
      </c>
      <c r="I41" s="13" t="str">
        <f t="shared" ca="1" si="6"/>
        <v/>
      </c>
      <c r="J41" s="15" t="str">
        <f t="shared" ca="1" si="7"/>
        <v/>
      </c>
      <c r="K41" s="16" t="str">
        <f t="shared" ca="1" si="8"/>
        <v/>
      </c>
      <c r="L41" s="14" t="str">
        <f t="shared" ca="1" si="9"/>
        <v/>
      </c>
      <c r="M41" s="14" t="str">
        <f t="shared" ca="1" si="10"/>
        <v/>
      </c>
      <c r="N41" s="18" t="str">
        <f t="shared" ca="1" si="11"/>
        <v/>
      </c>
      <c r="O41" s="19" t="str">
        <f t="shared" ca="1" si="12"/>
        <v/>
      </c>
      <c r="P41" s="1"/>
      <c r="Q41" s="1"/>
      <c r="R41" s="1"/>
      <c r="S41" s="1"/>
      <c r="T41" s="1"/>
      <c r="U41" s="1"/>
      <c r="V41" s="1"/>
      <c r="W41" s="1"/>
      <c r="X41" s="1"/>
      <c r="Y41" s="1"/>
      <c r="Z41" s="1"/>
    </row>
    <row r="42" spans="1:26" ht="36.75" customHeight="1" outlineLevel="1">
      <c r="A42" s="1"/>
      <c r="B42" s="12"/>
      <c r="C42" s="13" t="str">
        <f t="shared" ca="1" si="0"/>
        <v/>
      </c>
      <c r="D42" s="14" t="str">
        <f t="shared" ca="1" si="1"/>
        <v/>
      </c>
      <c r="E42" s="13" t="str">
        <f t="shared" ca="1" si="2"/>
        <v/>
      </c>
      <c r="F42" s="13" t="str">
        <f t="shared" ca="1" si="3"/>
        <v/>
      </c>
      <c r="G42" s="13" t="str">
        <f t="shared" ca="1" si="4"/>
        <v/>
      </c>
      <c r="H42" s="13" t="str">
        <f t="shared" ca="1" si="5"/>
        <v/>
      </c>
      <c r="I42" s="13" t="str">
        <f t="shared" ca="1" si="6"/>
        <v/>
      </c>
      <c r="J42" s="15" t="str">
        <f t="shared" ca="1" si="7"/>
        <v/>
      </c>
      <c r="K42" s="16" t="str">
        <f t="shared" ca="1" si="8"/>
        <v/>
      </c>
      <c r="L42" s="14" t="str">
        <f t="shared" ca="1" si="9"/>
        <v/>
      </c>
      <c r="M42" s="14" t="str">
        <f t="shared" ca="1" si="10"/>
        <v/>
      </c>
      <c r="N42" s="18" t="str">
        <f t="shared" ca="1" si="11"/>
        <v/>
      </c>
      <c r="O42" s="19" t="str">
        <f t="shared" ca="1" si="12"/>
        <v/>
      </c>
      <c r="P42" s="1"/>
      <c r="Q42" s="1"/>
      <c r="R42" s="1"/>
      <c r="S42" s="1"/>
      <c r="T42" s="1"/>
      <c r="U42" s="1"/>
      <c r="V42" s="1"/>
      <c r="W42" s="1"/>
      <c r="X42" s="1"/>
      <c r="Y42" s="1"/>
      <c r="Z42" s="1"/>
    </row>
    <row r="43" spans="1:26" ht="36.75" customHeight="1" outlineLevel="1">
      <c r="A43" s="1"/>
      <c r="B43" s="12"/>
      <c r="C43" s="13" t="str">
        <f t="shared" ca="1" si="0"/>
        <v/>
      </c>
      <c r="D43" s="14" t="str">
        <f t="shared" ca="1" si="1"/>
        <v/>
      </c>
      <c r="E43" s="13" t="str">
        <f t="shared" ca="1" si="2"/>
        <v/>
      </c>
      <c r="F43" s="13" t="str">
        <f t="shared" ca="1" si="3"/>
        <v/>
      </c>
      <c r="G43" s="13" t="str">
        <f t="shared" ca="1" si="4"/>
        <v/>
      </c>
      <c r="H43" s="13" t="str">
        <f t="shared" ca="1" si="5"/>
        <v/>
      </c>
      <c r="I43" s="13" t="str">
        <f t="shared" ca="1" si="6"/>
        <v/>
      </c>
      <c r="J43" s="15" t="str">
        <f t="shared" ca="1" si="7"/>
        <v/>
      </c>
      <c r="K43" s="16" t="str">
        <f t="shared" ca="1" si="8"/>
        <v/>
      </c>
      <c r="L43" s="14" t="str">
        <f t="shared" ca="1" si="9"/>
        <v/>
      </c>
      <c r="M43" s="14" t="str">
        <f t="shared" ca="1" si="10"/>
        <v/>
      </c>
      <c r="N43" s="18" t="str">
        <f t="shared" ca="1" si="11"/>
        <v/>
      </c>
      <c r="O43" s="19" t="str">
        <f t="shared" ca="1" si="12"/>
        <v/>
      </c>
      <c r="P43" s="1"/>
      <c r="Q43" s="1"/>
      <c r="R43" s="1"/>
      <c r="S43" s="1"/>
      <c r="T43" s="1"/>
      <c r="U43" s="1"/>
      <c r="V43" s="1"/>
      <c r="W43" s="1"/>
      <c r="X43" s="1"/>
      <c r="Y43" s="1"/>
      <c r="Z43" s="1"/>
    </row>
    <row r="44" spans="1:26" ht="36.75" customHeight="1" outlineLevel="1">
      <c r="A44" s="1"/>
      <c r="B44" s="12"/>
      <c r="C44" s="13" t="str">
        <f t="shared" ca="1" si="0"/>
        <v/>
      </c>
      <c r="D44" s="14" t="str">
        <f t="shared" ca="1" si="1"/>
        <v/>
      </c>
      <c r="E44" s="13" t="str">
        <f t="shared" ca="1" si="2"/>
        <v/>
      </c>
      <c r="F44" s="13" t="str">
        <f t="shared" ca="1" si="3"/>
        <v/>
      </c>
      <c r="G44" s="13" t="str">
        <f t="shared" ca="1" si="4"/>
        <v/>
      </c>
      <c r="H44" s="13" t="str">
        <f t="shared" ca="1" si="5"/>
        <v/>
      </c>
      <c r="I44" s="13" t="str">
        <f t="shared" ca="1" si="6"/>
        <v/>
      </c>
      <c r="J44" s="15" t="str">
        <f t="shared" ca="1" si="7"/>
        <v/>
      </c>
      <c r="K44" s="16" t="str">
        <f t="shared" ca="1" si="8"/>
        <v/>
      </c>
      <c r="L44" s="14" t="str">
        <f t="shared" ca="1" si="9"/>
        <v/>
      </c>
      <c r="M44" s="14" t="str">
        <f t="shared" ca="1" si="10"/>
        <v/>
      </c>
      <c r="N44" s="18" t="str">
        <f t="shared" ca="1" si="11"/>
        <v/>
      </c>
      <c r="O44" s="19" t="str">
        <f t="shared" ca="1" si="12"/>
        <v/>
      </c>
      <c r="P44" s="1"/>
      <c r="Q44" s="1"/>
      <c r="R44" s="1"/>
      <c r="S44" s="1"/>
      <c r="T44" s="1"/>
      <c r="U44" s="1"/>
      <c r="V44" s="1"/>
      <c r="W44" s="1"/>
      <c r="X44" s="1"/>
      <c r="Y44" s="1"/>
      <c r="Z44" s="1"/>
    </row>
    <row r="45" spans="1:26" ht="36.75" customHeight="1" outlineLevel="1">
      <c r="A45" s="1"/>
      <c r="B45" s="12"/>
      <c r="C45" s="13" t="str">
        <f t="shared" ca="1" si="0"/>
        <v/>
      </c>
      <c r="D45" s="14" t="str">
        <f t="shared" ca="1" si="1"/>
        <v/>
      </c>
      <c r="E45" s="13" t="str">
        <f t="shared" ca="1" si="2"/>
        <v/>
      </c>
      <c r="F45" s="13" t="str">
        <f t="shared" ca="1" si="3"/>
        <v/>
      </c>
      <c r="G45" s="13" t="str">
        <f t="shared" ca="1" si="4"/>
        <v/>
      </c>
      <c r="H45" s="13" t="str">
        <f t="shared" ca="1" si="5"/>
        <v/>
      </c>
      <c r="I45" s="13" t="str">
        <f t="shared" ca="1" si="6"/>
        <v/>
      </c>
      <c r="J45" s="15" t="str">
        <f t="shared" ca="1" si="7"/>
        <v/>
      </c>
      <c r="K45" s="16" t="str">
        <f t="shared" ca="1" si="8"/>
        <v/>
      </c>
      <c r="L45" s="14" t="str">
        <f t="shared" ca="1" si="9"/>
        <v/>
      </c>
      <c r="M45" s="14" t="str">
        <f t="shared" ca="1" si="10"/>
        <v/>
      </c>
      <c r="N45" s="18" t="str">
        <f t="shared" ca="1" si="11"/>
        <v/>
      </c>
      <c r="O45" s="19" t="str">
        <f t="shared" ca="1" si="12"/>
        <v/>
      </c>
      <c r="P45" s="1"/>
      <c r="Q45" s="1"/>
      <c r="R45" s="1"/>
      <c r="S45" s="1"/>
      <c r="T45" s="1"/>
      <c r="U45" s="1"/>
      <c r="V45" s="1"/>
      <c r="W45" s="1"/>
      <c r="X45" s="1"/>
      <c r="Y45" s="1"/>
      <c r="Z45" s="1"/>
    </row>
    <row r="46" spans="1:26" ht="36.75" customHeight="1" outlineLevel="1">
      <c r="A46" s="1"/>
      <c r="B46" s="12"/>
      <c r="C46" s="13" t="str">
        <f t="shared" ca="1" si="0"/>
        <v/>
      </c>
      <c r="D46" s="14" t="str">
        <f t="shared" ca="1" si="1"/>
        <v/>
      </c>
      <c r="E46" s="13" t="str">
        <f t="shared" ca="1" si="2"/>
        <v/>
      </c>
      <c r="F46" s="13" t="str">
        <f t="shared" ca="1" si="3"/>
        <v/>
      </c>
      <c r="G46" s="13" t="str">
        <f t="shared" ca="1" si="4"/>
        <v/>
      </c>
      <c r="H46" s="13" t="str">
        <f t="shared" ca="1" si="5"/>
        <v/>
      </c>
      <c r="I46" s="13" t="str">
        <f t="shared" ca="1" si="6"/>
        <v/>
      </c>
      <c r="J46" s="15" t="str">
        <f t="shared" ca="1" si="7"/>
        <v/>
      </c>
      <c r="K46" s="16" t="str">
        <f t="shared" ca="1" si="8"/>
        <v/>
      </c>
      <c r="L46" s="14" t="str">
        <f t="shared" ca="1" si="9"/>
        <v/>
      </c>
      <c r="M46" s="14" t="str">
        <f t="shared" ca="1" si="10"/>
        <v/>
      </c>
      <c r="N46" s="18" t="str">
        <f t="shared" ca="1" si="11"/>
        <v/>
      </c>
      <c r="O46" s="19" t="str">
        <f t="shared" ca="1" si="12"/>
        <v/>
      </c>
      <c r="P46" s="1"/>
      <c r="Q46" s="1"/>
      <c r="R46" s="1"/>
      <c r="S46" s="1"/>
      <c r="T46" s="1"/>
      <c r="U46" s="1"/>
      <c r="V46" s="1"/>
      <c r="W46" s="1"/>
      <c r="X46" s="1"/>
      <c r="Y46" s="1"/>
      <c r="Z46" s="1"/>
    </row>
    <row r="47" spans="1:26" ht="36.75" customHeight="1" outlineLevel="1">
      <c r="A47" s="1"/>
      <c r="B47" s="12"/>
      <c r="C47" s="13" t="str">
        <f t="shared" ca="1" si="0"/>
        <v/>
      </c>
      <c r="D47" s="14" t="str">
        <f t="shared" ca="1" si="1"/>
        <v/>
      </c>
      <c r="E47" s="13" t="str">
        <f t="shared" ca="1" si="2"/>
        <v/>
      </c>
      <c r="F47" s="13" t="str">
        <f t="shared" ca="1" si="3"/>
        <v/>
      </c>
      <c r="G47" s="13" t="str">
        <f t="shared" ca="1" si="4"/>
        <v/>
      </c>
      <c r="H47" s="13" t="str">
        <f t="shared" ca="1" si="5"/>
        <v/>
      </c>
      <c r="I47" s="13" t="str">
        <f t="shared" ca="1" si="6"/>
        <v/>
      </c>
      <c r="J47" s="15" t="str">
        <f t="shared" ca="1" si="7"/>
        <v/>
      </c>
      <c r="K47" s="16" t="str">
        <f t="shared" ca="1" si="8"/>
        <v/>
      </c>
      <c r="L47" s="14" t="str">
        <f t="shared" ca="1" si="9"/>
        <v/>
      </c>
      <c r="M47" s="14" t="str">
        <f t="shared" ca="1" si="10"/>
        <v/>
      </c>
      <c r="N47" s="18" t="str">
        <f t="shared" ca="1" si="11"/>
        <v/>
      </c>
      <c r="O47" s="19" t="str">
        <f t="shared" ca="1" si="12"/>
        <v/>
      </c>
      <c r="P47" s="1"/>
      <c r="Q47" s="1"/>
      <c r="R47" s="1"/>
      <c r="S47" s="1"/>
      <c r="T47" s="1"/>
      <c r="U47" s="1"/>
      <c r="V47" s="1"/>
      <c r="W47" s="1"/>
      <c r="X47" s="1"/>
      <c r="Y47" s="1"/>
      <c r="Z47" s="1"/>
    </row>
    <row r="48" spans="1:26" ht="36.75" customHeight="1" outlineLevel="1">
      <c r="A48" s="1"/>
      <c r="B48" s="12"/>
      <c r="C48" s="13" t="str">
        <f t="shared" ca="1" si="0"/>
        <v/>
      </c>
      <c r="D48" s="14" t="str">
        <f t="shared" ca="1" si="1"/>
        <v/>
      </c>
      <c r="E48" s="13" t="str">
        <f t="shared" ca="1" si="2"/>
        <v/>
      </c>
      <c r="F48" s="13" t="str">
        <f t="shared" ca="1" si="3"/>
        <v/>
      </c>
      <c r="G48" s="13" t="str">
        <f t="shared" ca="1" si="4"/>
        <v/>
      </c>
      <c r="H48" s="13" t="str">
        <f t="shared" ca="1" si="5"/>
        <v/>
      </c>
      <c r="I48" s="13" t="str">
        <f t="shared" ca="1" si="6"/>
        <v/>
      </c>
      <c r="J48" s="15" t="str">
        <f t="shared" ca="1" si="7"/>
        <v/>
      </c>
      <c r="K48" s="16" t="str">
        <f t="shared" ca="1" si="8"/>
        <v/>
      </c>
      <c r="L48" s="14" t="str">
        <f t="shared" ca="1" si="9"/>
        <v/>
      </c>
      <c r="M48" s="14" t="str">
        <f t="shared" ca="1" si="10"/>
        <v/>
      </c>
      <c r="N48" s="18" t="str">
        <f t="shared" ca="1" si="11"/>
        <v/>
      </c>
      <c r="O48" s="19" t="str">
        <f t="shared" ca="1" si="12"/>
        <v/>
      </c>
      <c r="P48" s="1"/>
      <c r="Q48" s="1"/>
      <c r="R48" s="1"/>
      <c r="S48" s="1"/>
      <c r="T48" s="1"/>
      <c r="U48" s="1"/>
      <c r="V48" s="1"/>
      <c r="W48" s="1"/>
      <c r="X48" s="1"/>
      <c r="Y48" s="1"/>
      <c r="Z48" s="1"/>
    </row>
    <row r="49" spans="1:26" ht="36.75" customHeight="1" outlineLevel="1">
      <c r="A49" s="1"/>
      <c r="B49" s="12"/>
      <c r="C49" s="13" t="str">
        <f t="shared" ca="1" si="0"/>
        <v/>
      </c>
      <c r="D49" s="14" t="str">
        <f t="shared" ca="1" si="1"/>
        <v/>
      </c>
      <c r="E49" s="13" t="str">
        <f t="shared" ca="1" si="2"/>
        <v/>
      </c>
      <c r="F49" s="13" t="str">
        <f t="shared" ca="1" si="3"/>
        <v/>
      </c>
      <c r="G49" s="13" t="str">
        <f t="shared" ca="1" si="4"/>
        <v/>
      </c>
      <c r="H49" s="13" t="str">
        <f t="shared" ca="1" si="5"/>
        <v/>
      </c>
      <c r="I49" s="13" t="str">
        <f t="shared" ca="1" si="6"/>
        <v/>
      </c>
      <c r="J49" s="15" t="str">
        <f t="shared" ca="1" si="7"/>
        <v/>
      </c>
      <c r="K49" s="16" t="str">
        <f t="shared" ca="1" si="8"/>
        <v/>
      </c>
      <c r="L49" s="14" t="str">
        <f t="shared" ca="1" si="9"/>
        <v/>
      </c>
      <c r="M49" s="14" t="str">
        <f t="shared" ca="1" si="10"/>
        <v/>
      </c>
      <c r="N49" s="18" t="str">
        <f t="shared" ca="1" si="11"/>
        <v/>
      </c>
      <c r="O49" s="19" t="str">
        <f t="shared" ca="1" si="12"/>
        <v/>
      </c>
      <c r="P49" s="1"/>
      <c r="Q49" s="1"/>
      <c r="R49" s="1"/>
      <c r="S49" s="1"/>
      <c r="T49" s="1"/>
      <c r="U49" s="1"/>
      <c r="V49" s="1"/>
      <c r="W49" s="1"/>
      <c r="X49" s="1"/>
      <c r="Y49" s="1"/>
      <c r="Z49" s="1"/>
    </row>
    <row r="50" spans="1:26" ht="36.75" customHeight="1" outlineLevel="1">
      <c r="A50" s="1"/>
      <c r="B50" s="12"/>
      <c r="C50" s="13" t="str">
        <f t="shared" ca="1" si="0"/>
        <v/>
      </c>
      <c r="D50" s="14" t="str">
        <f t="shared" ca="1" si="1"/>
        <v/>
      </c>
      <c r="E50" s="13" t="str">
        <f t="shared" ca="1" si="2"/>
        <v/>
      </c>
      <c r="F50" s="13" t="str">
        <f t="shared" ca="1" si="3"/>
        <v/>
      </c>
      <c r="G50" s="13" t="str">
        <f t="shared" ca="1" si="4"/>
        <v/>
      </c>
      <c r="H50" s="13" t="str">
        <f t="shared" ca="1" si="5"/>
        <v/>
      </c>
      <c r="I50" s="13" t="str">
        <f t="shared" ca="1" si="6"/>
        <v/>
      </c>
      <c r="J50" s="15" t="str">
        <f t="shared" ca="1" si="7"/>
        <v/>
      </c>
      <c r="K50" s="16" t="str">
        <f t="shared" ca="1" si="8"/>
        <v/>
      </c>
      <c r="L50" s="14" t="str">
        <f t="shared" ca="1" si="9"/>
        <v/>
      </c>
      <c r="M50" s="14" t="str">
        <f t="shared" ca="1" si="10"/>
        <v/>
      </c>
      <c r="N50" s="18" t="str">
        <f t="shared" ca="1" si="11"/>
        <v/>
      </c>
      <c r="O50" s="19" t="str">
        <f t="shared" ca="1" si="12"/>
        <v/>
      </c>
      <c r="P50" s="1"/>
      <c r="Q50" s="1"/>
      <c r="R50" s="1"/>
      <c r="S50" s="1"/>
      <c r="T50" s="1"/>
      <c r="U50" s="1"/>
      <c r="V50" s="1"/>
      <c r="W50" s="1"/>
      <c r="X50" s="1"/>
      <c r="Y50" s="1"/>
      <c r="Z50" s="1"/>
    </row>
    <row r="51" spans="1:26" ht="36.75" customHeight="1" outlineLevel="1">
      <c r="A51" s="1"/>
      <c r="B51" s="12"/>
      <c r="C51" s="13" t="str">
        <f t="shared" ca="1" si="0"/>
        <v/>
      </c>
      <c r="D51" s="14" t="str">
        <f t="shared" ca="1" si="1"/>
        <v/>
      </c>
      <c r="E51" s="13" t="str">
        <f t="shared" ca="1" si="2"/>
        <v/>
      </c>
      <c r="F51" s="13" t="str">
        <f t="shared" ca="1" si="3"/>
        <v/>
      </c>
      <c r="G51" s="13" t="str">
        <f t="shared" ca="1" si="4"/>
        <v/>
      </c>
      <c r="H51" s="13" t="str">
        <f t="shared" ca="1" si="5"/>
        <v/>
      </c>
      <c r="I51" s="13" t="str">
        <f t="shared" ca="1" si="6"/>
        <v/>
      </c>
      <c r="J51" s="15" t="str">
        <f t="shared" ca="1" si="7"/>
        <v/>
      </c>
      <c r="K51" s="16" t="str">
        <f t="shared" ca="1" si="8"/>
        <v/>
      </c>
      <c r="L51" s="14" t="str">
        <f t="shared" ca="1" si="9"/>
        <v/>
      </c>
      <c r="M51" s="14" t="str">
        <f t="shared" ca="1" si="10"/>
        <v/>
      </c>
      <c r="N51" s="18" t="str">
        <f t="shared" ca="1" si="11"/>
        <v/>
      </c>
      <c r="O51" s="19" t="str">
        <f t="shared" ca="1" si="12"/>
        <v/>
      </c>
      <c r="P51" s="1"/>
      <c r="Q51" s="1"/>
      <c r="R51" s="1"/>
      <c r="S51" s="1"/>
      <c r="T51" s="1"/>
      <c r="U51" s="1"/>
      <c r="V51" s="1"/>
      <c r="W51" s="1"/>
      <c r="X51" s="1"/>
      <c r="Y51" s="1"/>
      <c r="Z51" s="1"/>
    </row>
    <row r="52" spans="1:26" ht="36.75" customHeight="1" outlineLevel="1">
      <c r="A52" s="1"/>
      <c r="B52" s="12"/>
      <c r="C52" s="13" t="str">
        <f t="shared" ca="1" si="0"/>
        <v/>
      </c>
      <c r="D52" s="14" t="str">
        <f t="shared" ca="1" si="1"/>
        <v/>
      </c>
      <c r="E52" s="13" t="str">
        <f t="shared" ca="1" si="2"/>
        <v/>
      </c>
      <c r="F52" s="13" t="str">
        <f t="shared" ca="1" si="3"/>
        <v/>
      </c>
      <c r="G52" s="13" t="str">
        <f t="shared" ca="1" si="4"/>
        <v/>
      </c>
      <c r="H52" s="13" t="str">
        <f t="shared" ca="1" si="5"/>
        <v/>
      </c>
      <c r="I52" s="13" t="str">
        <f t="shared" ca="1" si="6"/>
        <v/>
      </c>
      <c r="J52" s="15" t="str">
        <f t="shared" ca="1" si="7"/>
        <v/>
      </c>
      <c r="K52" s="16" t="str">
        <f t="shared" ca="1" si="8"/>
        <v/>
      </c>
      <c r="L52" s="14" t="str">
        <f t="shared" ca="1" si="9"/>
        <v/>
      </c>
      <c r="M52" s="14" t="str">
        <f t="shared" ca="1" si="10"/>
        <v/>
      </c>
      <c r="N52" s="18" t="str">
        <f t="shared" ca="1" si="11"/>
        <v/>
      </c>
      <c r="O52" s="19" t="str">
        <f t="shared" ca="1" si="12"/>
        <v/>
      </c>
      <c r="P52" s="1"/>
      <c r="Q52" s="1"/>
      <c r="R52" s="1"/>
      <c r="S52" s="1"/>
      <c r="T52" s="1"/>
      <c r="U52" s="1"/>
      <c r="V52" s="1"/>
      <c r="W52" s="1"/>
      <c r="X52" s="1"/>
      <c r="Y52" s="1"/>
      <c r="Z52" s="1"/>
    </row>
    <row r="53" spans="1:26" ht="36.75" customHeight="1" outlineLevel="1">
      <c r="A53" s="1"/>
      <c r="B53" s="12"/>
      <c r="C53" s="13" t="str">
        <f t="shared" ca="1" si="0"/>
        <v/>
      </c>
      <c r="D53" s="14" t="str">
        <f t="shared" ca="1" si="1"/>
        <v/>
      </c>
      <c r="E53" s="13" t="str">
        <f t="shared" ca="1" si="2"/>
        <v/>
      </c>
      <c r="F53" s="13" t="str">
        <f t="shared" ca="1" si="3"/>
        <v/>
      </c>
      <c r="G53" s="13" t="str">
        <f t="shared" ca="1" si="4"/>
        <v/>
      </c>
      <c r="H53" s="13" t="str">
        <f t="shared" ca="1" si="5"/>
        <v/>
      </c>
      <c r="I53" s="13" t="str">
        <f t="shared" ca="1" si="6"/>
        <v/>
      </c>
      <c r="J53" s="15" t="str">
        <f t="shared" ca="1" si="7"/>
        <v/>
      </c>
      <c r="K53" s="16" t="str">
        <f t="shared" ca="1" si="8"/>
        <v/>
      </c>
      <c r="L53" s="14" t="str">
        <f t="shared" ca="1" si="9"/>
        <v/>
      </c>
      <c r="M53" s="14" t="str">
        <f t="shared" ca="1" si="10"/>
        <v/>
      </c>
      <c r="N53" s="18" t="str">
        <f t="shared" ca="1" si="11"/>
        <v/>
      </c>
      <c r="O53" s="19" t="str">
        <f t="shared" ca="1" si="12"/>
        <v/>
      </c>
      <c r="P53" s="8"/>
      <c r="Q53" s="8"/>
      <c r="R53" s="1"/>
      <c r="S53" s="1"/>
      <c r="T53" s="1"/>
      <c r="U53" s="1"/>
      <c r="V53" s="1"/>
      <c r="W53" s="1"/>
      <c r="X53" s="1"/>
      <c r="Y53" s="1"/>
      <c r="Z53" s="1"/>
    </row>
    <row r="54" spans="1:26" ht="36.75" customHeight="1" outlineLevel="1">
      <c r="A54" s="1"/>
      <c r="B54" s="12"/>
      <c r="C54" s="20" t="str">
        <f t="shared" ca="1" si="0"/>
        <v/>
      </c>
      <c r="D54" s="21" t="str">
        <f t="shared" ca="1" si="1"/>
        <v/>
      </c>
      <c r="E54" s="20" t="str">
        <f t="shared" ca="1" si="2"/>
        <v/>
      </c>
      <c r="F54" s="20" t="str">
        <f t="shared" ca="1" si="3"/>
        <v/>
      </c>
      <c r="G54" s="20" t="str">
        <f t="shared" ca="1" si="4"/>
        <v/>
      </c>
      <c r="H54" s="20" t="str">
        <f t="shared" ca="1" si="5"/>
        <v/>
      </c>
      <c r="I54" s="20" t="str">
        <f t="shared" ca="1" si="6"/>
        <v/>
      </c>
      <c r="J54" s="22" t="str">
        <f t="shared" ca="1" si="7"/>
        <v/>
      </c>
      <c r="K54" s="23" t="str">
        <f t="shared" ca="1" si="8"/>
        <v/>
      </c>
      <c r="L54" s="14" t="str">
        <f t="shared" ca="1" si="9"/>
        <v/>
      </c>
      <c r="M54" s="14" t="str">
        <f t="shared" ca="1" si="10"/>
        <v/>
      </c>
      <c r="N54" s="18" t="str">
        <f t="shared" ca="1" si="11"/>
        <v/>
      </c>
      <c r="O54" s="19" t="str">
        <f t="shared" ca="1" si="12"/>
        <v/>
      </c>
      <c r="P54" s="8"/>
      <c r="Q54" s="8"/>
      <c r="R54" s="1"/>
      <c r="S54" s="1"/>
      <c r="T54" s="1"/>
      <c r="U54" s="1"/>
      <c r="V54" s="1"/>
      <c r="W54" s="1"/>
      <c r="X54" s="1"/>
      <c r="Y54" s="1"/>
      <c r="Z54" s="1"/>
    </row>
    <row r="55" spans="1:26" ht="36.75" customHeight="1" outlineLevel="1">
      <c r="A55" s="1"/>
      <c r="B55" s="24"/>
      <c r="C55" s="21" t="str">
        <f t="shared" ca="1" si="0"/>
        <v/>
      </c>
      <c r="D55" s="21" t="str">
        <f t="shared" ca="1" si="1"/>
        <v/>
      </c>
      <c r="E55" s="21" t="str">
        <f t="shared" ca="1" si="2"/>
        <v/>
      </c>
      <c r="F55" s="21" t="str">
        <f t="shared" ca="1" si="3"/>
        <v/>
      </c>
      <c r="G55" s="21" t="str">
        <f t="shared" ca="1" si="4"/>
        <v/>
      </c>
      <c r="H55" s="21" t="str">
        <f t="shared" ca="1" si="5"/>
        <v/>
      </c>
      <c r="I55" s="21" t="str">
        <f t="shared" ca="1" si="6"/>
        <v/>
      </c>
      <c r="J55" s="22" t="str">
        <f t="shared" ca="1" si="7"/>
        <v/>
      </c>
      <c r="K55" s="25" t="str">
        <f t="shared" ca="1" si="8"/>
        <v/>
      </c>
      <c r="L55" s="21" t="str">
        <f t="shared" ca="1" si="9"/>
        <v/>
      </c>
      <c r="M55" s="21" t="str">
        <f t="shared" ca="1" si="10"/>
        <v/>
      </c>
      <c r="N55" s="26" t="str">
        <f t="shared" ca="1" si="11"/>
        <v/>
      </c>
      <c r="O55" s="27" t="str">
        <f t="shared" ca="1" si="12"/>
        <v/>
      </c>
      <c r="P55" s="8"/>
      <c r="Q55" s="8"/>
      <c r="R55" s="1"/>
      <c r="S55" s="1"/>
      <c r="T55" s="1"/>
      <c r="U55" s="1"/>
      <c r="V55" s="1"/>
      <c r="W55" s="1"/>
      <c r="X55" s="1"/>
      <c r="Y55" s="1"/>
      <c r="Z55" s="1"/>
    </row>
    <row r="56" spans="1:26" ht="16.5" thickBot="1">
      <c r="A56" s="1"/>
      <c r="B56" s="1"/>
      <c r="C56" s="1"/>
      <c r="D56" s="1"/>
      <c r="E56" s="1"/>
      <c r="F56" s="1"/>
      <c r="G56" s="1"/>
      <c r="H56" s="1"/>
      <c r="I56" s="1"/>
      <c r="J56" s="1"/>
      <c r="K56" s="1"/>
      <c r="L56" s="1"/>
      <c r="M56" s="1"/>
      <c r="N56" s="8"/>
      <c r="O56" s="8"/>
      <c r="P56" s="8"/>
      <c r="Q56" s="8"/>
      <c r="R56" s="1"/>
      <c r="S56" s="1"/>
      <c r="T56" s="1"/>
      <c r="U56" s="1"/>
      <c r="V56" s="1"/>
      <c r="W56" s="1"/>
      <c r="X56" s="1"/>
      <c r="Y56" s="1"/>
      <c r="Z56" s="1"/>
    </row>
    <row r="57" spans="1:26" ht="15.75">
      <c r="A57" s="1"/>
      <c r="B57" s="109" t="s">
        <v>36</v>
      </c>
      <c r="C57" s="110"/>
      <c r="D57" s="110"/>
      <c r="E57" s="111"/>
      <c r="F57" s="1"/>
      <c r="G57" s="106" t="s">
        <v>37</v>
      </c>
      <c r="H57" s="107"/>
      <c r="I57" s="107"/>
      <c r="J57" s="107"/>
      <c r="K57" s="107"/>
      <c r="L57" s="107"/>
      <c r="M57" s="108"/>
      <c r="N57" s="8"/>
      <c r="O57" s="8"/>
      <c r="P57" s="8"/>
      <c r="Q57" s="8"/>
      <c r="R57" s="1"/>
      <c r="S57" s="1"/>
      <c r="T57" s="1"/>
      <c r="U57" s="1"/>
      <c r="V57" s="1"/>
      <c r="W57" s="1"/>
      <c r="X57" s="1"/>
      <c r="Y57" s="1"/>
      <c r="Z57" s="1"/>
    </row>
    <row r="58" spans="1:26" ht="32.25" customHeight="1" outlineLevel="1">
      <c r="A58" s="1"/>
      <c r="B58" s="86" t="s">
        <v>38</v>
      </c>
      <c r="C58" s="86"/>
      <c r="D58" s="87" t="str">
        <f ca="1">IF(D60 = 0, IF(D61/(D61+D62) &gt; 0.9,"Pass", "Fail"), "Fail")</f>
        <v>Fail</v>
      </c>
      <c r="E58" s="87"/>
      <c r="F58" s="1"/>
      <c r="G58" s="88"/>
      <c r="H58" s="89"/>
      <c r="I58" s="89"/>
      <c r="J58" s="89"/>
      <c r="K58" s="89"/>
      <c r="L58" s="89"/>
      <c r="M58" s="90"/>
      <c r="N58" s="8"/>
      <c r="O58" s="8"/>
      <c r="P58" s="8"/>
      <c r="Q58" s="8"/>
      <c r="R58" s="1"/>
      <c r="S58" s="1"/>
      <c r="T58" s="1"/>
      <c r="U58" s="1"/>
      <c r="V58" s="1"/>
      <c r="W58" s="1"/>
      <c r="X58" s="1"/>
      <c r="Y58" s="1"/>
      <c r="Z58" s="1"/>
    </row>
    <row r="59" spans="1:26" ht="32.25" customHeight="1" outlineLevel="1">
      <c r="A59" s="1"/>
      <c r="B59" s="94" t="s">
        <v>39</v>
      </c>
      <c r="C59" s="95"/>
      <c r="D59" s="96">
        <f>COUNTA(Table3[Test CaseID'#])</f>
        <v>15</v>
      </c>
      <c r="E59" s="97"/>
      <c r="F59" s="1"/>
      <c r="G59" s="88"/>
      <c r="H59" s="89"/>
      <c r="I59" s="89"/>
      <c r="J59" s="89"/>
      <c r="K59" s="89"/>
      <c r="L59" s="89"/>
      <c r="M59" s="90"/>
      <c r="N59" s="8"/>
      <c r="O59" s="8"/>
      <c r="P59" s="8"/>
      <c r="Q59" s="8"/>
      <c r="R59" s="1"/>
      <c r="S59" s="1"/>
      <c r="T59" s="1"/>
      <c r="U59" s="1"/>
      <c r="V59" s="1"/>
      <c r="W59" s="1"/>
      <c r="X59" s="1"/>
      <c r="Y59" s="1"/>
      <c r="Z59" s="1"/>
    </row>
    <row r="60" spans="1:26" ht="32.25" customHeight="1" outlineLevel="1">
      <c r="A60" s="1"/>
      <c r="B60" s="76" t="s">
        <v>40</v>
      </c>
      <c r="C60" s="77"/>
      <c r="D60" s="87">
        <f ca="1">COUNTIF(Table3[Severity], "Critical")</f>
        <v>11</v>
      </c>
      <c r="E60" s="87"/>
      <c r="F60" s="28"/>
      <c r="G60" s="88"/>
      <c r="H60" s="89"/>
      <c r="I60" s="89"/>
      <c r="J60" s="89"/>
      <c r="K60" s="89"/>
      <c r="L60" s="89"/>
      <c r="M60" s="90"/>
      <c r="N60" s="8"/>
      <c r="O60" s="8"/>
      <c r="P60" s="8"/>
      <c r="Q60" s="8"/>
      <c r="R60" s="1"/>
      <c r="S60" s="1"/>
      <c r="T60" s="1"/>
      <c r="U60" s="1"/>
      <c r="V60" s="1"/>
      <c r="W60" s="1"/>
      <c r="X60" s="1"/>
      <c r="Y60" s="1"/>
      <c r="Z60" s="1"/>
    </row>
    <row r="61" spans="1:26" ht="29.25" customHeight="1" outlineLevel="1">
      <c r="A61" s="1"/>
      <c r="B61" s="76" t="s">
        <v>41</v>
      </c>
      <c r="C61" s="77"/>
      <c r="D61" s="78">
        <f ca="1">COUNTIF(Table3[Test Case status], "Pass")</f>
        <v>2</v>
      </c>
      <c r="E61" s="78"/>
      <c r="F61" s="29"/>
      <c r="G61" s="88"/>
      <c r="H61" s="89"/>
      <c r="I61" s="89"/>
      <c r="J61" s="89"/>
      <c r="K61" s="89"/>
      <c r="L61" s="89"/>
      <c r="M61" s="90"/>
      <c r="N61" s="1"/>
      <c r="O61" s="1"/>
      <c r="P61" s="1"/>
      <c r="Q61" s="1"/>
      <c r="R61" s="1"/>
      <c r="S61" s="1"/>
      <c r="T61" s="1"/>
      <c r="U61" s="1"/>
      <c r="V61" s="1"/>
      <c r="W61" s="1"/>
      <c r="X61" s="1"/>
      <c r="Y61" s="1"/>
      <c r="Z61" s="1"/>
    </row>
    <row r="62" spans="1:26" ht="29.25" customHeight="1" outlineLevel="1">
      <c r="A62" s="1"/>
      <c r="B62" s="76" t="s">
        <v>42</v>
      </c>
      <c r="C62" s="77"/>
      <c r="D62" s="78">
        <f ca="1">COUNTIF(Table3[Test Case status], "Fail")</f>
        <v>13</v>
      </c>
      <c r="E62" s="78"/>
      <c r="F62" s="29"/>
      <c r="G62" s="88"/>
      <c r="H62" s="89"/>
      <c r="I62" s="89"/>
      <c r="J62" s="89"/>
      <c r="K62" s="89"/>
      <c r="L62" s="89"/>
      <c r="M62" s="90"/>
      <c r="N62" s="1"/>
      <c r="O62" s="1"/>
      <c r="P62" s="1"/>
      <c r="Q62" s="1"/>
      <c r="R62" s="1"/>
      <c r="S62" s="1"/>
      <c r="T62" s="1"/>
      <c r="U62" s="1"/>
      <c r="V62" s="1"/>
      <c r="W62" s="1"/>
      <c r="X62" s="1"/>
      <c r="Y62" s="1"/>
      <c r="Z62" s="1"/>
    </row>
    <row r="63" spans="1:26" ht="29.25" customHeight="1" outlineLevel="1">
      <c r="A63" s="1"/>
      <c r="B63" s="79" t="s">
        <v>43</v>
      </c>
      <c r="C63" s="79"/>
      <c r="D63" s="78">
        <f ca="1">COUNTIF(Table3[Testing Method], "Automated")</f>
        <v>0</v>
      </c>
      <c r="E63" s="78"/>
      <c r="F63" s="29"/>
      <c r="G63" s="88"/>
      <c r="H63" s="89"/>
      <c r="I63" s="89"/>
      <c r="J63" s="89"/>
      <c r="K63" s="89"/>
      <c r="L63" s="89"/>
      <c r="M63" s="90"/>
      <c r="N63" s="1"/>
      <c r="O63" s="1"/>
      <c r="P63" s="1"/>
      <c r="Q63" s="1"/>
      <c r="R63" s="1"/>
      <c r="S63" s="1"/>
      <c r="T63" s="1"/>
      <c r="U63" s="1"/>
      <c r="V63" s="1"/>
      <c r="W63" s="1"/>
      <c r="X63" s="1"/>
      <c r="Y63" s="1"/>
      <c r="Z63" s="1"/>
    </row>
    <row r="64" spans="1:26" ht="29.25" customHeight="1" outlineLevel="1" thickBot="1">
      <c r="A64" s="1"/>
      <c r="B64" s="79" t="s">
        <v>44</v>
      </c>
      <c r="C64" s="79"/>
      <c r="D64" s="78">
        <f ca="1">COUNTIF(Table3[Testing Method], "Manual")</f>
        <v>15</v>
      </c>
      <c r="E64" s="78"/>
      <c r="F64" s="29"/>
      <c r="G64" s="91"/>
      <c r="H64" s="92"/>
      <c r="I64" s="92"/>
      <c r="J64" s="92"/>
      <c r="K64" s="92"/>
      <c r="L64" s="92"/>
      <c r="M64" s="93"/>
      <c r="N64" s="1"/>
      <c r="O64" s="1"/>
      <c r="P64" s="1"/>
      <c r="Q64" s="1"/>
      <c r="R64" s="1"/>
      <c r="S64" s="1"/>
      <c r="T64" s="1"/>
      <c r="U64" s="1"/>
      <c r="V64" s="1"/>
      <c r="W64" s="1"/>
      <c r="X64" s="1"/>
      <c r="Y64" s="1"/>
      <c r="Z64" s="1"/>
    </row>
    <row r="65" spans="1:26" ht="29.25" customHeight="1" outlineLevel="1">
      <c r="A65" s="1"/>
      <c r="B65" s="79" t="s">
        <v>45</v>
      </c>
      <c r="C65" s="79"/>
      <c r="D65" s="81">
        <f ca="1">SUM(Table3[Actual time])</f>
        <v>2.3125</v>
      </c>
      <c r="E65" s="81"/>
      <c r="F65" s="29"/>
      <c r="G65" s="1"/>
      <c r="H65" s="1"/>
      <c r="I65" s="1"/>
      <c r="J65" s="1"/>
      <c r="K65" s="1"/>
      <c r="L65" s="1"/>
      <c r="M65" s="1"/>
      <c r="N65" s="1"/>
      <c r="O65" s="1"/>
      <c r="P65" s="1"/>
      <c r="Q65" s="1"/>
      <c r="R65" s="1"/>
      <c r="S65" s="1"/>
      <c r="T65" s="1"/>
      <c r="U65" s="1"/>
      <c r="V65" s="1"/>
      <c r="W65" s="1"/>
      <c r="X65" s="1"/>
      <c r="Y65" s="1"/>
      <c r="Z65" s="1"/>
    </row>
    <row r="66" spans="1:26" ht="33.75" customHeight="1" outlineLevel="1">
      <c r="A66" s="1"/>
      <c r="B66" s="79" t="s">
        <v>46</v>
      </c>
      <c r="C66" s="79"/>
      <c r="D66" s="80">
        <f ca="1">SUM(Table3[Actual Cost])</f>
        <v>0</v>
      </c>
      <c r="E66" s="80"/>
      <c r="F66" s="29"/>
      <c r="G66" s="1"/>
      <c r="H66" s="1"/>
      <c r="I66" s="1"/>
      <c r="J66" s="1"/>
      <c r="K66" s="1"/>
      <c r="L66" s="1"/>
      <c r="M66" s="1"/>
      <c r="N66" s="1"/>
      <c r="O66" s="1"/>
      <c r="P66" s="1"/>
      <c r="Q66" s="1"/>
      <c r="R66" s="1"/>
      <c r="S66" s="1"/>
      <c r="T66" s="1"/>
      <c r="U66" s="1"/>
      <c r="V66" s="1"/>
      <c r="W66" s="1"/>
      <c r="X66" s="1"/>
      <c r="Y66" s="1"/>
      <c r="Z66" s="1"/>
    </row>
    <row r="67" spans="1:26" ht="15.7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sheetData>
  <sheetProtection algorithmName="SHA-512" hashValue="jDrBjwlupeVmQZk8o+cElR3+U4toDD3Ma4aKu5bXj3cE3mhYZApwk4HhQCeSsbCX3VO+qCE0lbTSXSDGMqSXXA==" saltValue="HfhBjuKM5CBJCg08ui5gEA==" spinCount="100000" sheet="1" objects="1" scenarios="1"/>
  <mergeCells count="51">
    <mergeCell ref="D2:G5"/>
    <mergeCell ref="H2:L5"/>
    <mergeCell ref="N6:O6"/>
    <mergeCell ref="C7:L7"/>
    <mergeCell ref="B9:L9"/>
    <mergeCell ref="B11:E11"/>
    <mergeCell ref="F11:H11"/>
    <mergeCell ref="I11:L11"/>
    <mergeCell ref="B10:E10"/>
    <mergeCell ref="F10:H10"/>
    <mergeCell ref="I10:L10"/>
    <mergeCell ref="B12:D12"/>
    <mergeCell ref="E12:G12"/>
    <mergeCell ref="H12:I12"/>
    <mergeCell ref="J12:L12"/>
    <mergeCell ref="B13:D13"/>
    <mergeCell ref="E13:G13"/>
    <mergeCell ref="H13:I13"/>
    <mergeCell ref="J13:L13"/>
    <mergeCell ref="B14:F14"/>
    <mergeCell ref="G14:L14"/>
    <mergeCell ref="B15:F15"/>
    <mergeCell ref="G15:L15"/>
    <mergeCell ref="B16:F16"/>
    <mergeCell ref="G16:L16"/>
    <mergeCell ref="B17:F17"/>
    <mergeCell ref="G17:L17"/>
    <mergeCell ref="B58:C58"/>
    <mergeCell ref="D58:E58"/>
    <mergeCell ref="G58:M64"/>
    <mergeCell ref="B59:C59"/>
    <mergeCell ref="D59:E59"/>
    <mergeCell ref="B18:D19"/>
    <mergeCell ref="E18:L19"/>
    <mergeCell ref="B21:O21"/>
    <mergeCell ref="B57:E57"/>
    <mergeCell ref="G57:M57"/>
    <mergeCell ref="B60:C60"/>
    <mergeCell ref="D60:E60"/>
    <mergeCell ref="B61:C61"/>
    <mergeCell ref="D61:E61"/>
    <mergeCell ref="B62:C62"/>
    <mergeCell ref="D62:E62"/>
    <mergeCell ref="B66:C66"/>
    <mergeCell ref="D66:E66"/>
    <mergeCell ref="B63:C63"/>
    <mergeCell ref="D63:E63"/>
    <mergeCell ref="B64:C64"/>
    <mergeCell ref="D64:E64"/>
    <mergeCell ref="B65:C65"/>
    <mergeCell ref="D65:E65"/>
  </mergeCells>
  <conditionalFormatting sqref="J23:J55">
    <cfRule type="cellIs" dxfId="369" priority="7" operator="between">
      <formula>0.7</formula>
      <formula>0.85</formula>
    </cfRule>
    <cfRule type="cellIs" dxfId="368" priority="8" operator="lessThan">
      <formula>0.7</formula>
    </cfRule>
    <cfRule type="cellIs" dxfId="367" priority="9" operator="greaterThan">
      <formula>0.85</formula>
    </cfRule>
  </conditionalFormatting>
  <conditionalFormatting sqref="K23">
    <cfRule type="cellIs" dxfId="366" priority="6" operator="equal">
      <formula>"Fail"</formula>
    </cfRule>
  </conditionalFormatting>
  <conditionalFormatting sqref="K23:K55">
    <cfRule type="cellIs" dxfId="365" priority="4" operator="equal">
      <formula>"Pass"</formula>
    </cfRule>
    <cfRule type="cellIs" dxfId="364" priority="5" operator="equal">
      <formula>"Fail"</formula>
    </cfRule>
  </conditionalFormatting>
  <conditionalFormatting sqref="J24:J55">
    <cfRule type="containsBlanks" priority="3">
      <formula>LEN(TRIM(J24))=0</formula>
    </cfRule>
  </conditionalFormatting>
  <conditionalFormatting sqref="D58:E58">
    <cfRule type="cellIs" dxfId="363" priority="1" operator="equal">
      <formula>"Pass"</formula>
    </cfRule>
    <cfRule type="cellIs" dxfId="362" priority="2" operator="equal">
      <formula>"Fail"</formula>
    </cfRule>
  </conditionalFormatting>
  <dataValidations xWindow="948" yWindow="298" count="19">
    <dataValidation allowBlank="1" showInputMessage="1" showErrorMessage="1" promptTitle="Hint" prompt="Enter the version in the following formula_x000a_Ex: V X.Y_x000a_4.0" sqref="E13:G13"/>
    <dataValidation type="date" allowBlank="1" showInputMessage="1" showErrorMessage="1" errorTitle="Alert" error="Enter a valid input." promptTitle="Hint" prompt="Date should be entered in the follwing formula_x000a_14-Mar-2014" sqref="G15">
      <formula1>B15</formula1>
      <formula2>J13</formula2>
    </dataValidation>
    <dataValidation type="date" operator="greaterThanOrEqual" allowBlank="1" showInputMessage="1" showErrorMessage="1" errorTitle="Alert" error="Enter a valid input." promptTitle="Hint" prompt="Date should be entered in the following formula_x000a_14-Mar-2014" sqref="B15">
      <formula1>H13</formula1>
    </dataValidation>
    <dataValidation type="date" operator="greaterThanOrEqual" allowBlank="1" showInputMessage="1" showErrorMessage="1" errorTitle="Alert" error="Enter a valid input." promptTitle="Hint" prompt="Date should be entered in the following formula_x000a_14-Mar-2014" sqref="E15">
      <formula1>J13</formula1>
    </dataValidation>
    <dataValidation type="date" operator="greaterThanOrEqual" allowBlank="1" showInputMessage="1" showErrorMessage="1" errorTitle="Alert" error="Enter a valid input." promptTitle="Hint" prompt="Date should be entered in the following formula_x000a_14-Mar-2014" sqref="F15 C15:D15">
      <formula1>F13</formula1>
    </dataValidation>
    <dataValidation type="date" operator="lessThan" allowBlank="1" showInputMessage="1" showErrorMessage="1" errorTitle="Alert" error="Enter a vaild input." promptTitle="Hint:" prompt="Enter dates in the following formula:_x000a_14-Mar-2014" sqref="H13">
      <formula1>J13</formula1>
    </dataValidation>
    <dataValidation type="custom" allowBlank="1" showInputMessage="1" showErrorMessage="1" sqref="L23">
      <formula1>"INDIRECT(""'""&amp;B23&amp;""'!D74"")"</formula1>
    </dataValidation>
    <dataValidation allowBlank="1" showInputMessage="1" showErrorMessage="1" errorTitle="Alert" error="Enter a valid input." promptTitle="Hint" prompt="Choose from the drop-down menu." sqref="D23:E23"/>
    <dataValidation type="list" allowBlank="1" showInputMessage="1" showErrorMessage="1" errorTitle="Alert" error="Enter a valid input." promptTitle="Hint" prompt="Choose from the drop-down menu." sqref="G23">
      <formula1>"PC, Laptop, Smart phone, Tablet, POS, 2 in 1"</formula1>
    </dataValidation>
    <dataValidation type="list" allowBlank="1" showInputMessage="1" showErrorMessage="1" errorTitle="Alert" error="Enter a valid input." promptTitle="Hint" prompt="Choose from the drop-down menu." sqref="E24:E54">
      <formula1>"Unit testing, Integration testing, Performance testing, Regression testing"</formula1>
    </dataValidation>
    <dataValidation type="list" allowBlank="1" showInputMessage="1" showErrorMessage="1" errorTitle="Alert" error="Enter a valid input." promptTitle="Hint" prompt="Choose from the drop-down menu." sqref="D24:D54">
      <formula1>"Manual, Automated"</formula1>
    </dataValidation>
    <dataValidation type="list" allowBlank="1" showInputMessage="1" showErrorMessage="1" errorTitle="Alert" error="Enter a valid input." promptTitle="Hint" prompt="Choose from the drop-down menu." sqref="F23:F55">
      <formula1>"Mohamed Sharaf"</formula1>
    </dataValidation>
    <dataValidation type="decimal" operator="greaterThanOrEqual" showInputMessage="1" showErrorMessage="1" errorTitle="Alert" error="Invalid input. Check the Input criteria." promptTitle="Hint" prompt="You should enter a Decimal number._x000a_Ex: 1.0_x000a_1 is the project number. 0 is the iteration number." sqref="F11:H11">
      <formula1>1</formula1>
    </dataValidation>
    <dataValidation allowBlank="1" showInputMessage="1" showErrorMessage="1" promptTitle="Hint" prompt="Enter the iteration number in the following formula._x000a_1.5._x000a_1 is the iteration number itself._x000a_5 is the cycle number._x000a_*Cycle number is the number of the development cycle for the iteration." sqref="B13:D13"/>
    <dataValidation allowBlank="1" showInputMessage="1" showErrorMessage="1" errorTitle="Alert" error="Enter a vaild input." promptTitle="Hint" prompt="Enter dates in the following formula:_x000a_14-Mar-2014" sqref="J13:L13"/>
    <dataValidation allowBlank="1" showInputMessage="1" showErrorMessage="1" promptTitle="Request" prompt="Please, Insert a comment with any available contact information." sqref="B17 G17"/>
    <dataValidation allowBlank="1" showInputMessage="1" showErrorMessage="1" promptTitle="Hint" prompt="Write any additional information about the project if available._x000a_Leave a blank cell if there is no more information." sqref="E18"/>
    <dataValidation allowBlank="1" showInputMessage="1" showErrorMessage="1" promptTitle="Hint" prompt="Brief of the test Case purpose._x000a_Ex: Testing the login functionality." sqref="C7"/>
    <dataValidation type="list" allowBlank="1" showInputMessage="1" showErrorMessage="1" errorTitle="Alert" error="Invalid input. Check the input criteria." promptTitle="Hint" prompt="Choose from the drop-down menu." sqref="I11:L11">
      <formula1>"EXE, SAP, Android, IOS, WebBased"</formula1>
    </dataValidation>
  </dataValidations>
  <pageMargins left="0.7" right="0.7" top="0.75" bottom="0.75" header="0.3" footer="0.3"/>
  <ignoredErrors>
    <ignoredError sqref="B23:B27 B38:B55" numberStoredAsText="1"/>
  </ignoredErrors>
  <drawing r:id="rId1"/>
  <legacy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2:AO87"/>
  <sheetViews>
    <sheetView topLeftCell="A37" zoomScale="60" zoomScaleNormal="60" workbookViewId="0">
      <selection activeCell="M56" sqref="M56"/>
    </sheetView>
  </sheetViews>
  <sheetFormatPr defaultRowHeight="15" outlineLevelRow="1"/>
  <cols>
    <col min="1" max="1" width="3.28515625" customWidth="1"/>
    <col min="2" max="2" width="12.28515625" customWidth="1"/>
    <col min="3" max="3" width="10.5703125" customWidth="1"/>
    <col min="4" max="4" width="19.5703125" customWidth="1"/>
    <col min="5" max="5" width="17.42578125" customWidth="1"/>
    <col min="6" max="6" width="21" customWidth="1"/>
    <col min="7" max="7" width="7" customWidth="1"/>
    <col min="8" max="8" width="37.28515625" customWidth="1"/>
    <col min="10" max="10" width="22.5703125" customWidth="1"/>
    <col min="11" max="11" width="14.28515625" customWidth="1"/>
    <col min="12" max="12" width="23.5703125" customWidth="1"/>
    <col min="13" max="13" width="41.5703125" customWidth="1"/>
    <col min="14" max="14" width="9.85546875" customWidth="1"/>
    <col min="15" max="15" width="9.140625" customWidth="1"/>
    <col min="18" max="18" width="12" customWidth="1"/>
  </cols>
  <sheetData>
    <row r="2" spans="1:26" s="30" customFormat="1">
      <c r="B2" s="31"/>
      <c r="C2" s="32"/>
      <c r="D2" s="318" t="s">
        <v>48</v>
      </c>
      <c r="E2" s="318"/>
      <c r="F2" s="318"/>
      <c r="G2" s="318"/>
      <c r="H2" s="319" t="s">
        <v>1</v>
      </c>
      <c r="I2" s="319"/>
      <c r="J2" s="319"/>
      <c r="K2" s="319"/>
    </row>
    <row r="3" spans="1:26">
      <c r="A3" s="32"/>
      <c r="B3" s="33"/>
      <c r="C3" s="34"/>
      <c r="D3" s="318"/>
      <c r="E3" s="318"/>
      <c r="F3" s="318"/>
      <c r="G3" s="318"/>
      <c r="H3" s="319"/>
      <c r="I3" s="319"/>
      <c r="J3" s="319"/>
      <c r="K3" s="319"/>
      <c r="L3" s="35"/>
      <c r="M3" s="32"/>
      <c r="N3" s="32"/>
      <c r="O3" s="32"/>
      <c r="P3" s="32"/>
      <c r="Q3" s="32"/>
      <c r="R3" s="32"/>
      <c r="S3" s="32"/>
      <c r="T3" s="32"/>
      <c r="U3" s="32"/>
      <c r="V3" s="32"/>
      <c r="W3" s="32"/>
      <c r="X3" s="32"/>
      <c r="Y3" s="32"/>
      <c r="Z3" s="32"/>
    </row>
    <row r="4" spans="1:26">
      <c r="A4" s="32"/>
      <c r="B4" s="33"/>
      <c r="C4" s="34"/>
      <c r="D4" s="318"/>
      <c r="E4" s="318"/>
      <c r="F4" s="318"/>
      <c r="G4" s="318"/>
      <c r="H4" s="319"/>
      <c r="I4" s="319"/>
      <c r="J4" s="319"/>
      <c r="K4" s="319"/>
      <c r="L4" s="32"/>
      <c r="M4" s="32"/>
      <c r="N4" s="32"/>
      <c r="O4" s="32"/>
      <c r="P4" s="32"/>
      <c r="Q4" s="32"/>
      <c r="R4" s="32"/>
      <c r="S4" s="32"/>
      <c r="T4" s="32"/>
      <c r="U4" s="32"/>
      <c r="V4" s="32"/>
      <c r="W4" s="32"/>
      <c r="X4" s="32"/>
      <c r="Y4" s="32"/>
      <c r="Z4" s="32"/>
    </row>
    <row r="5" spans="1:26" ht="15.75" thickBot="1">
      <c r="A5" s="32"/>
      <c r="B5" s="33"/>
      <c r="C5" s="34"/>
      <c r="D5" s="318"/>
      <c r="E5" s="318"/>
      <c r="F5" s="318"/>
      <c r="G5" s="318"/>
      <c r="H5" s="319"/>
      <c r="I5" s="319"/>
      <c r="J5" s="319"/>
      <c r="K5" s="319"/>
      <c r="L5" s="32"/>
      <c r="M5" s="32"/>
      <c r="N5" s="32"/>
      <c r="O5" s="32"/>
      <c r="P5" s="32"/>
      <c r="Q5" s="32"/>
      <c r="R5" s="32"/>
      <c r="S5" s="32"/>
      <c r="T5" s="32"/>
      <c r="U5" s="32"/>
      <c r="V5" s="32"/>
      <c r="W5" s="32"/>
      <c r="X5" s="32"/>
      <c r="Y5" s="32"/>
      <c r="Z5" s="32"/>
    </row>
    <row r="6" spans="1:26" ht="16.5" thickBot="1">
      <c r="A6" s="32"/>
      <c r="B6" s="34"/>
      <c r="C6" s="34"/>
      <c r="D6" s="34"/>
      <c r="E6" s="32"/>
      <c r="F6" s="32"/>
      <c r="G6" s="32"/>
      <c r="H6" s="32"/>
      <c r="I6" s="32"/>
      <c r="J6" s="32"/>
      <c r="K6" s="32"/>
      <c r="L6" s="32"/>
      <c r="M6" s="323" t="s">
        <v>49</v>
      </c>
      <c r="N6" s="324"/>
      <c r="O6" s="36"/>
      <c r="P6" s="323" t="s">
        <v>50</v>
      </c>
      <c r="Q6" s="325"/>
      <c r="R6" s="324"/>
      <c r="S6" s="32"/>
      <c r="T6" s="32"/>
      <c r="U6" s="32"/>
      <c r="V6" s="32"/>
      <c r="W6" s="32"/>
      <c r="X6" s="32"/>
      <c r="Y6" s="32"/>
      <c r="Z6" s="32"/>
    </row>
    <row r="7" spans="1:26" ht="41.25" customHeight="1" thickBot="1">
      <c r="A7" s="32"/>
      <c r="B7" s="37" t="s">
        <v>2</v>
      </c>
      <c r="C7" s="326" t="s">
        <v>51</v>
      </c>
      <c r="D7" s="327"/>
      <c r="E7" s="327"/>
      <c r="F7" s="327"/>
      <c r="G7" s="327"/>
      <c r="H7" s="327"/>
      <c r="I7" s="327"/>
      <c r="J7" s="327"/>
      <c r="K7" s="328"/>
      <c r="L7" s="32"/>
      <c r="M7" s="329" t="str">
        <f>I73</f>
        <v>Fail</v>
      </c>
      <c r="N7" s="330"/>
      <c r="O7" s="36"/>
      <c r="P7" s="331" t="str">
        <f>IF(I73="Pass", "No Action Needed", "Function is sent back to the development team")</f>
        <v>Function is sent back to the development team</v>
      </c>
      <c r="Q7" s="332"/>
      <c r="R7" s="333"/>
      <c r="S7" s="32"/>
      <c r="T7" s="32"/>
      <c r="U7" s="32"/>
      <c r="V7" s="32"/>
      <c r="W7" s="32"/>
      <c r="X7" s="32"/>
      <c r="Y7" s="32"/>
      <c r="Z7" s="32"/>
    </row>
    <row r="8" spans="1:26" ht="15.75" thickBot="1">
      <c r="A8" s="32"/>
      <c r="B8" s="32"/>
      <c r="C8" s="32"/>
      <c r="D8" s="32"/>
      <c r="E8" s="32"/>
      <c r="F8" s="32"/>
      <c r="G8" s="32"/>
      <c r="H8" s="32"/>
      <c r="I8" s="32"/>
      <c r="J8" s="32"/>
      <c r="K8" s="32"/>
      <c r="L8" s="32"/>
      <c r="M8" s="32"/>
      <c r="N8" s="32"/>
      <c r="O8" s="32"/>
      <c r="P8" s="32"/>
      <c r="Q8" s="32"/>
      <c r="R8" s="32"/>
      <c r="S8" s="32"/>
      <c r="T8" s="32"/>
      <c r="U8" s="32"/>
      <c r="V8" s="32"/>
      <c r="W8" s="32"/>
      <c r="X8" s="32"/>
      <c r="Y8" s="32"/>
      <c r="Z8" s="32"/>
    </row>
    <row r="9" spans="1:26" ht="20.25">
      <c r="A9" s="32"/>
      <c r="B9" s="334" t="s">
        <v>4</v>
      </c>
      <c r="C9" s="335"/>
      <c r="D9" s="335"/>
      <c r="E9" s="335"/>
      <c r="F9" s="335"/>
      <c r="G9" s="335"/>
      <c r="H9" s="335"/>
      <c r="I9" s="335"/>
      <c r="J9" s="335"/>
      <c r="K9" s="336"/>
      <c r="L9" s="32"/>
      <c r="M9" s="38"/>
      <c r="N9" s="38"/>
      <c r="O9" s="39"/>
      <c r="P9" s="39"/>
      <c r="Q9" s="39"/>
      <c r="R9" s="32"/>
      <c r="S9" s="32"/>
      <c r="T9" s="32"/>
      <c r="U9" s="32"/>
      <c r="V9" s="32"/>
      <c r="W9" s="32"/>
      <c r="X9" s="32"/>
      <c r="Y9" s="32"/>
      <c r="Z9" s="32"/>
    </row>
    <row r="10" spans="1:26" ht="20.25">
      <c r="A10" s="32"/>
      <c r="B10" s="204" t="s">
        <v>5</v>
      </c>
      <c r="C10" s="152"/>
      <c r="D10" s="152"/>
      <c r="E10" s="153"/>
      <c r="F10" s="151" t="s">
        <v>6</v>
      </c>
      <c r="G10" s="152"/>
      <c r="H10" s="153"/>
      <c r="I10" s="151" t="s">
        <v>7</v>
      </c>
      <c r="J10" s="152"/>
      <c r="K10" s="234"/>
      <c r="L10" s="32"/>
      <c r="M10" s="38"/>
      <c r="N10" s="38"/>
      <c r="O10" s="39"/>
      <c r="P10" s="39"/>
      <c r="Q10" s="39"/>
      <c r="R10" s="32"/>
      <c r="S10" s="32"/>
      <c r="T10" s="32"/>
      <c r="U10" s="32"/>
      <c r="V10" s="32"/>
      <c r="W10" s="32"/>
      <c r="X10" s="32"/>
      <c r="Y10" s="32"/>
      <c r="Z10" s="32"/>
    </row>
    <row r="11" spans="1:26" ht="20.25">
      <c r="A11" s="32"/>
      <c r="B11" s="310" t="str">
        <f>'Iteration Mapping Key'!B11</f>
        <v>Masr_Pharmacy_RPOS_AdminTool(WEB-BASED)</v>
      </c>
      <c r="C11" s="311"/>
      <c r="D11" s="311"/>
      <c r="E11" s="312"/>
      <c r="F11" s="313">
        <f>'Iteration Mapping Key'!F11:H11</f>
        <v>2.1</v>
      </c>
      <c r="G11" s="314"/>
      <c r="H11" s="315"/>
      <c r="I11" s="316" t="str">
        <f>'Iteration Mapping Key'!I11</f>
        <v>WebBased</v>
      </c>
      <c r="J11" s="311"/>
      <c r="K11" s="317"/>
      <c r="L11" s="32"/>
      <c r="M11" s="65"/>
      <c r="N11" s="38"/>
      <c r="O11" s="39"/>
      <c r="P11" s="39"/>
      <c r="Q11" s="39"/>
      <c r="R11" s="32"/>
      <c r="S11" s="32"/>
      <c r="T11" s="32"/>
      <c r="U11" s="32"/>
      <c r="V11" s="32"/>
      <c r="W11" s="32"/>
      <c r="X11" s="32"/>
      <c r="Y11" s="32"/>
      <c r="Z11" s="32"/>
    </row>
    <row r="12" spans="1:26" ht="20.25">
      <c r="A12" s="32"/>
      <c r="B12" s="204" t="s">
        <v>8</v>
      </c>
      <c r="C12" s="152"/>
      <c r="D12" s="153"/>
      <c r="E12" s="151" t="s">
        <v>10</v>
      </c>
      <c r="F12" s="152"/>
      <c r="G12" s="153"/>
      <c r="H12" s="151" t="s">
        <v>11</v>
      </c>
      <c r="I12" s="152"/>
      <c r="J12" s="152"/>
      <c r="K12" s="234"/>
      <c r="L12" s="32"/>
      <c r="M12" s="38"/>
      <c r="N12" s="38"/>
      <c r="O12" s="39"/>
      <c r="P12" s="39"/>
      <c r="Q12" s="39"/>
      <c r="R12" s="32"/>
      <c r="S12" s="32"/>
      <c r="T12" s="32"/>
      <c r="U12" s="32"/>
      <c r="V12" s="32"/>
      <c r="W12" s="32"/>
      <c r="X12" s="32"/>
      <c r="Y12" s="32"/>
      <c r="Z12" s="32"/>
    </row>
    <row r="13" spans="1:26" ht="20.25" customHeight="1">
      <c r="A13" s="32"/>
      <c r="B13" s="300" t="str">
        <f>'Iteration Mapping Key'!B13</f>
        <v>1.0</v>
      </c>
      <c r="C13" s="301"/>
      <c r="D13" s="302"/>
      <c r="E13" s="303">
        <f>'Iteration Mapping Key'!H13</f>
        <v>42705</v>
      </c>
      <c r="F13" s="304"/>
      <c r="G13" s="305"/>
      <c r="H13" s="303">
        <f>'Iteration Mapping Key'!J13</f>
        <v>43070</v>
      </c>
      <c r="I13" s="304"/>
      <c r="J13" s="304"/>
      <c r="K13" s="306"/>
      <c r="L13" s="32"/>
      <c r="M13" s="38"/>
      <c r="N13" s="38"/>
      <c r="O13" s="39"/>
      <c r="P13" s="39"/>
      <c r="Q13" s="39"/>
      <c r="R13" s="32"/>
      <c r="S13" s="32"/>
      <c r="T13" s="32"/>
      <c r="U13" s="32"/>
      <c r="V13" s="32"/>
      <c r="W13" s="32"/>
      <c r="X13" s="32"/>
      <c r="Y13" s="32"/>
      <c r="Z13" s="32"/>
    </row>
    <row r="14" spans="1:26" ht="20.25">
      <c r="A14" s="32"/>
      <c r="B14" s="204" t="s">
        <v>15</v>
      </c>
      <c r="C14" s="152"/>
      <c r="D14" s="152"/>
      <c r="E14" s="152"/>
      <c r="F14" s="153"/>
      <c r="G14" s="151" t="s">
        <v>16</v>
      </c>
      <c r="H14" s="152"/>
      <c r="I14" s="152"/>
      <c r="J14" s="152"/>
      <c r="K14" s="234"/>
      <c r="L14" s="32"/>
      <c r="M14" s="38"/>
      <c r="N14" s="38"/>
      <c r="O14" s="39"/>
      <c r="P14" s="39"/>
      <c r="Q14" s="39"/>
      <c r="R14" s="32"/>
      <c r="S14" s="32"/>
      <c r="T14" s="32"/>
      <c r="U14" s="32"/>
      <c r="V14" s="32"/>
      <c r="W14" s="32"/>
      <c r="X14" s="32"/>
      <c r="Y14" s="32"/>
      <c r="Z14" s="32"/>
    </row>
    <row r="15" spans="1:26" ht="20.25">
      <c r="A15" s="32"/>
      <c r="B15" s="320" t="str">
        <f>'Iteration Mapping Key'!B17:F17</f>
        <v>TestName_ProductManager</v>
      </c>
      <c r="C15" s="321"/>
      <c r="D15" s="321"/>
      <c r="E15" s="321"/>
      <c r="F15" s="175"/>
      <c r="G15" s="174" t="str">
        <f>'Iteration Mapping Key'!G17:L17</f>
        <v>Heba NourEldin</v>
      </c>
      <c r="H15" s="321"/>
      <c r="I15" s="321"/>
      <c r="J15" s="321"/>
      <c r="K15" s="322"/>
      <c r="L15" s="32"/>
      <c r="M15" s="38"/>
      <c r="N15" s="38"/>
      <c r="O15" s="39"/>
      <c r="P15" s="39"/>
      <c r="Q15" s="39"/>
      <c r="R15" s="32"/>
      <c r="S15" s="32"/>
      <c r="T15" s="32"/>
      <c r="U15" s="32"/>
      <c r="V15" s="32"/>
      <c r="W15" s="32"/>
      <c r="X15" s="32"/>
      <c r="Y15" s="32"/>
      <c r="Z15" s="32"/>
    </row>
    <row r="16" spans="1:26" ht="20.25">
      <c r="A16" s="32"/>
      <c r="B16" s="218" t="s">
        <v>19</v>
      </c>
      <c r="C16" s="291"/>
      <c r="D16" s="291"/>
      <c r="E16" s="294" t="str">
        <f>'Iteration Mapping Key'!E18</f>
        <v>ProjectInformation_AdditionalInformation</v>
      </c>
      <c r="F16" s="295"/>
      <c r="G16" s="295"/>
      <c r="H16" s="295"/>
      <c r="I16" s="295"/>
      <c r="J16" s="295"/>
      <c r="K16" s="296"/>
      <c r="L16" s="32"/>
      <c r="M16" s="38"/>
      <c r="N16" s="38"/>
      <c r="O16" s="39"/>
      <c r="P16" s="39"/>
      <c r="Q16" s="39"/>
      <c r="R16" s="32"/>
      <c r="S16" s="32"/>
      <c r="T16" s="32"/>
      <c r="U16" s="32"/>
      <c r="V16" s="32"/>
      <c r="W16" s="32"/>
      <c r="X16" s="32"/>
      <c r="Y16" s="32"/>
      <c r="Z16" s="32"/>
    </row>
    <row r="17" spans="1:41" ht="16.5" customHeight="1" outlineLevel="1" thickBot="1">
      <c r="A17" s="32"/>
      <c r="B17" s="292"/>
      <c r="C17" s="293"/>
      <c r="D17" s="293"/>
      <c r="E17" s="297"/>
      <c r="F17" s="298"/>
      <c r="G17" s="298"/>
      <c r="H17" s="298"/>
      <c r="I17" s="298"/>
      <c r="J17" s="298"/>
      <c r="K17" s="299"/>
      <c r="L17" s="32"/>
      <c r="M17" s="38"/>
      <c r="N17" s="38"/>
      <c r="O17" s="39"/>
      <c r="P17" s="39"/>
      <c r="Q17" s="39"/>
      <c r="R17" s="32"/>
      <c r="S17" s="32"/>
      <c r="T17" s="32"/>
      <c r="U17" s="32"/>
      <c r="V17" s="32"/>
      <c r="W17" s="32"/>
      <c r="X17" s="32"/>
      <c r="Y17" s="32"/>
      <c r="Z17" s="32"/>
    </row>
    <row r="18" spans="1:41" ht="15" customHeight="1" thickBot="1">
      <c r="A18" s="32"/>
      <c r="B18" s="32"/>
      <c r="C18" s="32"/>
      <c r="D18" s="32"/>
      <c r="E18" s="32"/>
      <c r="F18" s="32"/>
      <c r="G18" s="32"/>
      <c r="H18" s="32"/>
      <c r="I18" s="32"/>
      <c r="J18" s="32"/>
      <c r="K18" s="32"/>
      <c r="L18" s="32"/>
      <c r="M18" s="38"/>
      <c r="N18" s="38"/>
      <c r="O18" s="39"/>
      <c r="P18" s="39"/>
      <c r="Q18" s="39"/>
      <c r="R18" s="32"/>
      <c r="S18" s="32"/>
      <c r="T18" s="32"/>
      <c r="U18" s="32"/>
      <c r="V18" s="32"/>
      <c r="W18" s="32"/>
      <c r="X18" s="32"/>
      <c r="Y18" s="32"/>
      <c r="Z18" s="32"/>
    </row>
    <row r="19" spans="1:41" ht="16.5" customHeight="1" thickBot="1">
      <c r="A19" s="32"/>
      <c r="B19" s="307" t="s">
        <v>52</v>
      </c>
      <c r="C19" s="308"/>
      <c r="D19" s="308"/>
      <c r="E19" s="308"/>
      <c r="F19" s="308"/>
      <c r="G19" s="308"/>
      <c r="H19" s="308"/>
      <c r="I19" s="308"/>
      <c r="J19" s="308"/>
      <c r="K19" s="309"/>
      <c r="L19" s="32"/>
      <c r="M19" s="235" t="s">
        <v>53</v>
      </c>
      <c r="N19" s="236"/>
      <c r="O19" s="236"/>
      <c r="P19" s="236"/>
      <c r="Q19" s="237"/>
      <c r="R19" s="32"/>
      <c r="S19" s="32"/>
      <c r="T19" s="32"/>
      <c r="U19" s="32"/>
      <c r="V19" s="32"/>
      <c r="W19" s="32"/>
      <c r="X19" s="32"/>
      <c r="Y19" s="32"/>
      <c r="Z19" s="32"/>
    </row>
    <row r="20" spans="1:41" ht="15.75" outlineLevel="1">
      <c r="A20" s="32"/>
      <c r="B20" s="238" t="s">
        <v>23</v>
      </c>
      <c r="C20" s="239"/>
      <c r="D20" s="240" t="s">
        <v>136</v>
      </c>
      <c r="E20" s="240"/>
      <c r="F20" s="240"/>
      <c r="G20" s="239" t="s">
        <v>54</v>
      </c>
      <c r="H20" s="239"/>
      <c r="I20" s="239"/>
      <c r="J20" s="241">
        <v>1</v>
      </c>
      <c r="K20" s="242"/>
      <c r="L20" s="40"/>
      <c r="M20" s="243" t="s">
        <v>209</v>
      </c>
      <c r="N20" s="244"/>
      <c r="O20" s="244"/>
      <c r="P20" s="244"/>
      <c r="Q20" s="245"/>
      <c r="R20" s="40"/>
      <c r="S20" s="40"/>
      <c r="T20" s="40"/>
      <c r="U20" s="40"/>
      <c r="V20" s="40"/>
      <c r="W20" s="40"/>
      <c r="X20" s="40"/>
      <c r="Y20" s="40"/>
      <c r="Z20" s="40"/>
    </row>
    <row r="21" spans="1:41" ht="15.75" outlineLevel="1">
      <c r="A21" s="32"/>
      <c r="B21" s="252" t="s">
        <v>24</v>
      </c>
      <c r="C21" s="253"/>
      <c r="D21" s="254" t="s">
        <v>55</v>
      </c>
      <c r="E21" s="255"/>
      <c r="F21" s="256"/>
      <c r="G21" s="253" t="s">
        <v>26</v>
      </c>
      <c r="H21" s="253"/>
      <c r="I21" s="253"/>
      <c r="J21" s="274" t="s">
        <v>56</v>
      </c>
      <c r="K21" s="275"/>
      <c r="L21" s="41"/>
      <c r="M21" s="246"/>
      <c r="N21" s="247"/>
      <c r="O21" s="247"/>
      <c r="P21" s="247"/>
      <c r="Q21" s="248"/>
      <c r="R21" s="41"/>
      <c r="S21" s="41"/>
      <c r="T21" s="41"/>
      <c r="U21" s="41"/>
      <c r="V21" s="41"/>
      <c r="W21" s="41"/>
      <c r="X21" s="41"/>
      <c r="Y21" s="41"/>
      <c r="Z21" s="41"/>
      <c r="AA21" s="42"/>
      <c r="AB21" s="42"/>
      <c r="AC21" s="42"/>
      <c r="AD21" s="42"/>
      <c r="AE21" s="42"/>
      <c r="AF21" s="42"/>
      <c r="AG21" s="42"/>
      <c r="AH21" s="42"/>
      <c r="AI21" s="42"/>
      <c r="AJ21" s="42"/>
      <c r="AK21" s="42"/>
      <c r="AL21" s="42"/>
      <c r="AM21" s="42"/>
      <c r="AN21" s="42"/>
      <c r="AO21" s="42"/>
    </row>
    <row r="22" spans="1:41" ht="15.75" outlineLevel="1">
      <c r="A22" s="32"/>
      <c r="B22" s="172" t="s">
        <v>57</v>
      </c>
      <c r="C22" s="276"/>
      <c r="D22" s="276"/>
      <c r="E22" s="276"/>
      <c r="F22" s="173"/>
      <c r="G22" s="277" t="s">
        <v>25</v>
      </c>
      <c r="H22" s="278"/>
      <c r="I22" s="278"/>
      <c r="J22" s="278"/>
      <c r="K22" s="279"/>
      <c r="L22" s="41"/>
      <c r="M22" s="246"/>
      <c r="N22" s="247"/>
      <c r="O22" s="247"/>
      <c r="P22" s="247"/>
      <c r="Q22" s="248"/>
      <c r="R22" s="41"/>
      <c r="S22" s="41"/>
      <c r="T22" s="41"/>
      <c r="U22" s="41"/>
      <c r="V22" s="41"/>
      <c r="W22" s="41"/>
      <c r="X22" s="41"/>
      <c r="Y22" s="41"/>
      <c r="Z22" s="41"/>
      <c r="AA22" s="42"/>
      <c r="AB22" s="42"/>
      <c r="AC22" s="42"/>
      <c r="AD22" s="42"/>
      <c r="AE22" s="42"/>
      <c r="AF22" s="42"/>
      <c r="AG22" s="42"/>
      <c r="AH22" s="42"/>
      <c r="AI22" s="42"/>
      <c r="AJ22" s="42"/>
      <c r="AK22" s="42"/>
      <c r="AL22" s="42"/>
      <c r="AM22" s="42"/>
      <c r="AN22" s="42"/>
      <c r="AO22" s="42"/>
    </row>
    <row r="23" spans="1:41" ht="15.75" outlineLevel="1">
      <c r="A23" s="32"/>
      <c r="B23" s="280">
        <v>42774</v>
      </c>
      <c r="C23" s="281"/>
      <c r="D23" s="281"/>
      <c r="E23" s="281"/>
      <c r="F23" s="282"/>
      <c r="G23" s="283" t="s">
        <v>58</v>
      </c>
      <c r="H23" s="284"/>
      <c r="I23" s="284"/>
      <c r="J23" s="284"/>
      <c r="K23" s="285"/>
      <c r="L23" s="41"/>
      <c r="M23" s="246"/>
      <c r="N23" s="247"/>
      <c r="O23" s="247"/>
      <c r="P23" s="247"/>
      <c r="Q23" s="248"/>
      <c r="R23" s="41"/>
      <c r="S23" s="41"/>
      <c r="T23" s="41"/>
      <c r="U23" s="41"/>
      <c r="V23" s="41"/>
      <c r="W23" s="41"/>
      <c r="X23" s="41"/>
      <c r="Y23" s="41"/>
      <c r="Z23" s="41"/>
      <c r="AA23" s="42"/>
      <c r="AB23" s="42"/>
      <c r="AC23" s="42"/>
      <c r="AD23" s="42"/>
      <c r="AE23" s="42"/>
      <c r="AF23" s="42"/>
      <c r="AG23" s="42"/>
      <c r="AH23" s="42"/>
      <c r="AI23" s="42"/>
      <c r="AJ23" s="42"/>
      <c r="AK23" s="42"/>
      <c r="AL23" s="42"/>
      <c r="AM23" s="42"/>
      <c r="AN23" s="42"/>
      <c r="AO23" s="42"/>
    </row>
    <row r="24" spans="1:41" ht="33.75" customHeight="1" outlineLevel="1">
      <c r="A24" s="32"/>
      <c r="B24" s="286" t="s">
        <v>59</v>
      </c>
      <c r="C24" s="287"/>
      <c r="D24" s="288" t="s">
        <v>105</v>
      </c>
      <c r="E24" s="289"/>
      <c r="F24" s="289"/>
      <c r="G24" s="289"/>
      <c r="H24" s="289"/>
      <c r="I24" s="289"/>
      <c r="J24" s="289"/>
      <c r="K24" s="290"/>
      <c r="L24" s="41"/>
      <c r="M24" s="246"/>
      <c r="N24" s="247"/>
      <c r="O24" s="247"/>
      <c r="P24" s="247"/>
      <c r="Q24" s="248"/>
      <c r="R24" s="41"/>
      <c r="S24" s="41"/>
      <c r="T24" s="41"/>
      <c r="U24" s="41"/>
      <c r="V24" s="41"/>
      <c r="W24" s="41"/>
      <c r="X24" s="41"/>
      <c r="Y24" s="41"/>
      <c r="Z24" s="41"/>
      <c r="AA24" s="42"/>
      <c r="AB24" s="42"/>
      <c r="AC24" s="42"/>
      <c r="AD24" s="42"/>
      <c r="AE24" s="42"/>
      <c r="AF24" s="42"/>
      <c r="AG24" s="42"/>
      <c r="AH24" s="42"/>
      <c r="AI24" s="42"/>
      <c r="AJ24" s="42"/>
      <c r="AK24" s="42"/>
      <c r="AL24" s="42"/>
      <c r="AM24" s="42"/>
      <c r="AN24" s="42"/>
      <c r="AO24" s="42"/>
    </row>
    <row r="25" spans="1:41" ht="15" customHeight="1" outlineLevel="1">
      <c r="A25" s="32"/>
      <c r="B25" s="257" t="s">
        <v>60</v>
      </c>
      <c r="C25" s="178"/>
      <c r="D25" s="222" t="s">
        <v>184</v>
      </c>
      <c r="E25" s="223"/>
      <c r="F25" s="223"/>
      <c r="G25" s="223"/>
      <c r="H25" s="223"/>
      <c r="I25" s="223"/>
      <c r="J25" s="223"/>
      <c r="K25" s="224"/>
      <c r="L25" s="41"/>
      <c r="M25" s="246"/>
      <c r="N25" s="247"/>
      <c r="O25" s="247"/>
      <c r="P25" s="247"/>
      <c r="Q25" s="248"/>
      <c r="R25" s="41"/>
      <c r="S25" s="41"/>
      <c r="T25" s="41"/>
      <c r="U25" s="41"/>
      <c r="V25" s="41"/>
      <c r="W25" s="41"/>
      <c r="X25" s="41"/>
      <c r="Y25" s="41"/>
      <c r="Z25" s="41"/>
      <c r="AA25" s="42"/>
      <c r="AB25" s="42"/>
      <c r="AC25" s="42"/>
      <c r="AD25" s="42"/>
      <c r="AE25" s="42"/>
      <c r="AF25" s="42"/>
      <c r="AG25" s="42"/>
      <c r="AH25" s="42"/>
      <c r="AI25" s="42"/>
      <c r="AJ25" s="42"/>
      <c r="AK25" s="42"/>
      <c r="AL25" s="42"/>
      <c r="AM25" s="42"/>
      <c r="AN25" s="42"/>
      <c r="AO25" s="42"/>
    </row>
    <row r="26" spans="1:41" ht="20.25" customHeight="1" outlineLevel="1">
      <c r="A26" s="32"/>
      <c r="B26" s="258"/>
      <c r="C26" s="259"/>
      <c r="D26" s="262"/>
      <c r="E26" s="263"/>
      <c r="F26" s="263"/>
      <c r="G26" s="263"/>
      <c r="H26" s="263"/>
      <c r="I26" s="263"/>
      <c r="J26" s="263"/>
      <c r="K26" s="264"/>
      <c r="L26" s="41"/>
      <c r="M26" s="246"/>
      <c r="N26" s="247"/>
      <c r="O26" s="247"/>
      <c r="P26" s="247"/>
      <c r="Q26" s="248"/>
      <c r="R26" s="41"/>
      <c r="S26" s="41"/>
      <c r="T26" s="41"/>
      <c r="U26" s="41"/>
      <c r="V26" s="41"/>
      <c r="W26" s="41"/>
      <c r="X26" s="41"/>
      <c r="Y26" s="41"/>
      <c r="Z26" s="41"/>
      <c r="AA26" s="42"/>
      <c r="AB26" s="42"/>
      <c r="AC26" s="42"/>
      <c r="AD26" s="42"/>
      <c r="AE26" s="42"/>
      <c r="AF26" s="42"/>
      <c r="AG26" s="42"/>
      <c r="AH26" s="42"/>
      <c r="AI26" s="42"/>
      <c r="AJ26" s="42"/>
      <c r="AK26" s="42"/>
      <c r="AL26" s="42"/>
      <c r="AM26" s="42"/>
      <c r="AN26" s="42"/>
      <c r="AO26" s="42"/>
    </row>
    <row r="27" spans="1:41" ht="49.5" customHeight="1" outlineLevel="1">
      <c r="A27" s="32"/>
      <c r="B27" s="260"/>
      <c r="C27" s="261"/>
      <c r="D27" s="225"/>
      <c r="E27" s="226"/>
      <c r="F27" s="226"/>
      <c r="G27" s="226"/>
      <c r="H27" s="226"/>
      <c r="I27" s="226"/>
      <c r="J27" s="226"/>
      <c r="K27" s="227"/>
      <c r="L27" s="41"/>
      <c r="M27" s="246"/>
      <c r="N27" s="247"/>
      <c r="O27" s="247"/>
      <c r="P27" s="247"/>
      <c r="Q27" s="248"/>
      <c r="R27" s="41"/>
      <c r="S27" s="41"/>
      <c r="T27" s="41"/>
      <c r="U27" s="41"/>
      <c r="V27" s="41"/>
      <c r="W27" s="41"/>
      <c r="X27" s="41"/>
      <c r="Y27" s="41"/>
      <c r="Z27" s="41"/>
      <c r="AA27" s="42"/>
      <c r="AB27" s="42"/>
      <c r="AC27" s="42"/>
      <c r="AD27" s="42"/>
      <c r="AE27" s="42"/>
      <c r="AF27" s="42"/>
      <c r="AG27" s="42"/>
      <c r="AH27" s="42"/>
      <c r="AI27" s="42"/>
      <c r="AJ27" s="42"/>
      <c r="AK27" s="42"/>
      <c r="AL27" s="42"/>
      <c r="AM27" s="42"/>
      <c r="AN27" s="42"/>
      <c r="AO27" s="42"/>
    </row>
    <row r="28" spans="1:41" ht="13.5" customHeight="1" outlineLevel="1">
      <c r="A28" s="32"/>
      <c r="B28" s="257" t="s">
        <v>61</v>
      </c>
      <c r="C28" s="178"/>
      <c r="D28" s="265" t="s">
        <v>106</v>
      </c>
      <c r="E28" s="266"/>
      <c r="F28" s="266"/>
      <c r="G28" s="266"/>
      <c r="H28" s="266"/>
      <c r="I28" s="266"/>
      <c r="J28" s="266"/>
      <c r="K28" s="267"/>
      <c r="L28" s="41"/>
      <c r="M28" s="246"/>
      <c r="N28" s="247"/>
      <c r="O28" s="247"/>
      <c r="P28" s="247"/>
      <c r="Q28" s="248"/>
      <c r="R28" s="41"/>
      <c r="S28" s="41"/>
      <c r="T28" s="41"/>
      <c r="U28" s="41"/>
      <c r="V28" s="41"/>
      <c r="W28" s="41"/>
      <c r="X28" s="41"/>
      <c r="Y28" s="41"/>
      <c r="Z28" s="41"/>
      <c r="AA28" s="42"/>
      <c r="AB28" s="42"/>
      <c r="AC28" s="42"/>
      <c r="AD28" s="42"/>
      <c r="AE28" s="42"/>
      <c r="AF28" s="42"/>
      <c r="AG28" s="42"/>
      <c r="AH28" s="42"/>
      <c r="AI28" s="42"/>
      <c r="AJ28" s="42"/>
      <c r="AK28" s="42"/>
      <c r="AL28" s="42"/>
      <c r="AM28" s="42"/>
      <c r="AN28" s="42"/>
      <c r="AO28" s="42"/>
    </row>
    <row r="29" spans="1:41" ht="13.5" customHeight="1" outlineLevel="1">
      <c r="A29" s="32"/>
      <c r="B29" s="258"/>
      <c r="C29" s="259"/>
      <c r="D29" s="268"/>
      <c r="E29" s="269"/>
      <c r="F29" s="269"/>
      <c r="G29" s="269"/>
      <c r="H29" s="269"/>
      <c r="I29" s="269"/>
      <c r="J29" s="269"/>
      <c r="K29" s="270"/>
      <c r="L29" s="41"/>
      <c r="M29" s="246"/>
      <c r="N29" s="247"/>
      <c r="O29" s="247"/>
      <c r="P29" s="247"/>
      <c r="Q29" s="248"/>
      <c r="R29" s="41"/>
      <c r="S29" s="41"/>
      <c r="T29" s="41"/>
      <c r="U29" s="41"/>
      <c r="V29" s="41"/>
      <c r="W29" s="41"/>
      <c r="X29" s="41"/>
      <c r="Y29" s="41"/>
      <c r="Z29" s="41"/>
      <c r="AA29" s="42"/>
      <c r="AB29" s="42"/>
      <c r="AC29" s="42"/>
      <c r="AD29" s="42"/>
      <c r="AE29" s="42"/>
      <c r="AF29" s="42"/>
      <c r="AG29" s="42"/>
      <c r="AH29" s="42"/>
      <c r="AI29" s="42"/>
      <c r="AJ29" s="42"/>
      <c r="AK29" s="42"/>
      <c r="AL29" s="42"/>
      <c r="AM29" s="42"/>
      <c r="AN29" s="42"/>
      <c r="AO29" s="42"/>
    </row>
    <row r="30" spans="1:41" ht="13.5" customHeight="1" outlineLevel="1">
      <c r="A30" s="32"/>
      <c r="B30" s="258"/>
      <c r="C30" s="259"/>
      <c r="D30" s="271"/>
      <c r="E30" s="272"/>
      <c r="F30" s="272"/>
      <c r="G30" s="272"/>
      <c r="H30" s="272"/>
      <c r="I30" s="272"/>
      <c r="J30" s="272"/>
      <c r="K30" s="273"/>
      <c r="L30" s="41"/>
      <c r="M30" s="246"/>
      <c r="N30" s="247"/>
      <c r="O30" s="247"/>
      <c r="P30" s="247"/>
      <c r="Q30" s="248"/>
      <c r="R30" s="41"/>
      <c r="S30" s="41"/>
      <c r="T30" s="41"/>
      <c r="U30" s="41"/>
      <c r="V30" s="41"/>
      <c r="W30" s="41"/>
      <c r="X30" s="41"/>
      <c r="Y30" s="41"/>
      <c r="Z30" s="41"/>
      <c r="AA30" s="42"/>
      <c r="AB30" s="42"/>
      <c r="AC30" s="42"/>
      <c r="AD30" s="42"/>
      <c r="AE30" s="42"/>
      <c r="AF30" s="42"/>
      <c r="AG30" s="42"/>
      <c r="AH30" s="42"/>
      <c r="AI30" s="42"/>
      <c r="AJ30" s="42"/>
      <c r="AK30" s="42"/>
      <c r="AL30" s="42"/>
      <c r="AM30" s="42"/>
      <c r="AN30" s="42"/>
      <c r="AO30" s="42"/>
    </row>
    <row r="31" spans="1:41" ht="17.25" customHeight="1" outlineLevel="1">
      <c r="A31" s="32"/>
      <c r="B31" s="218" t="s">
        <v>62</v>
      </c>
      <c r="C31" s="219"/>
      <c r="D31" s="265" t="s">
        <v>63</v>
      </c>
      <c r="E31" s="266"/>
      <c r="F31" s="266"/>
      <c r="G31" s="266"/>
      <c r="H31" s="266"/>
      <c r="I31" s="266"/>
      <c r="J31" s="266"/>
      <c r="K31" s="267"/>
      <c r="L31" s="41"/>
      <c r="M31" s="246"/>
      <c r="N31" s="247"/>
      <c r="O31" s="247"/>
      <c r="P31" s="247"/>
      <c r="Q31" s="248"/>
      <c r="R31" s="41"/>
      <c r="S31" s="41"/>
      <c r="T31" s="41"/>
      <c r="U31" s="41"/>
      <c r="V31" s="41"/>
      <c r="W31" s="41"/>
      <c r="X31" s="41"/>
      <c r="Y31" s="41"/>
      <c r="Z31" s="41"/>
      <c r="AA31" s="42"/>
      <c r="AB31" s="42"/>
      <c r="AC31" s="42"/>
      <c r="AD31" s="42"/>
      <c r="AE31" s="42"/>
      <c r="AF31" s="42"/>
      <c r="AG31" s="42"/>
      <c r="AH31" s="42"/>
      <c r="AI31" s="42"/>
      <c r="AJ31" s="42"/>
      <c r="AK31" s="42"/>
      <c r="AL31" s="42"/>
      <c r="AM31" s="42"/>
      <c r="AN31" s="42"/>
      <c r="AO31" s="42"/>
    </row>
    <row r="32" spans="1:41" ht="30.75" customHeight="1" outlineLevel="1">
      <c r="A32" s="32"/>
      <c r="B32" s="220"/>
      <c r="C32" s="221"/>
      <c r="D32" s="271"/>
      <c r="E32" s="272"/>
      <c r="F32" s="272"/>
      <c r="G32" s="272"/>
      <c r="H32" s="272"/>
      <c r="I32" s="272"/>
      <c r="J32" s="272"/>
      <c r="K32" s="273"/>
      <c r="L32" s="41"/>
      <c r="M32" s="246"/>
      <c r="N32" s="247"/>
      <c r="O32" s="247"/>
      <c r="P32" s="247"/>
      <c r="Q32" s="248"/>
      <c r="R32" s="41"/>
      <c r="S32" s="41"/>
      <c r="T32" s="41"/>
      <c r="U32" s="41"/>
      <c r="V32" s="41"/>
      <c r="W32" s="41"/>
      <c r="X32" s="41"/>
      <c r="Y32" s="41"/>
      <c r="Z32" s="41"/>
      <c r="AA32" s="42"/>
      <c r="AB32" s="42"/>
      <c r="AC32" s="42"/>
      <c r="AD32" s="42"/>
      <c r="AE32" s="42"/>
      <c r="AF32" s="42"/>
      <c r="AG32" s="42"/>
      <c r="AH32" s="42"/>
      <c r="AI32" s="42"/>
      <c r="AJ32" s="42"/>
      <c r="AK32" s="42"/>
      <c r="AL32" s="42"/>
      <c r="AM32" s="42"/>
      <c r="AN32" s="42"/>
      <c r="AO32" s="42"/>
    </row>
    <row r="33" spans="1:41" ht="18.75" customHeight="1" outlineLevel="1">
      <c r="A33" s="32"/>
      <c r="B33" s="218" t="s">
        <v>64</v>
      </c>
      <c r="C33" s="219"/>
      <c r="D33" s="222" t="s">
        <v>139</v>
      </c>
      <c r="E33" s="223"/>
      <c r="F33" s="223"/>
      <c r="G33" s="223"/>
      <c r="H33" s="223"/>
      <c r="I33" s="223"/>
      <c r="J33" s="223"/>
      <c r="K33" s="224"/>
      <c r="L33" s="41"/>
      <c r="M33" s="246"/>
      <c r="N33" s="247"/>
      <c r="O33" s="247"/>
      <c r="P33" s="247"/>
      <c r="Q33" s="248"/>
      <c r="R33" s="41"/>
      <c r="S33" s="41"/>
      <c r="T33" s="41"/>
      <c r="U33" s="41"/>
      <c r="V33" s="41"/>
      <c r="W33" s="41"/>
      <c r="X33" s="41"/>
      <c r="Y33" s="41"/>
      <c r="Z33" s="41"/>
      <c r="AA33" s="42"/>
      <c r="AB33" s="42"/>
      <c r="AC33" s="42"/>
      <c r="AD33" s="42"/>
      <c r="AE33" s="42"/>
      <c r="AF33" s="42"/>
      <c r="AG33" s="42"/>
      <c r="AH33" s="42"/>
      <c r="AI33" s="42"/>
      <c r="AJ33" s="42"/>
      <c r="AK33" s="42"/>
      <c r="AL33" s="42"/>
      <c r="AM33" s="42"/>
      <c r="AN33" s="42"/>
      <c r="AO33" s="42"/>
    </row>
    <row r="34" spans="1:41" ht="150.75" customHeight="1" outlineLevel="1">
      <c r="A34" s="32"/>
      <c r="B34" s="220"/>
      <c r="C34" s="221"/>
      <c r="D34" s="225"/>
      <c r="E34" s="226"/>
      <c r="F34" s="226"/>
      <c r="G34" s="226"/>
      <c r="H34" s="226"/>
      <c r="I34" s="226"/>
      <c r="J34" s="226"/>
      <c r="K34" s="227"/>
      <c r="L34" s="41"/>
      <c r="M34" s="246"/>
      <c r="N34" s="247"/>
      <c r="O34" s="247"/>
      <c r="P34" s="247"/>
      <c r="Q34" s="248"/>
      <c r="R34" s="41"/>
      <c r="S34" s="41"/>
      <c r="T34" s="41"/>
      <c r="U34" s="41"/>
      <c r="V34" s="41"/>
      <c r="W34" s="41"/>
      <c r="X34" s="41"/>
      <c r="Y34" s="41"/>
      <c r="Z34" s="41"/>
      <c r="AA34" s="42"/>
      <c r="AB34" s="42"/>
      <c r="AC34" s="42"/>
      <c r="AD34" s="42"/>
      <c r="AE34" s="42"/>
      <c r="AF34" s="42"/>
      <c r="AG34" s="42"/>
      <c r="AH34" s="42"/>
      <c r="AI34" s="42"/>
      <c r="AJ34" s="42"/>
      <c r="AK34" s="42"/>
      <c r="AL34" s="42"/>
      <c r="AM34" s="42"/>
      <c r="AN34" s="42"/>
      <c r="AO34" s="42"/>
    </row>
    <row r="35" spans="1:41" ht="15.75" outlineLevel="1">
      <c r="A35" s="32"/>
      <c r="B35" s="183" t="s">
        <v>19</v>
      </c>
      <c r="C35" s="184"/>
      <c r="D35" s="228" t="s">
        <v>106</v>
      </c>
      <c r="E35" s="229"/>
      <c r="F35" s="229"/>
      <c r="G35" s="229"/>
      <c r="H35" s="229"/>
      <c r="I35" s="229"/>
      <c r="J35" s="229"/>
      <c r="K35" s="230"/>
      <c r="L35" s="41"/>
      <c r="M35" s="246"/>
      <c r="N35" s="247"/>
      <c r="O35" s="247"/>
      <c r="P35" s="247"/>
      <c r="Q35" s="248"/>
      <c r="R35" s="41"/>
      <c r="S35" s="41"/>
      <c r="T35" s="41"/>
      <c r="U35" s="41"/>
      <c r="V35" s="41"/>
      <c r="W35" s="41"/>
      <c r="X35" s="41"/>
      <c r="Y35" s="41"/>
      <c r="Z35" s="41"/>
      <c r="AA35" s="42"/>
      <c r="AB35" s="42"/>
      <c r="AC35" s="42"/>
      <c r="AD35" s="42"/>
      <c r="AE35" s="42"/>
      <c r="AF35" s="42"/>
      <c r="AG35" s="42"/>
      <c r="AH35" s="42"/>
      <c r="AI35" s="42"/>
      <c r="AJ35" s="42"/>
      <c r="AK35" s="42"/>
      <c r="AL35" s="42"/>
      <c r="AM35" s="42"/>
      <c r="AN35" s="42"/>
      <c r="AO35" s="42"/>
    </row>
    <row r="36" spans="1:41" ht="24" customHeight="1" outlineLevel="1" thickBot="1">
      <c r="A36" s="32"/>
      <c r="B36" s="187"/>
      <c r="C36" s="188"/>
      <c r="D36" s="231"/>
      <c r="E36" s="232"/>
      <c r="F36" s="232"/>
      <c r="G36" s="232"/>
      <c r="H36" s="232"/>
      <c r="I36" s="232"/>
      <c r="J36" s="232"/>
      <c r="K36" s="233"/>
      <c r="L36" s="41"/>
      <c r="M36" s="249"/>
      <c r="N36" s="250"/>
      <c r="O36" s="250"/>
      <c r="P36" s="250"/>
      <c r="Q36" s="251"/>
      <c r="R36" s="41"/>
      <c r="S36" s="41"/>
      <c r="T36" s="41"/>
      <c r="U36" s="41"/>
      <c r="V36" s="41"/>
      <c r="W36" s="41"/>
      <c r="X36" s="41"/>
      <c r="Y36" s="41"/>
      <c r="Z36" s="41"/>
      <c r="AA36" s="42"/>
      <c r="AB36" s="42"/>
      <c r="AC36" s="42"/>
      <c r="AD36" s="42"/>
      <c r="AE36" s="42"/>
      <c r="AF36" s="42"/>
      <c r="AG36" s="42"/>
      <c r="AH36" s="42"/>
      <c r="AI36" s="42"/>
      <c r="AJ36" s="42"/>
      <c r="AK36" s="42"/>
      <c r="AL36" s="42"/>
      <c r="AM36" s="42"/>
      <c r="AN36" s="42"/>
      <c r="AO36" s="42"/>
    </row>
    <row r="37" spans="1:41" ht="16.5" thickBot="1">
      <c r="A37" s="32"/>
      <c r="B37" s="41"/>
      <c r="C37" s="41"/>
      <c r="D37" s="41"/>
      <c r="E37" s="41"/>
      <c r="F37" s="41"/>
      <c r="G37" s="41"/>
      <c r="H37" s="41"/>
      <c r="I37" s="41"/>
      <c r="J37" s="41"/>
      <c r="K37" s="41"/>
      <c r="L37" s="41"/>
      <c r="M37" s="41"/>
      <c r="N37" s="41"/>
      <c r="O37" s="41"/>
      <c r="P37" s="41"/>
      <c r="Q37" s="41"/>
      <c r="R37" s="41"/>
      <c r="S37" s="41"/>
      <c r="T37" s="41"/>
      <c r="U37" s="41"/>
      <c r="V37" s="41"/>
      <c r="W37" s="41"/>
      <c r="X37" s="41"/>
      <c r="Y37" s="41"/>
      <c r="Z37" s="41"/>
      <c r="AA37" s="42"/>
      <c r="AB37" s="42"/>
      <c r="AC37" s="42"/>
      <c r="AD37" s="42"/>
      <c r="AE37" s="42"/>
      <c r="AF37" s="42"/>
      <c r="AG37" s="42"/>
      <c r="AH37" s="42"/>
      <c r="AI37" s="42"/>
      <c r="AJ37" s="42"/>
      <c r="AK37" s="42"/>
      <c r="AL37" s="42"/>
      <c r="AM37" s="42"/>
      <c r="AN37" s="42"/>
      <c r="AO37" s="42"/>
    </row>
    <row r="38" spans="1:41" ht="15.75" customHeight="1">
      <c r="A38" s="32"/>
      <c r="B38" s="198" t="s">
        <v>65</v>
      </c>
      <c r="C38" s="199"/>
      <c r="D38" s="199"/>
      <c r="E38" s="199"/>
      <c r="F38" s="199"/>
      <c r="G38" s="199"/>
      <c r="H38" s="199"/>
      <c r="I38" s="199"/>
      <c r="J38" s="199"/>
      <c r="K38" s="200"/>
      <c r="L38" s="41"/>
      <c r="M38" s="43"/>
      <c r="N38" s="43"/>
      <c r="O38" s="43"/>
      <c r="P38" s="43"/>
      <c r="Q38" s="43"/>
      <c r="R38" s="41"/>
      <c r="S38" s="41"/>
      <c r="T38" s="41"/>
      <c r="U38" s="41"/>
      <c r="V38" s="41"/>
      <c r="W38" s="41"/>
      <c r="X38" s="41"/>
      <c r="Y38" s="41"/>
      <c r="Z38" s="41"/>
      <c r="AA38" s="42"/>
      <c r="AB38" s="42"/>
      <c r="AC38" s="42"/>
      <c r="AD38" s="42"/>
      <c r="AE38" s="42"/>
      <c r="AF38" s="42"/>
      <c r="AG38" s="42"/>
      <c r="AH38" s="42"/>
      <c r="AI38" s="42"/>
      <c r="AJ38" s="42"/>
      <c r="AK38" s="42"/>
      <c r="AL38" s="42"/>
      <c r="AM38" s="42"/>
      <c r="AN38" s="42"/>
      <c r="AO38" s="42"/>
    </row>
    <row r="39" spans="1:41" ht="15.75" hidden="1" customHeight="1" outlineLevel="1">
      <c r="A39" s="32"/>
      <c r="B39" s="204" t="s">
        <v>66</v>
      </c>
      <c r="C39" s="152"/>
      <c r="D39" s="153"/>
      <c r="E39" s="151" t="s">
        <v>67</v>
      </c>
      <c r="F39" s="152"/>
      <c r="G39" s="153"/>
      <c r="H39" s="151" t="s">
        <v>68</v>
      </c>
      <c r="I39" s="152"/>
      <c r="J39" s="152"/>
      <c r="K39" s="234"/>
      <c r="L39" s="41"/>
      <c r="M39" s="43"/>
      <c r="N39" s="43"/>
      <c r="O39" s="43"/>
      <c r="P39" s="43"/>
      <c r="Q39" s="43"/>
      <c r="R39" s="41"/>
      <c r="S39" s="41"/>
      <c r="T39" s="41"/>
      <c r="U39" s="41"/>
      <c r="V39" s="41"/>
      <c r="W39" s="41"/>
      <c r="X39" s="41"/>
      <c r="Y39" s="41"/>
      <c r="Z39" s="41"/>
      <c r="AA39" s="42"/>
      <c r="AB39" s="42"/>
      <c r="AC39" s="42"/>
      <c r="AD39" s="42"/>
      <c r="AE39" s="42"/>
      <c r="AF39" s="42"/>
      <c r="AG39" s="42"/>
      <c r="AH39" s="42"/>
      <c r="AI39" s="42"/>
      <c r="AJ39" s="42"/>
      <c r="AK39" s="42"/>
      <c r="AL39" s="42"/>
      <c r="AM39" s="42"/>
      <c r="AN39" s="42"/>
      <c r="AO39" s="42"/>
    </row>
    <row r="40" spans="1:41" ht="15.75" hidden="1" customHeight="1" outlineLevel="1">
      <c r="A40" s="32"/>
      <c r="B40" s="214" t="s">
        <v>69</v>
      </c>
      <c r="C40" s="213"/>
      <c r="D40" s="206"/>
      <c r="E40" s="205" t="s">
        <v>70</v>
      </c>
      <c r="F40" s="213"/>
      <c r="G40" s="206"/>
      <c r="H40" s="205" t="s">
        <v>71</v>
      </c>
      <c r="I40" s="213"/>
      <c r="J40" s="213"/>
      <c r="K40" s="215"/>
      <c r="L40" s="41"/>
      <c r="M40" s="43"/>
      <c r="N40" s="43"/>
      <c r="O40" s="43"/>
      <c r="P40" s="43"/>
      <c r="Q40" s="43"/>
      <c r="R40" s="41"/>
      <c r="S40" s="41"/>
      <c r="T40" s="41"/>
      <c r="U40" s="41"/>
      <c r="V40" s="41"/>
      <c r="W40" s="41"/>
      <c r="X40" s="41"/>
      <c r="Y40" s="41"/>
      <c r="Z40" s="41"/>
      <c r="AA40" s="42"/>
      <c r="AB40" s="42"/>
      <c r="AC40" s="42"/>
      <c r="AD40" s="42"/>
      <c r="AE40" s="42"/>
      <c r="AF40" s="42"/>
      <c r="AG40" s="42"/>
      <c r="AH40" s="42"/>
      <c r="AI40" s="42"/>
      <c r="AJ40" s="42"/>
      <c r="AK40" s="42"/>
      <c r="AL40" s="42"/>
      <c r="AM40" s="42"/>
      <c r="AN40" s="42"/>
      <c r="AO40" s="42"/>
    </row>
    <row r="41" spans="1:41" ht="15.75" hidden="1" customHeight="1" outlineLevel="1">
      <c r="A41" s="32"/>
      <c r="B41" s="204" t="s">
        <v>72</v>
      </c>
      <c r="C41" s="153"/>
      <c r="D41" s="205" t="s">
        <v>73</v>
      </c>
      <c r="E41" s="206"/>
      <c r="F41" s="151" t="s">
        <v>74</v>
      </c>
      <c r="G41" s="153"/>
      <c r="H41" s="44" t="s">
        <v>75</v>
      </c>
      <c r="I41" s="216" t="s">
        <v>76</v>
      </c>
      <c r="J41" s="217"/>
      <c r="K41" s="45" t="s">
        <v>77</v>
      </c>
      <c r="L41" s="41"/>
      <c r="M41" s="43"/>
      <c r="N41" s="43"/>
      <c r="O41" s="43"/>
      <c r="P41" s="43"/>
      <c r="Q41" s="43"/>
      <c r="R41" s="41"/>
      <c r="S41" s="41"/>
      <c r="T41" s="41"/>
      <c r="U41" s="41"/>
      <c r="V41" s="41"/>
      <c r="W41" s="41"/>
      <c r="X41" s="41"/>
      <c r="Y41" s="41"/>
      <c r="Z41" s="41"/>
      <c r="AA41" s="42"/>
      <c r="AB41" s="42"/>
      <c r="AC41" s="42"/>
      <c r="AD41" s="42"/>
      <c r="AE41" s="42"/>
      <c r="AF41" s="42"/>
      <c r="AG41" s="42"/>
      <c r="AH41" s="42"/>
      <c r="AI41" s="42"/>
      <c r="AJ41" s="42"/>
      <c r="AK41" s="42"/>
      <c r="AL41" s="42"/>
      <c r="AM41" s="42"/>
      <c r="AN41" s="42"/>
      <c r="AO41" s="42"/>
    </row>
    <row r="42" spans="1:41" ht="15.75" hidden="1" customHeight="1" outlineLevel="1">
      <c r="A42" s="32"/>
      <c r="B42" s="204" t="s">
        <v>78</v>
      </c>
      <c r="C42" s="153"/>
      <c r="D42" s="205" t="s">
        <v>79</v>
      </c>
      <c r="E42" s="206"/>
      <c r="F42" s="207" t="s">
        <v>80</v>
      </c>
      <c r="G42" s="208"/>
      <c r="H42" s="209"/>
      <c r="I42" s="210">
        <v>1.7</v>
      </c>
      <c r="J42" s="211"/>
      <c r="K42" s="212"/>
      <c r="L42" s="41"/>
      <c r="M42" s="43"/>
      <c r="N42" s="43"/>
      <c r="O42" s="43"/>
      <c r="P42" s="43"/>
      <c r="Q42" s="43"/>
      <c r="R42" s="41"/>
      <c r="S42" s="41"/>
      <c r="T42" s="41"/>
      <c r="U42" s="41"/>
      <c r="V42" s="41"/>
      <c r="W42" s="41"/>
      <c r="X42" s="41"/>
      <c r="Y42" s="41"/>
      <c r="Z42" s="41"/>
      <c r="AA42" s="42"/>
      <c r="AB42" s="42"/>
      <c r="AC42" s="42"/>
      <c r="AD42" s="42"/>
      <c r="AE42" s="42"/>
      <c r="AF42" s="42"/>
      <c r="AG42" s="42"/>
      <c r="AH42" s="42"/>
      <c r="AI42" s="42"/>
      <c r="AJ42" s="42"/>
      <c r="AK42" s="42"/>
      <c r="AL42" s="42"/>
      <c r="AM42" s="42"/>
      <c r="AN42" s="42"/>
      <c r="AO42" s="42"/>
    </row>
    <row r="43" spans="1:41" ht="15.75" hidden="1" customHeight="1" outlineLevel="1">
      <c r="A43" s="32"/>
      <c r="B43" s="204" t="s">
        <v>81</v>
      </c>
      <c r="C43" s="153"/>
      <c r="D43" s="205" t="s">
        <v>135</v>
      </c>
      <c r="E43" s="213"/>
      <c r="F43" s="203" t="s">
        <v>83</v>
      </c>
      <c r="G43" s="173"/>
      <c r="H43" s="46">
        <v>15</v>
      </c>
      <c r="I43" s="207" t="s">
        <v>84</v>
      </c>
      <c r="J43" s="209"/>
      <c r="K43" s="47" t="s">
        <v>85</v>
      </c>
      <c r="L43" s="41"/>
      <c r="M43" s="43"/>
      <c r="N43" s="43"/>
      <c r="O43" s="43"/>
      <c r="P43" s="43"/>
      <c r="Q43" s="43"/>
      <c r="R43" s="41"/>
      <c r="S43" s="41"/>
      <c r="T43" s="41"/>
      <c r="U43" s="41"/>
      <c r="V43" s="41"/>
      <c r="W43" s="41"/>
      <c r="X43" s="41"/>
      <c r="Y43" s="41"/>
      <c r="Z43" s="41"/>
      <c r="AA43" s="42"/>
      <c r="AB43" s="42"/>
      <c r="AC43" s="42"/>
      <c r="AD43" s="42"/>
      <c r="AE43" s="42"/>
      <c r="AF43" s="42"/>
      <c r="AG43" s="42"/>
      <c r="AH43" s="42"/>
      <c r="AI43" s="42"/>
      <c r="AJ43" s="42"/>
      <c r="AK43" s="42"/>
      <c r="AL43" s="42"/>
      <c r="AM43" s="42"/>
      <c r="AN43" s="42"/>
      <c r="AO43" s="42"/>
    </row>
    <row r="44" spans="1:41" ht="15.75" hidden="1" customHeight="1" outlineLevel="1">
      <c r="A44" s="32"/>
      <c r="B44" s="183" t="s">
        <v>19</v>
      </c>
      <c r="C44" s="184"/>
      <c r="D44" s="189" t="s">
        <v>86</v>
      </c>
      <c r="E44" s="190"/>
      <c r="F44" s="190"/>
      <c r="G44" s="190"/>
      <c r="H44" s="190"/>
      <c r="I44" s="190"/>
      <c r="J44" s="190"/>
      <c r="K44" s="191"/>
      <c r="L44" s="41"/>
      <c r="M44" s="43"/>
      <c r="N44" s="43"/>
      <c r="O44" s="43"/>
      <c r="P44" s="43"/>
      <c r="Q44" s="43"/>
      <c r="R44" s="41"/>
      <c r="S44" s="41"/>
      <c r="T44" s="41"/>
      <c r="U44" s="41"/>
      <c r="V44" s="41"/>
      <c r="W44" s="41"/>
      <c r="X44" s="41"/>
      <c r="Y44" s="41"/>
      <c r="Z44" s="41"/>
      <c r="AA44" s="42"/>
      <c r="AB44" s="42"/>
      <c r="AC44" s="42"/>
      <c r="AD44" s="42"/>
      <c r="AE44" s="42"/>
      <c r="AF44" s="42"/>
      <c r="AG44" s="42"/>
      <c r="AH44" s="42"/>
      <c r="AI44" s="42"/>
      <c r="AJ44" s="42"/>
      <c r="AK44" s="42"/>
      <c r="AL44" s="42"/>
      <c r="AM44" s="42"/>
      <c r="AN44" s="42"/>
      <c r="AO44" s="42"/>
    </row>
    <row r="45" spans="1:41" ht="15.75" hidden="1" customHeight="1" outlineLevel="1">
      <c r="A45" s="32"/>
      <c r="B45" s="185"/>
      <c r="C45" s="186"/>
      <c r="D45" s="192"/>
      <c r="E45" s="193"/>
      <c r="F45" s="193"/>
      <c r="G45" s="193"/>
      <c r="H45" s="193"/>
      <c r="I45" s="193"/>
      <c r="J45" s="193"/>
      <c r="K45" s="194"/>
      <c r="L45" s="41"/>
      <c r="M45" s="43"/>
      <c r="N45" s="43"/>
      <c r="O45" s="43"/>
      <c r="P45" s="43"/>
      <c r="Q45" s="43"/>
      <c r="R45" s="41"/>
      <c r="S45" s="41"/>
      <c r="T45" s="41"/>
      <c r="U45" s="41"/>
      <c r="V45" s="41"/>
      <c r="W45" s="41"/>
      <c r="X45" s="41"/>
      <c r="Y45" s="41"/>
      <c r="Z45" s="41"/>
      <c r="AA45" s="42"/>
      <c r="AB45" s="42"/>
      <c r="AC45" s="42"/>
      <c r="AD45" s="42"/>
      <c r="AE45" s="42"/>
      <c r="AF45" s="42"/>
      <c r="AG45" s="42"/>
      <c r="AH45" s="42"/>
      <c r="AI45" s="42"/>
      <c r="AJ45" s="42"/>
      <c r="AK45" s="42"/>
      <c r="AL45" s="42"/>
      <c r="AM45" s="42"/>
      <c r="AN45" s="42"/>
      <c r="AO45" s="42"/>
    </row>
    <row r="46" spans="1:41" ht="16.5" hidden="1" customHeight="1" outlineLevel="1" thickBot="1">
      <c r="A46" s="32"/>
      <c r="B46" s="187"/>
      <c r="C46" s="188"/>
      <c r="D46" s="195"/>
      <c r="E46" s="196"/>
      <c r="F46" s="196"/>
      <c r="G46" s="196"/>
      <c r="H46" s="196"/>
      <c r="I46" s="196"/>
      <c r="J46" s="196"/>
      <c r="K46" s="197"/>
      <c r="L46" s="41"/>
      <c r="M46" s="43"/>
      <c r="N46" s="43"/>
      <c r="O46" s="43"/>
      <c r="P46" s="43"/>
      <c r="Q46" s="43"/>
      <c r="R46" s="41"/>
      <c r="S46" s="41"/>
      <c r="T46" s="41"/>
      <c r="U46" s="41"/>
      <c r="V46" s="41"/>
      <c r="W46" s="41"/>
      <c r="X46" s="41"/>
      <c r="Y46" s="41"/>
      <c r="Z46" s="41"/>
      <c r="AA46" s="42"/>
      <c r="AB46" s="42"/>
      <c r="AC46" s="42"/>
      <c r="AD46" s="42"/>
      <c r="AE46" s="42"/>
      <c r="AF46" s="42"/>
      <c r="AG46" s="42"/>
      <c r="AH46" s="42"/>
      <c r="AI46" s="42"/>
      <c r="AJ46" s="42"/>
      <c r="AK46" s="42"/>
      <c r="AL46" s="42"/>
      <c r="AM46" s="42"/>
      <c r="AN46" s="42"/>
      <c r="AO46" s="42"/>
    </row>
    <row r="47" spans="1:41" ht="16.5" collapsed="1" thickBot="1">
      <c r="A47" s="32"/>
      <c r="B47" s="41"/>
      <c r="C47" s="41"/>
      <c r="D47" s="41"/>
      <c r="E47" s="41"/>
      <c r="F47" s="41"/>
      <c r="G47" s="41"/>
      <c r="H47" s="41"/>
      <c r="I47" s="41"/>
      <c r="J47" s="41"/>
      <c r="K47" s="41"/>
      <c r="L47" s="41"/>
      <c r="M47" s="43"/>
      <c r="N47" s="43"/>
      <c r="O47" s="43"/>
      <c r="P47" s="43"/>
      <c r="Q47" s="43"/>
      <c r="R47" s="41"/>
      <c r="S47" s="41"/>
      <c r="T47" s="41"/>
      <c r="U47" s="41"/>
      <c r="V47" s="41"/>
      <c r="W47" s="41"/>
      <c r="X47" s="41"/>
      <c r="Y47" s="41"/>
      <c r="Z47" s="41"/>
      <c r="AA47" s="42"/>
      <c r="AB47" s="42"/>
      <c r="AC47" s="42"/>
      <c r="AD47" s="42"/>
      <c r="AE47" s="42"/>
      <c r="AF47" s="42"/>
      <c r="AG47" s="42"/>
      <c r="AH47" s="42"/>
      <c r="AI47" s="42"/>
      <c r="AJ47" s="42"/>
      <c r="AK47" s="42"/>
      <c r="AL47" s="42"/>
      <c r="AM47" s="42"/>
      <c r="AN47" s="42"/>
      <c r="AO47" s="42"/>
    </row>
    <row r="48" spans="1:41" ht="15.75">
      <c r="A48" s="32"/>
      <c r="B48" s="198" t="s">
        <v>87</v>
      </c>
      <c r="C48" s="199"/>
      <c r="D48" s="199"/>
      <c r="E48" s="199"/>
      <c r="F48" s="199"/>
      <c r="G48" s="199"/>
      <c r="H48" s="199"/>
      <c r="I48" s="199"/>
      <c r="J48" s="199"/>
      <c r="K48" s="199"/>
      <c r="L48" s="199"/>
      <c r="M48" s="200"/>
      <c r="N48" s="41"/>
      <c r="O48" s="41"/>
      <c r="P48" s="41"/>
      <c r="Q48" s="41"/>
      <c r="R48" s="41"/>
      <c r="S48" s="41"/>
      <c r="T48" s="41"/>
      <c r="U48" s="41"/>
      <c r="V48" s="41"/>
      <c r="W48" s="41"/>
      <c r="X48" s="41"/>
      <c r="Y48" s="41"/>
      <c r="Z48" s="41"/>
      <c r="AA48" s="42"/>
      <c r="AB48" s="42"/>
      <c r="AC48" s="42"/>
      <c r="AD48" s="42"/>
      <c r="AE48" s="42"/>
      <c r="AF48" s="42"/>
      <c r="AG48" s="42"/>
      <c r="AH48" s="42"/>
      <c r="AI48" s="42"/>
      <c r="AJ48" s="42"/>
      <c r="AK48" s="42"/>
      <c r="AL48" s="42"/>
      <c r="AM48" s="42"/>
      <c r="AN48" s="42"/>
      <c r="AO48" s="42"/>
    </row>
    <row r="49" spans="1:41" ht="30" customHeight="1" outlineLevel="1">
      <c r="A49" s="32"/>
      <c r="B49" s="48" t="s">
        <v>88</v>
      </c>
      <c r="C49" s="201" t="s">
        <v>89</v>
      </c>
      <c r="D49" s="202"/>
      <c r="E49" s="203" t="s">
        <v>90</v>
      </c>
      <c r="F49" s="173"/>
      <c r="G49" s="203" t="s">
        <v>91</v>
      </c>
      <c r="H49" s="173"/>
      <c r="I49" s="203" t="s">
        <v>92</v>
      </c>
      <c r="J49" s="173"/>
      <c r="K49" s="49" t="s">
        <v>93</v>
      </c>
      <c r="L49" s="50" t="s">
        <v>32</v>
      </c>
      <c r="M49" s="51" t="s">
        <v>53</v>
      </c>
      <c r="N49" s="41"/>
      <c r="O49" s="41"/>
      <c r="P49" s="41"/>
      <c r="Q49" s="41"/>
      <c r="R49" s="41"/>
      <c r="S49" s="41"/>
      <c r="T49" s="41"/>
      <c r="U49" s="41"/>
      <c r="V49" s="41"/>
      <c r="W49" s="41"/>
      <c r="X49" s="41"/>
      <c r="Y49" s="41"/>
      <c r="Z49" s="41"/>
      <c r="AA49" s="42"/>
      <c r="AB49" s="42"/>
      <c r="AC49" s="42"/>
      <c r="AD49" s="42"/>
      <c r="AE49" s="42"/>
      <c r="AF49" s="42"/>
      <c r="AG49" s="42"/>
      <c r="AH49" s="42"/>
      <c r="AI49" s="42"/>
      <c r="AJ49" s="42"/>
      <c r="AK49" s="42"/>
      <c r="AL49" s="42"/>
      <c r="AM49" s="42"/>
      <c r="AN49" s="42"/>
      <c r="AO49" s="42"/>
    </row>
    <row r="50" spans="1:41" ht="73.5" customHeight="1" outlineLevel="1">
      <c r="A50" s="32"/>
      <c r="B50" s="52">
        <v>1</v>
      </c>
      <c r="C50" s="179" t="s">
        <v>107</v>
      </c>
      <c r="D50" s="180"/>
      <c r="E50" s="179" t="s">
        <v>108</v>
      </c>
      <c r="F50" s="180"/>
      <c r="G50" s="179" t="s">
        <v>109</v>
      </c>
      <c r="H50" s="180"/>
      <c r="I50" s="179" t="s">
        <v>110</v>
      </c>
      <c r="J50" s="180"/>
      <c r="K50" s="53" t="s">
        <v>111</v>
      </c>
      <c r="L50" s="54"/>
      <c r="M50" s="45"/>
      <c r="N50" s="41"/>
      <c r="O50" s="41"/>
      <c r="P50" s="41"/>
      <c r="Q50" s="41"/>
      <c r="R50" s="41"/>
      <c r="S50" s="41"/>
      <c r="T50" s="41"/>
      <c r="U50" s="41"/>
      <c r="V50" s="41"/>
      <c r="W50" s="41"/>
      <c r="X50" s="41"/>
      <c r="Y50" s="41"/>
      <c r="Z50" s="41"/>
      <c r="AA50" s="42"/>
      <c r="AB50" s="42"/>
      <c r="AC50" s="42"/>
      <c r="AD50" s="42"/>
      <c r="AE50" s="42"/>
      <c r="AF50" s="42"/>
      <c r="AG50" s="42"/>
      <c r="AH50" s="42"/>
      <c r="AI50" s="42"/>
      <c r="AJ50" s="42"/>
      <c r="AK50" s="42"/>
      <c r="AL50" s="42"/>
      <c r="AM50" s="42"/>
      <c r="AN50" s="42"/>
      <c r="AO50" s="42"/>
    </row>
    <row r="51" spans="1:41" ht="51.75" customHeight="1" outlineLevel="1">
      <c r="A51" s="32"/>
      <c r="B51" s="52">
        <v>2</v>
      </c>
      <c r="C51" s="179" t="s">
        <v>112</v>
      </c>
      <c r="D51" s="180"/>
      <c r="E51" s="181" t="s">
        <v>113</v>
      </c>
      <c r="F51" s="182"/>
      <c r="G51" s="179" t="s">
        <v>114</v>
      </c>
      <c r="H51" s="180"/>
      <c r="I51" s="179" t="s">
        <v>110</v>
      </c>
      <c r="J51" s="180"/>
      <c r="K51" s="53" t="s">
        <v>111</v>
      </c>
      <c r="L51" s="54"/>
      <c r="M51" s="45"/>
      <c r="N51" s="41"/>
      <c r="O51" s="41"/>
      <c r="P51" s="41"/>
      <c r="Q51" s="41"/>
      <c r="R51" s="41"/>
      <c r="S51" s="41"/>
      <c r="T51" s="41"/>
      <c r="U51" s="41"/>
      <c r="V51" s="41"/>
      <c r="W51" s="41"/>
      <c r="X51" s="41"/>
      <c r="Y51" s="41"/>
      <c r="Z51" s="41"/>
      <c r="AA51" s="42"/>
      <c r="AB51" s="42"/>
      <c r="AC51" s="42"/>
      <c r="AD51" s="42"/>
      <c r="AE51" s="42"/>
      <c r="AF51" s="42"/>
      <c r="AG51" s="42"/>
      <c r="AH51" s="42"/>
      <c r="AI51" s="42"/>
      <c r="AJ51" s="42"/>
      <c r="AK51" s="42"/>
      <c r="AL51" s="42"/>
      <c r="AM51" s="42"/>
      <c r="AN51" s="42"/>
      <c r="AO51" s="42"/>
    </row>
    <row r="52" spans="1:41" ht="116.25" customHeight="1" outlineLevel="1">
      <c r="A52" s="32"/>
      <c r="B52" s="52">
        <v>3</v>
      </c>
      <c r="C52" s="179" t="s">
        <v>115</v>
      </c>
      <c r="D52" s="180"/>
      <c r="E52" s="179" t="s">
        <v>116</v>
      </c>
      <c r="F52" s="180"/>
      <c r="G52" s="179" t="s">
        <v>117</v>
      </c>
      <c r="H52" s="180"/>
      <c r="I52" s="179" t="s">
        <v>120</v>
      </c>
      <c r="J52" s="180"/>
      <c r="K52" s="53" t="s">
        <v>118</v>
      </c>
      <c r="L52" s="54" t="s">
        <v>119</v>
      </c>
      <c r="M52" s="55" t="s">
        <v>450</v>
      </c>
      <c r="N52" s="41"/>
      <c r="O52" s="41"/>
      <c r="P52" s="41"/>
      <c r="Q52" s="41"/>
      <c r="R52" s="41"/>
      <c r="S52" s="41"/>
      <c r="T52" s="41"/>
      <c r="U52" s="41"/>
      <c r="V52" s="41"/>
      <c r="W52" s="41"/>
      <c r="X52" s="41"/>
      <c r="Y52" s="41"/>
      <c r="Z52" s="41"/>
      <c r="AA52" s="42"/>
      <c r="AB52" s="42"/>
      <c r="AC52" s="42"/>
      <c r="AD52" s="42"/>
      <c r="AE52" s="42"/>
      <c r="AF52" s="42"/>
      <c r="AG52" s="42"/>
      <c r="AH52" s="42"/>
      <c r="AI52" s="42"/>
      <c r="AJ52" s="42"/>
      <c r="AK52" s="42"/>
      <c r="AL52" s="42"/>
      <c r="AM52" s="42"/>
      <c r="AN52" s="42"/>
      <c r="AO52" s="42"/>
    </row>
    <row r="53" spans="1:41" ht="66" customHeight="1" outlineLevel="1">
      <c r="A53" s="32"/>
      <c r="B53" s="52">
        <v>4</v>
      </c>
      <c r="C53" s="179" t="s">
        <v>112</v>
      </c>
      <c r="D53" s="180"/>
      <c r="E53" s="179" t="s">
        <v>125</v>
      </c>
      <c r="F53" s="180"/>
      <c r="G53" s="179" t="s">
        <v>121</v>
      </c>
      <c r="H53" s="180"/>
      <c r="I53" s="179" t="s">
        <v>122</v>
      </c>
      <c r="J53" s="180"/>
      <c r="K53" s="53" t="s">
        <v>118</v>
      </c>
      <c r="L53" s="54" t="s">
        <v>123</v>
      </c>
      <c r="M53" s="66" t="s">
        <v>124</v>
      </c>
      <c r="N53" s="41"/>
      <c r="O53" s="41"/>
      <c r="P53" s="41"/>
      <c r="Q53" s="41"/>
      <c r="R53" s="41"/>
      <c r="S53" s="41"/>
      <c r="T53" s="41"/>
      <c r="U53" s="41"/>
      <c r="V53" s="41"/>
      <c r="W53" s="41"/>
      <c r="X53" s="41"/>
      <c r="Y53" s="41"/>
      <c r="Z53" s="41"/>
      <c r="AA53" s="42"/>
      <c r="AB53" s="42"/>
      <c r="AC53" s="42"/>
      <c r="AD53" s="42"/>
      <c r="AE53" s="42"/>
      <c r="AF53" s="42"/>
      <c r="AG53" s="42"/>
      <c r="AH53" s="42"/>
      <c r="AI53" s="42"/>
      <c r="AJ53" s="42"/>
      <c r="AK53" s="42"/>
      <c r="AL53" s="42"/>
      <c r="AM53" s="42"/>
      <c r="AN53" s="42"/>
      <c r="AO53" s="42"/>
    </row>
    <row r="54" spans="1:41" ht="99.75" customHeight="1" outlineLevel="1">
      <c r="A54" s="32"/>
      <c r="B54" s="52">
        <v>5</v>
      </c>
      <c r="C54" s="179" t="s">
        <v>112</v>
      </c>
      <c r="D54" s="180"/>
      <c r="E54" s="179" t="s">
        <v>126</v>
      </c>
      <c r="F54" s="180"/>
      <c r="G54" s="179" t="s">
        <v>127</v>
      </c>
      <c r="H54" s="180"/>
      <c r="I54" s="179" t="s">
        <v>110</v>
      </c>
      <c r="J54" s="180"/>
      <c r="K54" s="53" t="s">
        <v>111</v>
      </c>
      <c r="L54" s="54"/>
      <c r="M54" s="45"/>
      <c r="N54" s="41"/>
      <c r="O54" s="41"/>
      <c r="P54" s="41"/>
      <c r="Q54" s="41"/>
      <c r="R54" s="41"/>
      <c r="S54" s="41"/>
      <c r="T54" s="41"/>
      <c r="U54" s="41"/>
      <c r="V54" s="41"/>
      <c r="W54" s="41"/>
      <c r="X54" s="41"/>
      <c r="Y54" s="41"/>
      <c r="Z54" s="41"/>
      <c r="AA54" s="42"/>
      <c r="AB54" s="42"/>
      <c r="AC54" s="42"/>
      <c r="AD54" s="42"/>
      <c r="AE54" s="42"/>
      <c r="AF54" s="42"/>
      <c r="AG54" s="42"/>
      <c r="AH54" s="42"/>
      <c r="AI54" s="42"/>
      <c r="AJ54" s="42"/>
      <c r="AK54" s="42"/>
      <c r="AL54" s="42"/>
      <c r="AM54" s="42"/>
      <c r="AN54" s="42"/>
      <c r="AO54" s="42"/>
    </row>
    <row r="55" spans="1:41" ht="105.75" customHeight="1" outlineLevel="1">
      <c r="A55" s="32"/>
      <c r="B55" s="52">
        <v>6</v>
      </c>
      <c r="C55" s="179" t="s">
        <v>112</v>
      </c>
      <c r="D55" s="180"/>
      <c r="E55" s="179" t="s">
        <v>128</v>
      </c>
      <c r="F55" s="180"/>
      <c r="G55" s="179" t="s">
        <v>129</v>
      </c>
      <c r="H55" s="180"/>
      <c r="I55" s="179" t="s">
        <v>130</v>
      </c>
      <c r="J55" s="180"/>
      <c r="K55" s="53" t="s">
        <v>118</v>
      </c>
      <c r="L55" s="54" t="s">
        <v>123</v>
      </c>
      <c r="M55" s="56"/>
      <c r="N55" s="41"/>
      <c r="O55" s="41"/>
      <c r="P55" s="41"/>
      <c r="Q55" s="41"/>
      <c r="R55" s="41"/>
      <c r="S55" s="41"/>
      <c r="T55" s="41"/>
      <c r="U55" s="41"/>
      <c r="V55" s="41"/>
      <c r="W55" s="41"/>
      <c r="X55" s="41"/>
      <c r="Y55" s="41"/>
      <c r="Z55" s="41"/>
      <c r="AA55" s="42"/>
      <c r="AB55" s="42"/>
      <c r="AC55" s="42"/>
      <c r="AD55" s="42"/>
      <c r="AE55" s="42"/>
      <c r="AF55" s="42"/>
      <c r="AG55" s="42"/>
      <c r="AH55" s="42"/>
      <c r="AI55" s="42"/>
      <c r="AJ55" s="42"/>
      <c r="AK55" s="42"/>
      <c r="AL55" s="42"/>
      <c r="AM55" s="42"/>
      <c r="AN55" s="42"/>
      <c r="AO55" s="42"/>
    </row>
    <row r="56" spans="1:41" ht="101.25" customHeight="1" outlineLevel="1">
      <c r="A56" s="32"/>
      <c r="B56" s="52">
        <v>7</v>
      </c>
      <c r="C56" s="179" t="s">
        <v>107</v>
      </c>
      <c r="D56" s="180"/>
      <c r="E56" s="179" t="s">
        <v>131</v>
      </c>
      <c r="F56" s="180"/>
      <c r="G56" s="179" t="s">
        <v>132</v>
      </c>
      <c r="H56" s="180"/>
      <c r="I56" s="179" t="s">
        <v>110</v>
      </c>
      <c r="J56" s="180"/>
      <c r="K56" s="53" t="s">
        <v>111</v>
      </c>
      <c r="L56" s="54"/>
      <c r="M56" s="56"/>
      <c r="N56" s="41"/>
      <c r="O56" s="41"/>
      <c r="P56" s="41"/>
      <c r="Q56" s="41"/>
      <c r="R56" s="41"/>
      <c r="S56" s="41"/>
      <c r="T56" s="41"/>
      <c r="U56" s="41"/>
      <c r="V56" s="41"/>
      <c r="W56" s="41"/>
      <c r="X56" s="41"/>
      <c r="Y56" s="41"/>
      <c r="Z56" s="41"/>
      <c r="AA56" s="42"/>
      <c r="AB56" s="42"/>
      <c r="AC56" s="42"/>
      <c r="AD56" s="42"/>
      <c r="AE56" s="42"/>
      <c r="AF56" s="42"/>
      <c r="AG56" s="42"/>
      <c r="AH56" s="42"/>
      <c r="AI56" s="42"/>
      <c r="AJ56" s="42"/>
      <c r="AK56" s="42"/>
      <c r="AL56" s="42"/>
      <c r="AM56" s="42"/>
      <c r="AN56" s="42"/>
      <c r="AO56" s="42"/>
    </row>
    <row r="57" spans="1:41" ht="81.75" customHeight="1" outlineLevel="1">
      <c r="A57" s="32"/>
      <c r="B57" s="52">
        <v>8</v>
      </c>
      <c r="C57" s="179" t="s">
        <v>140</v>
      </c>
      <c r="D57" s="180"/>
      <c r="E57" s="179" t="s">
        <v>141</v>
      </c>
      <c r="F57" s="180"/>
      <c r="G57" s="179" t="s">
        <v>142</v>
      </c>
      <c r="H57" s="180"/>
      <c r="I57" s="179" t="s">
        <v>143</v>
      </c>
      <c r="J57" s="180"/>
      <c r="K57" s="53" t="s">
        <v>118</v>
      </c>
      <c r="L57" s="54" t="s">
        <v>123</v>
      </c>
      <c r="M57" s="66" t="s">
        <v>144</v>
      </c>
      <c r="N57" s="41"/>
      <c r="O57" s="41"/>
      <c r="P57" s="41"/>
      <c r="Q57" s="41"/>
      <c r="R57" s="41"/>
      <c r="S57" s="41"/>
      <c r="T57" s="41"/>
      <c r="U57" s="41"/>
      <c r="V57" s="41"/>
      <c r="W57" s="41"/>
      <c r="X57" s="41"/>
      <c r="Y57" s="41"/>
      <c r="Z57" s="41"/>
      <c r="AA57" s="42"/>
      <c r="AB57" s="42"/>
      <c r="AC57" s="42"/>
      <c r="AD57" s="42"/>
      <c r="AE57" s="42"/>
      <c r="AF57" s="42"/>
      <c r="AG57" s="42"/>
      <c r="AH57" s="42"/>
      <c r="AI57" s="42"/>
      <c r="AJ57" s="42"/>
      <c r="AK57" s="42"/>
      <c r="AL57" s="42"/>
      <c r="AM57" s="42"/>
      <c r="AN57" s="42"/>
      <c r="AO57" s="42"/>
    </row>
    <row r="58" spans="1:41" ht="53.25" customHeight="1" outlineLevel="1">
      <c r="A58" s="32"/>
      <c r="B58" s="52">
        <v>9</v>
      </c>
      <c r="C58" s="179" t="s">
        <v>140</v>
      </c>
      <c r="D58" s="180"/>
      <c r="E58" s="179" t="s">
        <v>145</v>
      </c>
      <c r="F58" s="180"/>
      <c r="G58" s="179" t="s">
        <v>146</v>
      </c>
      <c r="H58" s="180"/>
      <c r="I58" s="179" t="s">
        <v>147</v>
      </c>
      <c r="J58" s="180"/>
      <c r="K58" s="53" t="s">
        <v>118</v>
      </c>
      <c r="L58" s="54" t="s">
        <v>123</v>
      </c>
      <c r="M58" s="45"/>
      <c r="N58" s="41"/>
      <c r="O58" s="41"/>
      <c r="P58" s="41"/>
      <c r="Q58" s="41"/>
      <c r="R58" s="41"/>
      <c r="S58" s="41"/>
      <c r="T58" s="41"/>
      <c r="U58" s="41"/>
      <c r="V58" s="41"/>
      <c r="W58" s="41"/>
      <c r="X58" s="41"/>
      <c r="Y58" s="41"/>
      <c r="Z58" s="41"/>
      <c r="AA58" s="42"/>
      <c r="AB58" s="42"/>
      <c r="AC58" s="42"/>
      <c r="AD58" s="42"/>
      <c r="AE58" s="42"/>
      <c r="AF58" s="42"/>
      <c r="AG58" s="42"/>
      <c r="AH58" s="42"/>
      <c r="AI58" s="42"/>
      <c r="AJ58" s="42"/>
      <c r="AK58" s="42"/>
      <c r="AL58" s="42"/>
      <c r="AM58" s="42"/>
      <c r="AN58" s="42"/>
      <c r="AO58" s="42"/>
    </row>
    <row r="59" spans="1:41" ht="87" customHeight="1" outlineLevel="1">
      <c r="A59" s="32"/>
      <c r="B59" s="52">
        <v>10</v>
      </c>
      <c r="C59" s="179" t="s">
        <v>164</v>
      </c>
      <c r="D59" s="180"/>
      <c r="E59" s="179"/>
      <c r="F59" s="180"/>
      <c r="G59" s="179"/>
      <c r="H59" s="180"/>
      <c r="I59" s="179" t="s">
        <v>165</v>
      </c>
      <c r="J59" s="180"/>
      <c r="K59" s="53" t="s">
        <v>118</v>
      </c>
      <c r="L59" s="54" t="s">
        <v>166</v>
      </c>
      <c r="M59" s="56"/>
      <c r="N59" s="41"/>
      <c r="O59" s="41"/>
      <c r="P59" s="41"/>
      <c r="Q59" s="41"/>
      <c r="R59" s="41"/>
      <c r="S59" s="41"/>
      <c r="T59" s="41"/>
      <c r="U59" s="41"/>
      <c r="V59" s="41"/>
      <c r="W59" s="41"/>
      <c r="X59" s="41"/>
      <c r="Y59" s="41"/>
      <c r="Z59" s="41"/>
      <c r="AA59" s="42"/>
      <c r="AB59" s="42"/>
      <c r="AC59" s="42"/>
      <c r="AD59" s="42"/>
      <c r="AE59" s="42"/>
      <c r="AF59" s="42"/>
      <c r="AG59" s="42"/>
      <c r="AH59" s="42"/>
      <c r="AI59" s="42"/>
      <c r="AJ59" s="42"/>
      <c r="AK59" s="42"/>
      <c r="AL59" s="42"/>
      <c r="AM59" s="42"/>
      <c r="AN59" s="42"/>
      <c r="AO59" s="42"/>
    </row>
    <row r="60" spans="1:41" ht="65.25" customHeight="1" outlineLevel="1">
      <c r="A60" s="32"/>
      <c r="B60" s="52">
        <v>11</v>
      </c>
      <c r="C60" s="179"/>
      <c r="D60" s="180"/>
      <c r="E60" s="179"/>
      <c r="F60" s="180"/>
      <c r="G60" s="179"/>
      <c r="H60" s="180"/>
      <c r="I60" s="179"/>
      <c r="J60" s="180"/>
      <c r="K60" s="53"/>
      <c r="L60" s="54"/>
      <c r="M60" s="45"/>
      <c r="N60" s="41"/>
      <c r="O60" s="41"/>
      <c r="P60" s="41"/>
      <c r="Q60" s="41"/>
      <c r="R60" s="41"/>
      <c r="S60" s="41"/>
      <c r="T60" s="41"/>
      <c r="U60" s="41"/>
      <c r="V60" s="41"/>
      <c r="W60" s="41"/>
      <c r="X60" s="41"/>
      <c r="Y60" s="41"/>
      <c r="Z60" s="41"/>
      <c r="AA60" s="42"/>
      <c r="AB60" s="42"/>
      <c r="AC60" s="42"/>
      <c r="AD60" s="42"/>
      <c r="AE60" s="42"/>
      <c r="AF60" s="42"/>
      <c r="AG60" s="42"/>
      <c r="AH60" s="42"/>
      <c r="AI60" s="42"/>
      <c r="AJ60" s="42"/>
      <c r="AK60" s="42"/>
      <c r="AL60" s="42"/>
      <c r="AM60" s="42"/>
      <c r="AN60" s="42"/>
      <c r="AO60" s="42"/>
    </row>
    <row r="61" spans="1:41" ht="34.5" customHeight="1" outlineLevel="1">
      <c r="A61" s="32"/>
      <c r="B61" s="52">
        <v>12</v>
      </c>
      <c r="C61" s="179"/>
      <c r="D61" s="180"/>
      <c r="E61" s="179"/>
      <c r="F61" s="180"/>
      <c r="G61" s="179"/>
      <c r="H61" s="180"/>
      <c r="I61" s="179"/>
      <c r="J61" s="180"/>
      <c r="K61" s="53"/>
      <c r="L61" s="54"/>
      <c r="M61" s="45"/>
      <c r="N61" s="41"/>
      <c r="O61" s="41"/>
      <c r="P61" s="41"/>
      <c r="Q61" s="41"/>
      <c r="R61" s="41"/>
      <c r="S61" s="41"/>
      <c r="T61" s="41"/>
      <c r="U61" s="41"/>
      <c r="V61" s="41"/>
      <c r="W61" s="41"/>
      <c r="X61" s="41"/>
      <c r="Y61" s="41"/>
      <c r="Z61" s="41"/>
      <c r="AA61" s="42"/>
      <c r="AB61" s="42"/>
      <c r="AC61" s="42"/>
      <c r="AD61" s="42"/>
      <c r="AE61" s="42"/>
      <c r="AF61" s="42"/>
      <c r="AG61" s="42"/>
      <c r="AH61" s="42"/>
      <c r="AI61" s="42"/>
      <c r="AJ61" s="42"/>
      <c r="AK61" s="42"/>
      <c r="AL61" s="42"/>
      <c r="AM61" s="42"/>
      <c r="AN61" s="42"/>
      <c r="AO61" s="42"/>
    </row>
    <row r="62" spans="1:41" ht="68.25" customHeight="1" outlineLevel="1">
      <c r="A62" s="32"/>
      <c r="B62" s="52">
        <v>13</v>
      </c>
      <c r="C62" s="179"/>
      <c r="D62" s="180"/>
      <c r="E62" s="179"/>
      <c r="F62" s="180"/>
      <c r="G62" s="179"/>
      <c r="H62" s="180"/>
      <c r="I62" s="179"/>
      <c r="J62" s="180"/>
      <c r="K62" s="53"/>
      <c r="L62" s="54"/>
      <c r="M62" s="45"/>
      <c r="N62" s="41"/>
      <c r="O62" s="41"/>
      <c r="P62" s="41"/>
      <c r="Q62" s="41"/>
      <c r="R62" s="41"/>
      <c r="S62" s="41"/>
      <c r="T62" s="41"/>
      <c r="U62" s="41"/>
      <c r="V62" s="41"/>
      <c r="W62" s="41"/>
      <c r="X62" s="41"/>
      <c r="Y62" s="41"/>
      <c r="Z62" s="41"/>
      <c r="AA62" s="42"/>
      <c r="AB62" s="42"/>
      <c r="AC62" s="42"/>
      <c r="AD62" s="42"/>
      <c r="AE62" s="42"/>
      <c r="AF62" s="42"/>
      <c r="AG62" s="42"/>
      <c r="AH62" s="42"/>
      <c r="AI62" s="42"/>
      <c r="AJ62" s="42"/>
      <c r="AK62" s="42"/>
      <c r="AL62" s="42"/>
      <c r="AM62" s="42"/>
      <c r="AN62" s="42"/>
      <c r="AO62" s="42"/>
    </row>
    <row r="63" spans="1:41" ht="20.25" customHeight="1" outlineLevel="1">
      <c r="A63" s="32"/>
      <c r="B63" s="52">
        <v>14</v>
      </c>
      <c r="C63" s="179"/>
      <c r="D63" s="180"/>
      <c r="E63" s="179"/>
      <c r="F63" s="180"/>
      <c r="G63" s="179"/>
      <c r="H63" s="180"/>
      <c r="I63" s="179"/>
      <c r="J63" s="180"/>
      <c r="K63" s="53"/>
      <c r="L63" s="54"/>
      <c r="M63" s="45"/>
      <c r="N63" s="41"/>
      <c r="O63" s="41"/>
      <c r="P63" s="41"/>
      <c r="Q63" s="41"/>
      <c r="R63" s="41"/>
      <c r="S63" s="41"/>
      <c r="T63" s="41"/>
      <c r="U63" s="41"/>
      <c r="V63" s="41"/>
      <c r="W63" s="41"/>
      <c r="X63" s="41"/>
      <c r="Y63" s="41"/>
      <c r="Z63" s="41"/>
      <c r="AA63" s="42"/>
      <c r="AB63" s="42"/>
      <c r="AC63" s="42"/>
      <c r="AD63" s="42"/>
      <c r="AE63" s="42"/>
      <c r="AF63" s="42"/>
      <c r="AG63" s="42"/>
      <c r="AH63" s="42"/>
      <c r="AI63" s="42"/>
      <c r="AJ63" s="42"/>
      <c r="AK63" s="42"/>
      <c r="AL63" s="42"/>
      <c r="AM63" s="42"/>
      <c r="AN63" s="42"/>
      <c r="AO63" s="42"/>
    </row>
    <row r="64" spans="1:41" ht="20.25" customHeight="1" outlineLevel="1">
      <c r="A64" s="32"/>
      <c r="B64" s="52">
        <v>15</v>
      </c>
      <c r="C64" s="179"/>
      <c r="D64" s="180"/>
      <c r="E64" s="179"/>
      <c r="F64" s="180"/>
      <c r="G64" s="179"/>
      <c r="H64" s="180"/>
      <c r="I64" s="179"/>
      <c r="J64" s="180"/>
      <c r="K64" s="53"/>
      <c r="L64" s="54"/>
      <c r="M64" s="45"/>
      <c r="N64" s="41"/>
      <c r="O64" s="41"/>
      <c r="P64" s="41"/>
      <c r="Q64" s="41"/>
      <c r="R64" s="41"/>
      <c r="S64" s="41"/>
      <c r="T64" s="41"/>
      <c r="U64" s="41"/>
      <c r="V64" s="41"/>
      <c r="W64" s="41"/>
      <c r="X64" s="41"/>
      <c r="Y64" s="41"/>
      <c r="Z64" s="41"/>
      <c r="AA64" s="42"/>
      <c r="AB64" s="42"/>
      <c r="AC64" s="42"/>
      <c r="AD64" s="42"/>
      <c r="AE64" s="42"/>
      <c r="AF64" s="42"/>
      <c r="AG64" s="42"/>
      <c r="AH64" s="42"/>
      <c r="AI64" s="42"/>
      <c r="AJ64" s="42"/>
      <c r="AK64" s="42"/>
      <c r="AL64" s="42"/>
      <c r="AM64" s="42"/>
      <c r="AN64" s="42"/>
      <c r="AO64" s="42"/>
    </row>
    <row r="65" spans="1:41" ht="20.25" customHeight="1" outlineLevel="1">
      <c r="A65" s="32"/>
      <c r="B65" s="52">
        <v>16</v>
      </c>
      <c r="C65" s="179"/>
      <c r="D65" s="180"/>
      <c r="E65" s="179"/>
      <c r="F65" s="180"/>
      <c r="G65" s="179"/>
      <c r="H65" s="180"/>
      <c r="I65" s="179"/>
      <c r="J65" s="180"/>
      <c r="K65" s="53"/>
      <c r="L65" s="54"/>
      <c r="M65" s="45"/>
      <c r="N65" s="41"/>
      <c r="O65" s="41"/>
      <c r="P65" s="41"/>
      <c r="Q65" s="41"/>
      <c r="R65" s="41"/>
      <c r="S65" s="41"/>
      <c r="T65" s="41"/>
      <c r="U65" s="41"/>
      <c r="V65" s="41"/>
      <c r="W65" s="41"/>
      <c r="X65" s="41"/>
      <c r="Y65" s="41"/>
      <c r="Z65" s="41"/>
      <c r="AA65" s="42"/>
      <c r="AB65" s="42"/>
      <c r="AC65" s="42"/>
      <c r="AD65" s="42"/>
      <c r="AE65" s="42"/>
      <c r="AF65" s="42"/>
      <c r="AG65" s="42"/>
      <c r="AH65" s="42"/>
      <c r="AI65" s="42"/>
      <c r="AJ65" s="42"/>
      <c r="AK65" s="42"/>
      <c r="AL65" s="42"/>
      <c r="AM65" s="42"/>
      <c r="AN65" s="42"/>
      <c r="AO65" s="42"/>
    </row>
    <row r="66" spans="1:41" ht="20.25" customHeight="1" outlineLevel="1">
      <c r="A66" s="32"/>
      <c r="B66" s="52">
        <v>17</v>
      </c>
      <c r="C66" s="179"/>
      <c r="D66" s="180"/>
      <c r="E66" s="179"/>
      <c r="F66" s="180"/>
      <c r="G66" s="179"/>
      <c r="H66" s="180"/>
      <c r="I66" s="179"/>
      <c r="J66" s="180"/>
      <c r="K66" s="53"/>
      <c r="L66" s="54"/>
      <c r="M66" s="45"/>
      <c r="N66" s="41"/>
      <c r="O66" s="41"/>
      <c r="P66" s="41"/>
      <c r="Q66" s="41"/>
      <c r="R66" s="41"/>
      <c r="S66" s="41"/>
      <c r="T66" s="41"/>
      <c r="U66" s="41"/>
      <c r="V66" s="41"/>
      <c r="W66" s="41"/>
      <c r="X66" s="41"/>
      <c r="Y66" s="41"/>
      <c r="Z66" s="41"/>
      <c r="AA66" s="42"/>
      <c r="AB66" s="42"/>
      <c r="AC66" s="42"/>
      <c r="AD66" s="42"/>
      <c r="AE66" s="42"/>
      <c r="AF66" s="42"/>
      <c r="AG66" s="42"/>
      <c r="AH66" s="42"/>
      <c r="AI66" s="42"/>
      <c r="AJ66" s="42"/>
      <c r="AK66" s="42"/>
      <c r="AL66" s="42"/>
      <c r="AM66" s="42"/>
      <c r="AN66" s="42"/>
      <c r="AO66" s="42"/>
    </row>
    <row r="67" spans="1:41" ht="20.25" customHeight="1" outlineLevel="1">
      <c r="A67" s="32"/>
      <c r="B67" s="52">
        <v>18</v>
      </c>
      <c r="C67" s="179"/>
      <c r="D67" s="180"/>
      <c r="E67" s="179"/>
      <c r="F67" s="180"/>
      <c r="G67" s="179"/>
      <c r="H67" s="180"/>
      <c r="I67" s="179"/>
      <c r="J67" s="180"/>
      <c r="K67" s="53"/>
      <c r="L67" s="54"/>
      <c r="M67" s="45"/>
      <c r="N67" s="41"/>
      <c r="O67" s="41"/>
      <c r="P67" s="41"/>
      <c r="Q67" s="41"/>
      <c r="R67" s="41"/>
      <c r="S67" s="41"/>
      <c r="T67" s="41"/>
      <c r="U67" s="41"/>
      <c r="V67" s="41"/>
      <c r="W67" s="41"/>
      <c r="X67" s="41"/>
      <c r="Y67" s="41"/>
      <c r="Z67" s="41"/>
      <c r="AA67" s="42"/>
      <c r="AB67" s="42"/>
      <c r="AC67" s="42"/>
      <c r="AD67" s="42"/>
      <c r="AE67" s="42"/>
      <c r="AF67" s="42"/>
      <c r="AG67" s="42"/>
      <c r="AH67" s="42"/>
      <c r="AI67" s="42"/>
      <c r="AJ67" s="42"/>
      <c r="AK67" s="42"/>
      <c r="AL67" s="42"/>
      <c r="AM67" s="42"/>
      <c r="AN67" s="42"/>
      <c r="AO67" s="42"/>
    </row>
    <row r="68" spans="1:41" ht="20.25" customHeight="1" outlineLevel="1">
      <c r="A68" s="32"/>
      <c r="B68" s="52">
        <v>19</v>
      </c>
      <c r="C68" s="179"/>
      <c r="D68" s="180"/>
      <c r="E68" s="179"/>
      <c r="F68" s="180"/>
      <c r="G68" s="179"/>
      <c r="H68" s="180"/>
      <c r="I68" s="179"/>
      <c r="J68" s="180"/>
      <c r="K68" s="53"/>
      <c r="L68" s="54"/>
      <c r="M68" s="45"/>
      <c r="N68" s="41"/>
      <c r="O68" s="41"/>
      <c r="P68" s="41"/>
      <c r="Q68" s="41"/>
      <c r="R68" s="41"/>
      <c r="S68" s="41"/>
      <c r="T68" s="41"/>
      <c r="U68" s="41"/>
      <c r="V68" s="41"/>
      <c r="W68" s="41"/>
      <c r="X68" s="41"/>
      <c r="Y68" s="41"/>
      <c r="Z68" s="41"/>
      <c r="AA68" s="42"/>
      <c r="AB68" s="42"/>
      <c r="AC68" s="42"/>
      <c r="AD68" s="42"/>
      <c r="AE68" s="42"/>
      <c r="AF68" s="42"/>
      <c r="AG68" s="42"/>
      <c r="AH68" s="42"/>
      <c r="AI68" s="42"/>
      <c r="AJ68" s="42"/>
      <c r="AK68" s="42"/>
      <c r="AL68" s="42"/>
      <c r="AM68" s="42"/>
      <c r="AN68" s="42"/>
      <c r="AO68" s="42"/>
    </row>
    <row r="69" spans="1:41" ht="20.25" customHeight="1" outlineLevel="1">
      <c r="A69" s="32"/>
      <c r="B69" s="52">
        <v>20</v>
      </c>
      <c r="C69" s="179"/>
      <c r="D69" s="180"/>
      <c r="E69" s="179"/>
      <c r="F69" s="180"/>
      <c r="G69" s="179"/>
      <c r="H69" s="180"/>
      <c r="I69" s="179"/>
      <c r="J69" s="180"/>
      <c r="K69" s="53"/>
      <c r="L69" s="54"/>
      <c r="M69" s="45"/>
      <c r="N69" s="41"/>
      <c r="O69" s="41"/>
      <c r="P69" s="41"/>
      <c r="Q69" s="41"/>
      <c r="R69" s="41"/>
      <c r="S69" s="41"/>
      <c r="T69" s="41"/>
      <c r="U69" s="41"/>
      <c r="V69" s="41"/>
      <c r="W69" s="41"/>
      <c r="X69" s="41"/>
      <c r="Y69" s="41"/>
      <c r="Z69" s="41"/>
      <c r="AA69" s="42"/>
      <c r="AB69" s="42"/>
      <c r="AC69" s="42"/>
      <c r="AD69" s="42"/>
      <c r="AE69" s="42"/>
      <c r="AF69" s="42"/>
      <c r="AG69" s="42"/>
      <c r="AH69" s="42"/>
      <c r="AI69" s="42"/>
      <c r="AJ69" s="42"/>
      <c r="AK69" s="42"/>
      <c r="AL69" s="42"/>
      <c r="AM69" s="42"/>
      <c r="AN69" s="42"/>
      <c r="AO69" s="42"/>
    </row>
    <row r="70" spans="1:41" ht="16.5" thickBot="1">
      <c r="A70" s="32"/>
      <c r="B70" s="41"/>
      <c r="C70" s="41"/>
      <c r="D70" s="41"/>
      <c r="E70" s="41"/>
      <c r="F70" s="41"/>
      <c r="G70" s="41"/>
      <c r="H70" s="41"/>
      <c r="I70" s="41"/>
      <c r="J70" s="41"/>
      <c r="K70" s="41"/>
      <c r="L70" s="41"/>
      <c r="M70" s="41"/>
      <c r="N70" s="41"/>
      <c r="O70" s="41"/>
      <c r="P70" s="41"/>
      <c r="Q70" s="41"/>
      <c r="R70" s="41"/>
      <c r="S70" s="41"/>
      <c r="T70" s="41"/>
      <c r="U70" s="41"/>
      <c r="V70" s="41"/>
      <c r="W70" s="41"/>
      <c r="X70" s="41"/>
      <c r="Y70" s="41"/>
      <c r="Z70" s="41"/>
      <c r="AA70" s="42"/>
      <c r="AB70" s="42"/>
      <c r="AC70" s="42"/>
      <c r="AD70" s="42"/>
      <c r="AE70" s="42"/>
      <c r="AF70" s="42"/>
      <c r="AG70" s="42"/>
      <c r="AH70" s="42"/>
      <c r="AI70" s="42"/>
      <c r="AJ70" s="42"/>
      <c r="AK70" s="42"/>
      <c r="AL70" s="42"/>
      <c r="AM70" s="42"/>
      <c r="AN70" s="42"/>
      <c r="AO70" s="42"/>
    </row>
    <row r="71" spans="1:41" ht="16.5" thickBot="1">
      <c r="A71" s="32"/>
      <c r="B71" s="160" t="s">
        <v>94</v>
      </c>
      <c r="C71" s="161"/>
      <c r="D71" s="161"/>
      <c r="E71" s="161"/>
      <c r="F71" s="161"/>
      <c r="G71" s="161"/>
      <c r="H71" s="161"/>
      <c r="I71" s="161"/>
      <c r="J71" s="161"/>
      <c r="K71" s="161"/>
      <c r="L71" s="161"/>
      <c r="M71" s="162"/>
      <c r="N71" s="41"/>
      <c r="O71" s="41"/>
      <c r="P71" s="41"/>
      <c r="Q71" s="41"/>
      <c r="R71" s="41"/>
      <c r="S71" s="41"/>
      <c r="T71" s="41"/>
      <c r="U71" s="41"/>
      <c r="V71" s="41"/>
      <c r="W71" s="41"/>
      <c r="X71" s="41"/>
      <c r="Y71" s="41"/>
      <c r="Z71" s="41"/>
      <c r="AA71" s="42"/>
      <c r="AB71" s="42"/>
      <c r="AC71" s="42"/>
      <c r="AD71" s="42"/>
      <c r="AE71" s="42"/>
      <c r="AF71" s="42"/>
      <c r="AG71" s="42"/>
      <c r="AH71" s="42"/>
      <c r="AI71" s="42"/>
      <c r="AJ71" s="42"/>
      <c r="AK71" s="42"/>
      <c r="AL71" s="42"/>
      <c r="AM71" s="42"/>
      <c r="AN71" s="42"/>
      <c r="AO71" s="42"/>
    </row>
    <row r="72" spans="1:41" ht="15.75" outlineLevel="1">
      <c r="A72" s="32"/>
      <c r="B72" s="163" t="s">
        <v>95</v>
      </c>
      <c r="C72" s="164"/>
      <c r="D72" s="165">
        <f>COUNTIF(K50:K69, "Fail")</f>
        <v>6</v>
      </c>
      <c r="E72" s="166"/>
      <c r="F72" s="167" t="s">
        <v>96</v>
      </c>
      <c r="G72" s="168"/>
      <c r="H72" s="169"/>
      <c r="I72" s="170">
        <f>D73/(D73+D72)</f>
        <v>0.4</v>
      </c>
      <c r="J72" s="170"/>
      <c r="K72" s="171"/>
      <c r="L72" s="57" t="s">
        <v>97</v>
      </c>
      <c r="M72" s="58">
        <v>0</v>
      </c>
      <c r="N72" s="41"/>
      <c r="O72" s="41"/>
      <c r="P72" s="41"/>
      <c r="Q72" s="41"/>
      <c r="R72" s="41"/>
      <c r="S72" s="41"/>
      <c r="T72" s="41"/>
      <c r="U72" s="41"/>
      <c r="V72" s="41"/>
      <c r="W72" s="41"/>
      <c r="X72" s="41"/>
      <c r="Y72" s="41"/>
      <c r="Z72" s="41"/>
      <c r="AA72" s="42"/>
      <c r="AB72" s="42"/>
      <c r="AC72" s="42"/>
      <c r="AD72" s="42"/>
      <c r="AE72" s="42"/>
      <c r="AF72" s="42"/>
      <c r="AG72" s="42"/>
      <c r="AH72" s="42"/>
      <c r="AI72" s="42"/>
      <c r="AJ72" s="42"/>
      <c r="AK72" s="42"/>
      <c r="AL72" s="42"/>
      <c r="AM72" s="42"/>
      <c r="AN72" s="42"/>
      <c r="AO72" s="42"/>
    </row>
    <row r="73" spans="1:41" ht="15.75" outlineLevel="1">
      <c r="A73" s="32"/>
      <c r="B73" s="172" t="s">
        <v>98</v>
      </c>
      <c r="C73" s="173"/>
      <c r="D73" s="174">
        <f>COUNTIF(K50:K69, "Pass")</f>
        <v>4</v>
      </c>
      <c r="E73" s="175"/>
      <c r="F73" s="176" t="s">
        <v>49</v>
      </c>
      <c r="G73" s="177"/>
      <c r="H73" s="178"/>
      <c r="I73" s="154" t="str">
        <f>IF(I72&gt;0.85, "Pass", "Fail")</f>
        <v>Fail</v>
      </c>
      <c r="J73" s="154"/>
      <c r="K73" s="174"/>
      <c r="L73" s="57" t="s">
        <v>99</v>
      </c>
      <c r="M73" s="58">
        <v>0.20833333333333334</v>
      </c>
      <c r="N73" s="41"/>
      <c r="O73" s="41"/>
      <c r="P73" s="41"/>
      <c r="Q73" s="41"/>
      <c r="R73" s="41"/>
      <c r="S73" s="41"/>
      <c r="T73" s="41"/>
      <c r="U73" s="41"/>
      <c r="V73" s="41"/>
      <c r="W73" s="41"/>
      <c r="X73" s="41"/>
      <c r="Y73" s="41"/>
      <c r="Z73" s="41"/>
      <c r="AA73" s="42"/>
      <c r="AB73" s="42"/>
      <c r="AC73" s="42"/>
      <c r="AD73" s="42"/>
      <c r="AE73" s="42"/>
      <c r="AF73" s="42"/>
      <c r="AG73" s="42"/>
      <c r="AH73" s="42"/>
      <c r="AI73" s="42"/>
      <c r="AJ73" s="42"/>
      <c r="AK73" s="42"/>
      <c r="AL73" s="42"/>
      <c r="AM73" s="42"/>
      <c r="AN73" s="42"/>
      <c r="AO73" s="42"/>
    </row>
    <row r="74" spans="1:41" ht="15.75" outlineLevel="1">
      <c r="A74" s="32"/>
      <c r="B74" s="147" t="s">
        <v>32</v>
      </c>
      <c r="C74" s="148"/>
      <c r="D74" s="149" t="str">
        <f t="array" ref="D74">INDEX(L50:L69,MODE(IF((L50:L69&lt;&gt;"")*ISNA(MATCH(L50:L69,$J$75:$J75,0)),MATCH(L50:L69,L50:L69,0))))</f>
        <v>Security</v>
      </c>
      <c r="E74" s="150"/>
      <c r="F74" s="151" t="s">
        <v>100</v>
      </c>
      <c r="G74" s="152"/>
      <c r="H74" s="153"/>
      <c r="I74" s="154" t="str">
        <f>IF(I72&gt;0.85,"N/A",IF(I72&lt;0.7,"Critical",IF(0.85&gt;I72&gt;0.7,"Average")))</f>
        <v>Critical</v>
      </c>
      <c r="J74" s="155"/>
      <c r="K74" s="156"/>
      <c r="L74" s="57" t="s">
        <v>101</v>
      </c>
      <c r="M74" s="59">
        <v>0</v>
      </c>
      <c r="N74" s="41"/>
      <c r="O74" s="41"/>
      <c r="P74" s="41"/>
      <c r="Q74" s="41"/>
      <c r="R74" s="41"/>
      <c r="S74" s="41"/>
      <c r="T74" s="41"/>
      <c r="U74" s="41"/>
      <c r="V74" s="41"/>
      <c r="W74" s="41"/>
      <c r="X74" s="41"/>
      <c r="Y74" s="41"/>
      <c r="Z74" s="41"/>
      <c r="AA74" s="42"/>
      <c r="AB74" s="42"/>
      <c r="AC74" s="42"/>
      <c r="AD74" s="42"/>
      <c r="AE74" s="42"/>
      <c r="AF74" s="42"/>
      <c r="AG74" s="42"/>
      <c r="AH74" s="42"/>
      <c r="AI74" s="42"/>
      <c r="AJ74" s="42"/>
      <c r="AK74" s="42"/>
      <c r="AL74" s="42"/>
      <c r="AM74" s="42"/>
      <c r="AN74" s="42"/>
      <c r="AO74" s="42"/>
    </row>
    <row r="75" spans="1:41" ht="16.5" outlineLevel="1" thickBot="1">
      <c r="A75" s="32"/>
      <c r="B75" s="60"/>
      <c r="C75" s="157" t="s">
        <v>33</v>
      </c>
      <c r="D75" s="157"/>
      <c r="E75" s="157"/>
      <c r="F75" s="158" t="str">
        <f>IF(D74="SW_Bug", "Critical", IF(D74="Logical Flow","Mid-level",  IF(D74="Security", "Critical",  IF(D74="Form Design", "Low",  IF(D74="Interface", "Low",  IF(D74="Functional", "Critical", NA()))))))</f>
        <v>Critical</v>
      </c>
      <c r="G75" s="158"/>
      <c r="H75" s="158"/>
      <c r="I75" s="159"/>
      <c r="J75" s="61"/>
      <c r="K75" s="62"/>
      <c r="L75" s="63" t="s">
        <v>35</v>
      </c>
      <c r="M75" s="64">
        <v>0</v>
      </c>
      <c r="N75" s="41"/>
      <c r="O75" s="41"/>
      <c r="P75" s="41"/>
      <c r="Q75" s="41"/>
      <c r="R75" s="41"/>
      <c r="S75" s="41"/>
      <c r="T75" s="41"/>
      <c r="U75" s="41"/>
      <c r="V75" s="41"/>
      <c r="W75" s="41"/>
      <c r="X75" s="41"/>
      <c r="Y75" s="41"/>
      <c r="Z75" s="41"/>
      <c r="AA75" s="42"/>
      <c r="AB75" s="42"/>
      <c r="AC75" s="42"/>
      <c r="AD75" s="42"/>
      <c r="AE75" s="42"/>
      <c r="AF75" s="42"/>
      <c r="AG75" s="42"/>
      <c r="AH75" s="42"/>
      <c r="AI75" s="42"/>
      <c r="AJ75" s="42"/>
      <c r="AK75" s="42"/>
      <c r="AL75" s="42"/>
      <c r="AM75" s="42"/>
      <c r="AN75" s="42"/>
      <c r="AO75" s="42"/>
    </row>
    <row r="76" spans="1:41" ht="15.75">
      <c r="A76" s="32"/>
      <c r="B76" s="41"/>
      <c r="C76" s="41"/>
      <c r="D76" s="41"/>
      <c r="E76" s="41"/>
      <c r="F76" s="41"/>
      <c r="G76" s="41"/>
      <c r="H76" s="41"/>
      <c r="I76" s="41"/>
      <c r="J76" s="41"/>
      <c r="K76" s="41"/>
      <c r="L76" s="41"/>
      <c r="M76" s="41"/>
      <c r="N76" s="41"/>
      <c r="O76" s="41"/>
      <c r="P76" s="41"/>
      <c r="Q76" s="41"/>
      <c r="R76" s="41"/>
      <c r="S76" s="41"/>
      <c r="T76" s="41"/>
      <c r="U76" s="41"/>
      <c r="V76" s="41"/>
      <c r="W76" s="41"/>
      <c r="X76" s="41"/>
      <c r="Y76" s="41"/>
      <c r="Z76" s="41"/>
      <c r="AA76" s="42"/>
      <c r="AB76" s="42"/>
      <c r="AC76" s="42"/>
      <c r="AD76" s="42"/>
      <c r="AE76" s="42"/>
      <c r="AF76" s="42"/>
      <c r="AG76" s="42"/>
      <c r="AH76" s="42"/>
      <c r="AI76" s="42"/>
      <c r="AJ76" s="42"/>
      <c r="AK76" s="42"/>
      <c r="AL76" s="42"/>
      <c r="AM76" s="42"/>
      <c r="AN76" s="42"/>
      <c r="AO76" s="42"/>
    </row>
    <row r="77" spans="1:41" ht="15.75">
      <c r="A77" s="32"/>
      <c r="B77" s="41"/>
      <c r="C77" s="41"/>
      <c r="D77" s="41"/>
      <c r="E77" s="41"/>
      <c r="F77" s="41"/>
      <c r="G77" s="41"/>
      <c r="H77" s="41"/>
      <c r="I77" s="41"/>
      <c r="J77" s="41"/>
      <c r="K77" s="41"/>
      <c r="L77" s="41"/>
      <c r="M77" s="41"/>
      <c r="N77" s="41"/>
      <c r="O77" s="41"/>
      <c r="P77" s="41"/>
      <c r="Q77" s="41"/>
      <c r="R77" s="41"/>
      <c r="S77" s="41"/>
      <c r="T77" s="41"/>
      <c r="U77" s="41"/>
      <c r="V77" s="41"/>
      <c r="W77" s="41"/>
      <c r="X77" s="41"/>
      <c r="Y77" s="41"/>
      <c r="Z77" s="41"/>
      <c r="AA77" s="42"/>
      <c r="AB77" s="42"/>
      <c r="AC77" s="42"/>
      <c r="AD77" s="42"/>
      <c r="AE77" s="42"/>
      <c r="AF77" s="42"/>
      <c r="AG77" s="42"/>
      <c r="AH77" s="42"/>
      <c r="AI77" s="42"/>
      <c r="AJ77" s="42"/>
      <c r="AK77" s="42"/>
      <c r="AL77" s="42"/>
      <c r="AM77" s="42"/>
      <c r="AN77" s="42"/>
      <c r="AO77" s="42"/>
    </row>
    <row r="78" spans="1:41" ht="15.75">
      <c r="A78" s="32"/>
      <c r="B78" s="41"/>
      <c r="C78" s="41"/>
      <c r="D78" s="41"/>
      <c r="E78" s="41"/>
      <c r="F78" s="41"/>
      <c r="G78" s="41"/>
      <c r="H78" s="41"/>
      <c r="I78" s="41"/>
      <c r="J78" s="41"/>
      <c r="K78" s="41"/>
      <c r="L78" s="41"/>
      <c r="M78" s="41"/>
      <c r="N78" s="41"/>
      <c r="O78" s="41"/>
      <c r="P78" s="41"/>
      <c r="Q78" s="41"/>
      <c r="R78" s="41"/>
      <c r="S78" s="41"/>
      <c r="T78" s="41"/>
      <c r="U78" s="41"/>
      <c r="V78" s="41"/>
      <c r="W78" s="41"/>
      <c r="X78" s="41"/>
      <c r="Y78" s="41"/>
      <c r="Z78" s="41"/>
      <c r="AA78" s="42"/>
      <c r="AB78" s="42"/>
      <c r="AC78" s="42"/>
      <c r="AD78" s="42"/>
      <c r="AE78" s="42"/>
      <c r="AF78" s="42"/>
      <c r="AG78" s="42"/>
      <c r="AH78" s="42"/>
      <c r="AI78" s="42"/>
      <c r="AJ78" s="42"/>
      <c r="AK78" s="42"/>
      <c r="AL78" s="42"/>
      <c r="AM78" s="42"/>
      <c r="AN78" s="42"/>
      <c r="AO78" s="42"/>
    </row>
    <row r="79" spans="1:41" ht="15.75">
      <c r="A79" s="32"/>
      <c r="B79" s="41"/>
      <c r="C79" s="41"/>
      <c r="D79" s="41"/>
      <c r="E79" s="41"/>
      <c r="F79" s="41"/>
      <c r="G79" s="41"/>
      <c r="H79" s="41"/>
      <c r="I79" s="41"/>
      <c r="J79" s="41"/>
      <c r="K79" s="41"/>
      <c r="L79" s="41"/>
      <c r="M79" s="41"/>
      <c r="N79" s="41"/>
      <c r="O79" s="41"/>
      <c r="P79" s="41"/>
      <c r="Q79" s="41"/>
      <c r="R79" s="41"/>
      <c r="S79" s="41"/>
      <c r="T79" s="41"/>
      <c r="U79" s="41"/>
      <c r="V79" s="41"/>
      <c r="W79" s="41"/>
      <c r="X79" s="41"/>
      <c r="Y79" s="41"/>
      <c r="Z79" s="41"/>
      <c r="AA79" s="42"/>
      <c r="AB79" s="42"/>
      <c r="AC79" s="42"/>
      <c r="AD79" s="42"/>
      <c r="AE79" s="42"/>
      <c r="AF79" s="42"/>
      <c r="AG79" s="42"/>
      <c r="AH79" s="42"/>
      <c r="AI79" s="42"/>
      <c r="AJ79" s="42"/>
      <c r="AK79" s="42"/>
      <c r="AL79" s="42"/>
      <c r="AM79" s="42"/>
      <c r="AN79" s="42"/>
      <c r="AO79" s="42"/>
    </row>
    <row r="80" spans="1:41" ht="15.75">
      <c r="A80" s="32"/>
      <c r="B80" s="41"/>
      <c r="C80" s="41"/>
      <c r="D80" s="41"/>
      <c r="E80" s="41"/>
      <c r="F80" s="41"/>
      <c r="G80" s="41"/>
      <c r="H80" s="41"/>
      <c r="I80" s="41"/>
      <c r="J80" s="41"/>
      <c r="K80" s="41"/>
      <c r="L80" s="41"/>
      <c r="M80" s="41"/>
      <c r="N80" s="41"/>
      <c r="O80" s="41"/>
      <c r="P80" s="41"/>
      <c r="Q80" s="41"/>
      <c r="R80" s="41"/>
      <c r="S80" s="41"/>
      <c r="T80" s="41"/>
      <c r="U80" s="41"/>
      <c r="V80" s="41"/>
      <c r="W80" s="41"/>
      <c r="X80" s="41"/>
      <c r="Y80" s="41"/>
      <c r="Z80" s="41"/>
      <c r="AA80" s="42"/>
      <c r="AB80" s="42"/>
      <c r="AC80" s="42"/>
      <c r="AD80" s="42"/>
      <c r="AE80" s="42"/>
      <c r="AF80" s="42"/>
      <c r="AG80" s="42"/>
      <c r="AH80" s="42"/>
      <c r="AI80" s="42"/>
      <c r="AJ80" s="42"/>
      <c r="AK80" s="42"/>
      <c r="AL80" s="42"/>
      <c r="AM80" s="42"/>
      <c r="AN80" s="42"/>
      <c r="AO80" s="42"/>
    </row>
    <row r="81" spans="1:41" ht="15.75">
      <c r="A81" s="32"/>
      <c r="B81" s="41"/>
      <c r="C81" s="41"/>
      <c r="D81" s="41"/>
      <c r="E81" s="41"/>
      <c r="F81" s="41"/>
      <c r="G81" s="41"/>
      <c r="H81" s="41"/>
      <c r="I81" s="41"/>
      <c r="J81" s="41"/>
      <c r="K81" s="41"/>
      <c r="L81" s="41"/>
      <c r="M81" s="41"/>
      <c r="N81" s="41"/>
      <c r="O81" s="41"/>
      <c r="P81" s="41"/>
      <c r="Q81" s="41"/>
      <c r="R81" s="41"/>
      <c r="S81" s="41"/>
      <c r="T81" s="41"/>
      <c r="U81" s="41"/>
      <c r="V81" s="41"/>
      <c r="W81" s="41"/>
      <c r="X81" s="41"/>
      <c r="Y81" s="41"/>
      <c r="Z81" s="41"/>
      <c r="AA81" s="42"/>
      <c r="AB81" s="42"/>
      <c r="AC81" s="42"/>
      <c r="AD81" s="42"/>
      <c r="AE81" s="42"/>
      <c r="AF81" s="42"/>
      <c r="AG81" s="42"/>
      <c r="AH81" s="42"/>
      <c r="AI81" s="42"/>
      <c r="AJ81" s="42"/>
      <c r="AK81" s="42"/>
      <c r="AL81" s="42"/>
      <c r="AM81" s="42"/>
      <c r="AN81" s="42"/>
      <c r="AO81" s="42"/>
    </row>
    <row r="82" spans="1:41" ht="15.75">
      <c r="A82" s="32"/>
      <c r="B82" s="41"/>
      <c r="C82" s="41"/>
      <c r="D82" s="41"/>
      <c r="E82" s="41"/>
      <c r="F82" s="41"/>
      <c r="G82" s="41"/>
      <c r="H82" s="41"/>
      <c r="I82" s="41"/>
      <c r="J82" s="41"/>
      <c r="K82" s="41"/>
      <c r="L82" s="41"/>
      <c r="M82" s="41"/>
      <c r="N82" s="41"/>
      <c r="O82" s="41"/>
      <c r="P82" s="41"/>
      <c r="Q82" s="41"/>
      <c r="R82" s="41"/>
      <c r="S82" s="41"/>
      <c r="T82" s="41"/>
      <c r="U82" s="41"/>
      <c r="V82" s="41"/>
      <c r="W82" s="41"/>
      <c r="X82" s="41"/>
      <c r="Y82" s="41"/>
      <c r="Z82" s="41"/>
      <c r="AA82" s="42"/>
      <c r="AB82" s="42"/>
      <c r="AC82" s="42"/>
      <c r="AD82" s="42"/>
      <c r="AE82" s="42"/>
      <c r="AF82" s="42"/>
      <c r="AG82" s="42"/>
      <c r="AH82" s="42"/>
      <c r="AI82" s="42"/>
      <c r="AJ82" s="42"/>
      <c r="AK82" s="42"/>
      <c r="AL82" s="42"/>
      <c r="AM82" s="42"/>
      <c r="AN82" s="42"/>
      <c r="AO82" s="42"/>
    </row>
    <row r="83" spans="1:41" ht="15.75">
      <c r="A83" s="32"/>
      <c r="B83" s="41"/>
      <c r="C83" s="41"/>
      <c r="D83" s="41"/>
      <c r="E83" s="41"/>
      <c r="F83" s="41"/>
      <c r="G83" s="41"/>
      <c r="H83" s="41"/>
      <c r="I83" s="41"/>
      <c r="J83" s="41"/>
      <c r="K83" s="41"/>
      <c r="L83" s="41"/>
      <c r="M83" s="41"/>
      <c r="N83" s="41"/>
      <c r="O83" s="41"/>
      <c r="P83" s="41"/>
      <c r="Q83" s="41"/>
      <c r="R83" s="41"/>
      <c r="S83" s="41"/>
      <c r="T83" s="41"/>
      <c r="U83" s="41"/>
      <c r="V83" s="41"/>
      <c r="W83" s="41"/>
      <c r="X83" s="41"/>
      <c r="Y83" s="41"/>
      <c r="Z83" s="41"/>
      <c r="AA83" s="42"/>
      <c r="AB83" s="42"/>
      <c r="AC83" s="42"/>
      <c r="AD83" s="42"/>
      <c r="AE83" s="42"/>
      <c r="AF83" s="42"/>
      <c r="AG83" s="42"/>
      <c r="AH83" s="42"/>
      <c r="AI83" s="42"/>
      <c r="AJ83" s="42"/>
      <c r="AK83" s="42"/>
      <c r="AL83" s="42"/>
      <c r="AM83" s="42"/>
      <c r="AN83" s="42"/>
      <c r="AO83" s="42"/>
    </row>
    <row r="84" spans="1:41" ht="15.75">
      <c r="A84" s="32"/>
      <c r="B84" s="41"/>
      <c r="C84" s="41"/>
      <c r="D84" s="41"/>
      <c r="E84" s="41"/>
      <c r="F84" s="41"/>
      <c r="G84" s="41"/>
      <c r="H84" s="41"/>
      <c r="I84" s="41"/>
      <c r="J84" s="41"/>
      <c r="K84" s="41"/>
      <c r="L84" s="41"/>
      <c r="M84" s="41"/>
      <c r="N84" s="41"/>
      <c r="O84" s="41"/>
      <c r="P84" s="41"/>
      <c r="Q84" s="41"/>
      <c r="R84" s="41"/>
      <c r="S84" s="41"/>
      <c r="T84" s="41"/>
      <c r="U84" s="41"/>
      <c r="V84" s="41"/>
      <c r="W84" s="41"/>
      <c r="X84" s="41"/>
      <c r="Y84" s="41"/>
      <c r="Z84" s="41"/>
      <c r="AA84" s="42"/>
      <c r="AB84" s="42"/>
      <c r="AC84" s="42"/>
      <c r="AD84" s="42"/>
      <c r="AE84" s="42"/>
      <c r="AF84" s="42"/>
      <c r="AG84" s="42"/>
      <c r="AH84" s="42"/>
      <c r="AI84" s="42"/>
      <c r="AJ84" s="42"/>
      <c r="AK84" s="42"/>
      <c r="AL84" s="42"/>
      <c r="AM84" s="42"/>
      <c r="AN84" s="42"/>
      <c r="AO84" s="42"/>
    </row>
    <row r="85" spans="1:41" ht="15.75">
      <c r="A85" s="32"/>
      <c r="B85" s="41"/>
      <c r="C85" s="41"/>
      <c r="D85" s="41"/>
      <c r="E85" s="41"/>
      <c r="F85" s="41"/>
      <c r="G85" s="41"/>
      <c r="H85" s="41"/>
      <c r="I85" s="41"/>
      <c r="J85" s="41"/>
      <c r="K85" s="41"/>
      <c r="L85" s="41"/>
      <c r="M85" s="41"/>
      <c r="N85" s="41"/>
      <c r="O85" s="41"/>
      <c r="P85" s="41"/>
      <c r="Q85" s="41"/>
      <c r="R85" s="41"/>
      <c r="S85" s="41"/>
      <c r="T85" s="41"/>
      <c r="U85" s="41"/>
      <c r="V85" s="41"/>
      <c r="W85" s="41"/>
      <c r="X85" s="41"/>
      <c r="Y85" s="41"/>
      <c r="Z85" s="41"/>
      <c r="AA85" s="42"/>
      <c r="AB85" s="42"/>
      <c r="AC85" s="42"/>
      <c r="AD85" s="42"/>
      <c r="AE85" s="42"/>
      <c r="AF85" s="42"/>
      <c r="AG85" s="42"/>
      <c r="AH85" s="42"/>
      <c r="AI85" s="42"/>
      <c r="AJ85" s="42"/>
      <c r="AK85" s="42"/>
      <c r="AL85" s="42"/>
      <c r="AM85" s="42"/>
      <c r="AN85" s="42"/>
      <c r="AO85" s="42"/>
    </row>
    <row r="86" spans="1:41" ht="15.75">
      <c r="A86" s="32"/>
      <c r="B86" s="41"/>
      <c r="C86" s="41"/>
      <c r="D86" s="41"/>
      <c r="E86" s="41"/>
      <c r="F86" s="41"/>
      <c r="G86" s="41"/>
      <c r="H86" s="41"/>
      <c r="I86" s="41"/>
      <c r="J86" s="41"/>
      <c r="K86" s="41"/>
      <c r="L86" s="41"/>
      <c r="M86" s="41"/>
      <c r="N86" s="41"/>
      <c r="O86" s="41"/>
      <c r="P86" s="41"/>
      <c r="Q86" s="41"/>
      <c r="R86" s="41"/>
      <c r="S86" s="41"/>
      <c r="T86" s="41"/>
      <c r="U86" s="41"/>
      <c r="V86" s="41"/>
      <c r="W86" s="41"/>
      <c r="X86" s="41"/>
      <c r="Y86" s="41"/>
      <c r="Z86" s="41"/>
      <c r="AA86" s="42"/>
      <c r="AB86" s="42"/>
      <c r="AC86" s="42"/>
      <c r="AD86" s="42"/>
      <c r="AE86" s="42"/>
      <c r="AF86" s="42"/>
      <c r="AG86" s="42"/>
      <c r="AH86" s="42"/>
      <c r="AI86" s="42"/>
      <c r="AJ86" s="42"/>
      <c r="AK86" s="42"/>
      <c r="AL86" s="42"/>
      <c r="AM86" s="42"/>
      <c r="AN86" s="42"/>
      <c r="AO86" s="42"/>
    </row>
    <row r="87" spans="1:41" ht="15.75">
      <c r="A87" s="32"/>
      <c r="B87" s="41"/>
      <c r="C87" s="41"/>
      <c r="D87" s="41"/>
      <c r="E87" s="41"/>
      <c r="F87" s="41"/>
      <c r="G87" s="41"/>
      <c r="H87" s="41"/>
      <c r="I87" s="41"/>
      <c r="J87" s="41"/>
      <c r="K87" s="41"/>
      <c r="L87" s="41"/>
      <c r="M87" s="41"/>
      <c r="N87" s="41"/>
      <c r="O87" s="41"/>
      <c r="P87" s="41"/>
      <c r="Q87" s="41"/>
      <c r="R87" s="41"/>
      <c r="S87" s="41"/>
      <c r="T87" s="41"/>
      <c r="U87" s="41"/>
      <c r="V87" s="41"/>
      <c r="W87" s="41"/>
      <c r="X87" s="41"/>
      <c r="Y87" s="41"/>
      <c r="Z87" s="41"/>
      <c r="AA87" s="42"/>
      <c r="AB87" s="42"/>
      <c r="AC87" s="42"/>
      <c r="AD87" s="42"/>
      <c r="AE87" s="42"/>
      <c r="AF87" s="42"/>
      <c r="AG87" s="42"/>
      <c r="AH87" s="42"/>
      <c r="AI87" s="42"/>
      <c r="AJ87" s="42"/>
      <c r="AK87" s="42"/>
      <c r="AL87" s="42"/>
      <c r="AM87" s="42"/>
      <c r="AN87" s="42"/>
      <c r="AO87" s="42"/>
    </row>
  </sheetData>
  <sheetProtection algorithmName="SHA-512" hashValue="jF6uJ4l7cBHj/rVqDp/yITeCJ0CYS2D7xKR8qelhiJ1/z/NBdODcUBwepJCZkS2Vqfl+XW5pm7TbRPd+q30uaw==" saltValue="tyIPL/DINIfDiEaCjSTtWQ==" spinCount="100000" sheet="1" objects="1" scenarios="1"/>
  <mergeCells count="174">
    <mergeCell ref="M6:N6"/>
    <mergeCell ref="P6:R6"/>
    <mergeCell ref="C7:K7"/>
    <mergeCell ref="M7:N7"/>
    <mergeCell ref="P7:R7"/>
    <mergeCell ref="B9:K9"/>
    <mergeCell ref="B10:E10"/>
    <mergeCell ref="F10:H10"/>
    <mergeCell ref="I10:K10"/>
    <mergeCell ref="B11:E11"/>
    <mergeCell ref="F11:H11"/>
    <mergeCell ref="I11:K11"/>
    <mergeCell ref="D2:G5"/>
    <mergeCell ref="H2:K5"/>
    <mergeCell ref="B14:F14"/>
    <mergeCell ref="G14:K14"/>
    <mergeCell ref="B15:F15"/>
    <mergeCell ref="G15:K15"/>
    <mergeCell ref="B16:D17"/>
    <mergeCell ref="E16:K17"/>
    <mergeCell ref="B12:D12"/>
    <mergeCell ref="E12:G12"/>
    <mergeCell ref="H12:K12"/>
    <mergeCell ref="B13:D13"/>
    <mergeCell ref="E13:G13"/>
    <mergeCell ref="H13:K13"/>
    <mergeCell ref="B19:K19"/>
    <mergeCell ref="M19:Q19"/>
    <mergeCell ref="B20:C20"/>
    <mergeCell ref="D20:F20"/>
    <mergeCell ref="G20:I20"/>
    <mergeCell ref="J20:K20"/>
    <mergeCell ref="M20:Q36"/>
    <mergeCell ref="B21:C21"/>
    <mergeCell ref="D21:F21"/>
    <mergeCell ref="G21:I21"/>
    <mergeCell ref="B25:C27"/>
    <mergeCell ref="D25:K27"/>
    <mergeCell ref="B28:C30"/>
    <mergeCell ref="D28:K30"/>
    <mergeCell ref="B31:C32"/>
    <mergeCell ref="D31:K32"/>
    <mergeCell ref="J21:K21"/>
    <mergeCell ref="B22:F22"/>
    <mergeCell ref="G22:K22"/>
    <mergeCell ref="B23:F23"/>
    <mergeCell ref="G23:K23"/>
    <mergeCell ref="B24:C24"/>
    <mergeCell ref="D24:K24"/>
    <mergeCell ref="B40:D40"/>
    <mergeCell ref="E40:G40"/>
    <mergeCell ref="H40:K40"/>
    <mergeCell ref="B41:C41"/>
    <mergeCell ref="D41:E41"/>
    <mergeCell ref="F41:G41"/>
    <mergeCell ref="I41:J41"/>
    <mergeCell ref="B33:C34"/>
    <mergeCell ref="D33:K34"/>
    <mergeCell ref="B35:C36"/>
    <mergeCell ref="D35:K36"/>
    <mergeCell ref="B38:K38"/>
    <mergeCell ref="B39:D39"/>
    <mergeCell ref="E39:G39"/>
    <mergeCell ref="H39:K39"/>
    <mergeCell ref="B44:C46"/>
    <mergeCell ref="D44:K46"/>
    <mergeCell ref="B48:M48"/>
    <mergeCell ref="C49:D49"/>
    <mergeCell ref="E49:F49"/>
    <mergeCell ref="G49:H49"/>
    <mergeCell ref="I49:J49"/>
    <mergeCell ref="B42:C42"/>
    <mergeCell ref="D42:E42"/>
    <mergeCell ref="F42:H42"/>
    <mergeCell ref="I42:K42"/>
    <mergeCell ref="B43:C43"/>
    <mergeCell ref="D43:E43"/>
    <mergeCell ref="F43:G43"/>
    <mergeCell ref="I43:J43"/>
    <mergeCell ref="C52:D52"/>
    <mergeCell ref="E52:F52"/>
    <mergeCell ref="G52:H52"/>
    <mergeCell ref="I52:J52"/>
    <mergeCell ref="C53:D53"/>
    <mergeCell ref="E53:F53"/>
    <mergeCell ref="G53:H53"/>
    <mergeCell ref="I53:J53"/>
    <mergeCell ref="C50:D50"/>
    <mergeCell ref="E50:F50"/>
    <mergeCell ref="G50:H50"/>
    <mergeCell ref="I50:J50"/>
    <mergeCell ref="C51:D51"/>
    <mergeCell ref="E51:F51"/>
    <mergeCell ref="G51:H51"/>
    <mergeCell ref="I51:J51"/>
    <mergeCell ref="C56:D56"/>
    <mergeCell ref="E56:F56"/>
    <mergeCell ref="G56:H56"/>
    <mergeCell ref="I56:J56"/>
    <mergeCell ref="C57:D57"/>
    <mergeCell ref="E57:F57"/>
    <mergeCell ref="G57:H57"/>
    <mergeCell ref="I57:J57"/>
    <mergeCell ref="C54:D54"/>
    <mergeCell ref="E54:F54"/>
    <mergeCell ref="G54:H54"/>
    <mergeCell ref="I54:J54"/>
    <mergeCell ref="C55:D55"/>
    <mergeCell ref="E55:F55"/>
    <mergeCell ref="G55:H55"/>
    <mergeCell ref="I55:J55"/>
    <mergeCell ref="C60:D60"/>
    <mergeCell ref="E60:F60"/>
    <mergeCell ref="G60:H60"/>
    <mergeCell ref="I60:J60"/>
    <mergeCell ref="C61:D61"/>
    <mergeCell ref="E61:F61"/>
    <mergeCell ref="G61:H61"/>
    <mergeCell ref="I61:J61"/>
    <mergeCell ref="C58:D58"/>
    <mergeCell ref="E58:F58"/>
    <mergeCell ref="G58:H58"/>
    <mergeCell ref="I58:J58"/>
    <mergeCell ref="C59:D59"/>
    <mergeCell ref="E59:F59"/>
    <mergeCell ref="G59:H59"/>
    <mergeCell ref="I59:J59"/>
    <mergeCell ref="C64:D64"/>
    <mergeCell ref="E64:F64"/>
    <mergeCell ref="G64:H64"/>
    <mergeCell ref="I64:J64"/>
    <mergeCell ref="C65:D65"/>
    <mergeCell ref="E65:F65"/>
    <mergeCell ref="G65:H65"/>
    <mergeCell ref="I65:J65"/>
    <mergeCell ref="C62:D62"/>
    <mergeCell ref="E62:F62"/>
    <mergeCell ref="G62:H62"/>
    <mergeCell ref="I62:J62"/>
    <mergeCell ref="C63:D63"/>
    <mergeCell ref="E63:F63"/>
    <mergeCell ref="G63:H63"/>
    <mergeCell ref="I63:J63"/>
    <mergeCell ref="C68:D68"/>
    <mergeCell ref="E68:F68"/>
    <mergeCell ref="G68:H68"/>
    <mergeCell ref="I68:J68"/>
    <mergeCell ref="C69:D69"/>
    <mergeCell ref="E69:F69"/>
    <mergeCell ref="G69:H69"/>
    <mergeCell ref="I69:J69"/>
    <mergeCell ref="C66:D66"/>
    <mergeCell ref="E66:F66"/>
    <mergeCell ref="G66:H66"/>
    <mergeCell ref="I66:J66"/>
    <mergeCell ref="C67:D67"/>
    <mergeCell ref="E67:F67"/>
    <mergeCell ref="G67:H67"/>
    <mergeCell ref="I67:J67"/>
    <mergeCell ref="B74:C74"/>
    <mergeCell ref="D74:E74"/>
    <mergeCell ref="F74:H74"/>
    <mergeCell ref="I74:K74"/>
    <mergeCell ref="C75:E75"/>
    <mergeCell ref="F75:I75"/>
    <mergeCell ref="B71:M71"/>
    <mergeCell ref="B72:C72"/>
    <mergeCell ref="D72:E72"/>
    <mergeCell ref="F72:H72"/>
    <mergeCell ref="I72:K72"/>
    <mergeCell ref="B73:C73"/>
    <mergeCell ref="D73:E73"/>
    <mergeCell ref="F73:H73"/>
    <mergeCell ref="I73:K73"/>
  </mergeCells>
  <conditionalFormatting sqref="K50:K61 K63:K69">
    <cfRule type="cellIs" dxfId="327" priority="19" operator="equal">
      <formula>"Fail"</formula>
    </cfRule>
    <cfRule type="cellIs" dxfId="326" priority="20" operator="equal">
      <formula>"Pass"</formula>
    </cfRule>
  </conditionalFormatting>
  <conditionalFormatting sqref="O9:Q18">
    <cfRule type="cellIs" dxfId="325" priority="17" operator="equal">
      <formula>"Pass"</formula>
    </cfRule>
    <cfRule type="cellIs" dxfId="324" priority="18" operator="equal">
      <formula>"Fail"</formula>
    </cfRule>
  </conditionalFormatting>
  <conditionalFormatting sqref="I73:K73">
    <cfRule type="cellIs" dxfId="323" priority="15" operator="equal">
      <formula>"Pass"</formula>
    </cfRule>
    <cfRule type="cellIs" dxfId="322" priority="16" operator="equal">
      <formula>"Fail"</formula>
    </cfRule>
  </conditionalFormatting>
  <conditionalFormatting sqref="D72:E72">
    <cfRule type="cellIs" dxfId="321" priority="14" operator="greaterThan">
      <formula>0</formula>
    </cfRule>
  </conditionalFormatting>
  <conditionalFormatting sqref="D73:E73">
    <cfRule type="cellIs" dxfId="320" priority="12" operator="greaterThan">
      <formula>0</formula>
    </cfRule>
    <cfRule type="cellIs" dxfId="319" priority="13" operator="greaterThan">
      <formula>0</formula>
    </cfRule>
  </conditionalFormatting>
  <conditionalFormatting sqref="I72:K72">
    <cfRule type="cellIs" dxfId="318" priority="6" operator="lessThan">
      <formula>0.7</formula>
    </cfRule>
    <cfRule type="cellIs" dxfId="317" priority="7" operator="between">
      <formula>0.7</formula>
      <formula>0.85</formula>
    </cfRule>
    <cfRule type="cellIs" dxfId="316" priority="11" operator="greaterThan">
      <formula>0.85</formula>
    </cfRule>
  </conditionalFormatting>
  <conditionalFormatting sqref="I74">
    <cfRule type="cellIs" dxfId="315" priority="8" operator="equal">
      <formula>"N/A"</formula>
    </cfRule>
    <cfRule type="cellIs" dxfId="314" priority="9" operator="equal">
      <formula>"Average"</formula>
    </cfRule>
    <cfRule type="cellIs" dxfId="313" priority="10" operator="equal">
      <formula>"Critical"</formula>
    </cfRule>
  </conditionalFormatting>
  <conditionalFormatting sqref="M7:N7">
    <cfRule type="cellIs" dxfId="312" priority="4" operator="equal">
      <formula>"Fail"</formula>
    </cfRule>
    <cfRule type="cellIs" dxfId="311" priority="5" operator="equal">
      <formula>"Pass"</formula>
    </cfRule>
  </conditionalFormatting>
  <conditionalFormatting sqref="P7:R7">
    <cfRule type="cellIs" dxfId="310" priority="3" operator="equal">
      <formula>"No Action Needed"</formula>
    </cfRule>
  </conditionalFormatting>
  <conditionalFormatting sqref="K62">
    <cfRule type="cellIs" dxfId="309" priority="1" operator="equal">
      <formula>"Fail"</formula>
    </cfRule>
    <cfRule type="cellIs" dxfId="308" priority="2" operator="equal">
      <formula>"Pass"</formula>
    </cfRule>
  </conditionalFormatting>
  <dataValidations xWindow="1127" yWindow="505" count="40">
    <dataValidation allowBlank="1" showInputMessage="1" showErrorMessage="1" errorTitle="Alert" error="Enter a valid input." promptTitle="Hint" prompt="*Leave empty if Not Applicable._x000a_Logical flow: Software flow error._x000a_Security: Any hackable part of the software._x000a_Interface: Design Patterns error._x000a_Functional: The functionality is working but the output is wrong._x000a_Choose from the drop-down menu." sqref="D74"/>
    <dataValidation type="list" allowBlank="1" showInputMessage="1" showErrorMessage="1" errorTitle="Alert" error="Enter a valid input." promptTitle="Hint" prompt="*Leave empty if Not Applicable._x000a_Logical flow: Software flow error._x000a_Security: Any hackable part of the software._x000a_Interface: Design Patterns error._x000a_Functional: The functionality is working but the output is wrong." sqref="L50:L69">
      <formula1>"SW_Bug, Logical Flow, Security, Form Design, Interface, Functional"</formula1>
    </dataValidation>
    <dataValidation allowBlank="1" showInputMessage="1" showErrorMessage="1" promptTitle="Hint" prompt="This is auto filled. Do not try to type anything here." sqref="F75:I75"/>
    <dataValidation allowBlank="1" showInputMessage="1" promptTitle="Hint" prompt="This cell is auto filled according to the iteration map key sheet. Just fill it in and it will be filled automatically._x000a_Please, Insert a comment with any available contact information." sqref="B15:F15"/>
    <dataValidation allowBlank="1" showInputMessage="1" promptTitle="Request" prompt="This cell is auto filled according to the iteration map key sheet. Just fill it in and it will be filled automatically._x000a_Please, Insert a comment with any available contact information." sqref="G15:K15"/>
    <dataValidation type="list" allowBlank="1" showInputMessage="1" showErrorMessage="1" errorTitle="Alert" error="Enter a valid input." promptTitle="Hint" prompt="Choose from the drop down menu._x000a_If the machine type is not included leave the cell empty and write it in the additional information." sqref="D43:E43">
      <formula1>"PC, Laptop, Smart phone, Tablet, POS, 2 in 1"</formula1>
    </dataValidation>
    <dataValidation type="list" allowBlank="1" showInputMessage="1" showErrorMessage="1" errorTitle="Alert" error="Enter a valid input." promptTitle="Hint" prompt="Choose from the drop-down menu." sqref="G23:K23">
      <formula1>"Unit testing, Integration testing, Performance Testing, Regression Testing"</formula1>
    </dataValidation>
    <dataValidation allowBlank="1" showInputMessage="1" showErrorMessage="1" promptTitle="Hint" prompt="Write the process of the test case._x000a_If we want to test a function that adds a sales record to the Database._x000a_Ex: Running the application and opening the required page then execute the test case steps." sqref="D24:K24"/>
    <dataValidation allowBlank="1" showInputMessage="1" showErrorMessage="1" promptTitle="Hint" prompt="Any input submitted on the application should be written here with an ID number beside it._x000a_Ex: 2- Username: &quot;TestName&quot; Password: &quot;TestPassword&quot;" sqref="D33:K34"/>
    <dataValidation allowBlank="1" showInputMessage="1" showErrorMessage="1" promptTitle="Hint" prompt="The result of the execution from the actual run of the product or the function._x000a_Ex: The application blanked for 2 seconds, showing a white page then redirected me to the log in page again." sqref="J50:J51 J53:J69 I50:I69"/>
    <dataValidation allowBlank="1" showInputMessage="1" showErrorMessage="1" promptTitle="Hint" prompt="The application should behave according to the SRS document and SDD. The expected result should be meeting the requirements as it is with no changes what so ever." sqref="G50:G69 H50:H51 H53:H54 H56:H69"/>
    <dataValidation allowBlank="1" showInputMessage="1" showErrorMessage="1" promptTitle="Hint" prompt="Enter the detailed execution details for the step_x000a_Ex: If the process name was login_x000a_The detailed is: opening the .exe file, clicking on the login button at the top right corner of the page, navigating to the login form. Entering the username and password." sqref="E50:E69 F50:F51 F53:F54 F56:F69"/>
    <dataValidation allowBlank="1" showInputMessage="1" showErrorMessage="1" promptTitle="Hint" prompt="Write the name of the step itself._x000a_Ex: Navigation to required page._x000a_Opening the .exe file._x000a_...etc." sqref="C50:C69 D50:D51 D53:D54 D56:D69"/>
    <dataValidation type="list" allowBlank="1" showInputMessage="1" showErrorMessage="1" errorTitle="Alert" error="Enter a valid input." promptTitle="Hint" prompt="Choose from the drop-down menu._x000a_If the actual result does not match the actual result then the status is fail if they are matching then the status is pass." sqref="K50:K69">
      <formula1>"Pass, Fail"</formula1>
    </dataValidation>
    <dataValidation allowBlank="1" showInputMessage="1" showErrorMessage="1" promptTitle="Hint" prompt="Any information provided by the technical team in order to be able to access the function or the product._x000a_Ex: If we are testing the login function we will need a valid username and password." sqref="D31:K32"/>
    <dataValidation allowBlank="1" showInputMessage="1" showErrorMessage="1" errorTitle="Alert" error="Enter a valid input." promptTitle="Hint" prompt="If there is any additional information for the environment enter it here. If not, leave a blank cell._x000a_Ex: Using the android emulater named XXXXX_x000a_Using a MySQL database, MsQL Database._x000a_....etc." sqref="D44:K46"/>
    <dataValidation allowBlank="1" showInputMessage="1" showErrorMessage="1" errorTitle="Alert" error="Enter a valid input." promptTitle="Hint" prompt="Enter the screen resolution of the device that you are testing on if it is affecting the product._x000a_Ex: 1080P" sqref="K43"/>
    <dataValidation type="decimal" operator="greaterThanOrEqual" allowBlank="1" showInputMessage="1" showErrorMessage="1" promptTitle="Hint" prompt="Enter the screen size of the device that you are testing on, if it is affecting the product._x000a_Ex: 5.5" sqref="H43">
      <formula1>2</formula1>
    </dataValidation>
    <dataValidation type="decimal" operator="greaterThan" allowBlank="1" showInputMessage="1" showErrorMessage="1" promptTitle="Hint" prompt="Enter the processors clock speed in normal mode and ignore the turbo mode._x000a_Ex: if the processor's clock speed is 1.5 up to 2.7_x000a_The value entered is 1.5" sqref="I42:K42">
      <formula1>0.1</formula1>
    </dataValidation>
    <dataValidation type="list" allowBlank="1" showInputMessage="1" showErrorMessage="1" promptTitle="Hint" prompt="Choose from the drop-down menu." sqref="D42:E42">
      <formula1>"Single Core, Dual Core, Quad core"</formula1>
    </dataValidation>
    <dataValidation type="list" allowBlank="1" showInputMessage="1" showErrorMessage="1" errorTitle="Alert" error="Enter a valid input." promptTitle="Hint" prompt="Choose from the drop-down menu." sqref="K41">
      <formula1>"16 GB, 32 GB, 64 GB, 128 GB, 256 GB, 512 GB, 750 GB, 1 TB, 2 TB, 3 TB, 4 TB"</formula1>
    </dataValidation>
    <dataValidation type="list" allowBlank="1" showInputMessage="1" showErrorMessage="1" errorTitle="Alert" error="Enter a valid input." promptTitle="Hint" prompt="Choose from the drop-down menu." sqref="H41">
      <formula1>"HDD, SSD, SATA, PCIe, External"</formula1>
    </dataValidation>
    <dataValidation type="list" allowBlank="1" showInputMessage="1" showErrorMessage="1" errorTitle="Alert" error="Enter a valid input." promptTitle="Hint" prompt="Choose from the drop-down menu." sqref="D41:E41">
      <formula1>"128 MB, 256 MB, 512 MB, 1 GB, 1.5 GB, 2 GB, 2.5 GB, 3 GB, 3.5 GB, 4 GB, 4.5 GB, 5 GB, 5.5 GB, 6 GB, 6.5 GB, 7 GB, 7.5 GB, 8 GB, 16 GB, 32 GB, 64 GB, 128 GB"</formula1>
    </dataValidation>
    <dataValidation allowBlank="1" showInputMessage="1" showErrorMessage="1" errorTitle="Alert" error="Enter a valid input." promptTitle="Hint" prompt="If applicable write down the framework version._x000a_Ex: .net framework 4.6" sqref="H40:K40"/>
    <dataValidation allowBlank="1" showInputMessage="1" showErrorMessage="1" errorTitle="Alert" error="Enter a vaild input." promptTitle="Request" prompt="If applicable, write the version of the operating system that you are executing on._x000a_Ex: Windows 7, Android 4.3, IOS: 10.2, Debian 64" sqref="E40:G40"/>
    <dataValidation type="list" allowBlank="1" showInputMessage="1" showErrorMessage="1" errorTitle="Alert" error="Enter a valid input." promptTitle="Hint" prompt="Choose from the drop-down menu." sqref="B40:D40">
      <formula1>"Windows, Linux, Mac OS, Android, IOS "</formula1>
    </dataValidation>
    <dataValidation allowBlank="1" showInputMessage="1" showErrorMessage="1" promptTitle="Hint" prompt="Any change in the test environment or the application assests like the Database or the functionality sohuld be as follows:_x000a_* A new sale has been added to the sales table._x000a_* The Wifi is turned off._x000a_* ....etc." sqref="D28:K30"/>
    <dataValidation allowBlank="1" showInputMessage="1" showErrorMessage="1" promptTitle="Hint" prompt="The preconditions are the assistive functions that shoud be working as it should be for the test steps to be executed._x000a_They should be entered in a bulleted list as follows:_x000a_* Login Function._x000a_* Logout function._x000a_* Adding to the database functions._x000a_* ...etc." sqref="D25:K27"/>
    <dataValidation type="date" showInputMessage="1" showErrorMessage="1" errorTitle="Alert" error="Enter a valid input." promptTitle="Hint" prompt="Enter the date in the following formula_x000a_14-Mar-2014" sqref="B23:F23">
      <formula1>E13</formula1>
      <formula2>H13</formula2>
    </dataValidation>
    <dataValidation type="list" showInputMessage="1" showErrorMessage="1" errorTitle="Alert" error="Enter a valid input." promptTitle="Hint" prompt="Choose from the drop-down menu." sqref="J21:K21">
      <formula1>"Mohamed Sharaf"</formula1>
    </dataValidation>
    <dataValidation type="list" showInputMessage="1" showErrorMessage="1" errorTitle="Alert" error="Enter a vaild input." promptTitle="Hint" prompt="Choose from the drop-down menu." sqref="D21:F21">
      <formula1>"Manual, Automated"</formula1>
    </dataValidation>
    <dataValidation type="decimal" operator="greaterThanOrEqual" allowBlank="1" showInputMessage="1" showErrorMessage="1" errorTitle="Alert" error="Enter a valid input." promptTitle="Hint" prompt="Enter the ID in the following Formula_x000a_Ex: 1.5_x000a_1 is the Test case number since the project started._x000a_5 is the build number of the function that we are testing." sqref="J20:K20">
      <formula1>1</formula1>
    </dataValidation>
    <dataValidation allowBlank="1" showInputMessage="1" showErrorMessage="1" promptTitle="Hint" prompt="Write it in the following formula_x000a_&quot;Main Targeted fuction&quot; Test Case._x000a_Ex: Sale submission Test Case." sqref="D20:F20"/>
    <dataValidation allowBlank="1" showInputMessage="1" showErrorMessage="1" promptTitle="Hint" prompt="Write any additional information about the project if available._x000a_Leave a blank cell if there is no more information." sqref="D35:K36 E16:K17"/>
    <dataValidation allowBlank="1" showInputMessage="1" showErrorMessage="1" promptTitle="Hint" prompt="Brief of the test Case purpose._x000a_Ex: Testing the login functionality." sqref="C7:K7"/>
    <dataValidation type="date" operator="greaterThan" allowBlank="1" showInputMessage="1" errorTitle="Alert" error="Enter a vaild input." promptTitle="Hint" prompt="This cell is auto filled according to the iteration map key sheet. Just fill it in and it will be filled automatically._x000a_Enter dates in the following formula:_x000a_14-Mar-2014" sqref="H13:K13">
      <formula1>E13</formula1>
    </dataValidation>
    <dataValidation type="date" operator="lessThan" allowBlank="1" showInputMessage="1" errorTitle="Alert" error="Enter a vaild input." promptTitle="Hint:" prompt="This cell is auto filled according to the iteration map key sheet. Just fill it in and it will be filled automatically._x000a_Enter dates in the following formula:_x000a_14-Mar-2014" sqref="E13:G13">
      <formula1>H13</formula1>
    </dataValidation>
    <dataValidation allowBlank="1" showInputMessage="1" showErrorMessage="1" promptTitle="Request" prompt="Enter the iteration number in the following formula._x000a_1.5._x000a_1 is the iteration number itself._x000a_5 is the cycle number._x000a_*Cycle number is the number of the development cycle for the iteration." sqref="B13"/>
    <dataValidation type="decimal" operator="greaterThanOrEqual" showInputMessage="1" errorTitle="Alert" error="Invalid input. Check the Input criteria." promptTitle="Hint" prompt="This cell is auto filled according to the iteration map key sheet. Just fill it in and it will be filled automatically._x000a_You should enter a Decimal number._x000a_Ex: 1.0_x000a_1 is the project number. 0 is the iteration number." sqref="F11:H11">
      <formula1>1</formula1>
    </dataValidation>
    <dataValidation type="list" allowBlank="1" showInputMessage="1" errorTitle="Alert" error="Invalid input. Check the input criteria." promptTitle="Hint" prompt="This cell is auto filled according to the iteration map key sheet. Just fill it in and it will be filled automatically._x000a_Choose from the drop-down menu." sqref="I11:K11">
      <formula1>"EXE, SAP, Android, IOS, WebBased"</formula1>
    </dataValidation>
  </dataValidation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2:AO87"/>
  <sheetViews>
    <sheetView topLeftCell="A32" zoomScale="60" zoomScaleNormal="60" workbookViewId="0">
      <selection activeCell="N52" sqref="N52"/>
    </sheetView>
  </sheetViews>
  <sheetFormatPr defaultRowHeight="15" outlineLevelRow="1"/>
  <cols>
    <col min="1" max="1" width="3.28515625" customWidth="1"/>
    <col min="2" max="2" width="12.28515625" customWidth="1"/>
    <col min="3" max="3" width="10.5703125" customWidth="1"/>
    <col min="4" max="4" width="19.5703125" customWidth="1"/>
    <col min="5" max="5" width="17.42578125" customWidth="1"/>
    <col min="6" max="6" width="21" customWidth="1"/>
    <col min="7" max="7" width="7" customWidth="1"/>
    <col min="8" max="8" width="37.28515625" customWidth="1"/>
    <col min="10" max="10" width="22.5703125" customWidth="1"/>
    <col min="11" max="11" width="14.28515625" customWidth="1"/>
    <col min="12" max="12" width="23.5703125" customWidth="1"/>
    <col min="13" max="13" width="41.5703125" customWidth="1"/>
    <col min="14" max="14" width="9.85546875" customWidth="1"/>
    <col min="15" max="15" width="9.140625" customWidth="1"/>
    <col min="18" max="18" width="12" customWidth="1"/>
  </cols>
  <sheetData>
    <row r="2" spans="1:26" s="30" customFormat="1">
      <c r="B2" s="31"/>
      <c r="C2" s="32"/>
      <c r="D2" s="318" t="s">
        <v>48</v>
      </c>
      <c r="E2" s="318"/>
      <c r="F2" s="318"/>
      <c r="G2" s="318"/>
      <c r="H2" s="319" t="s">
        <v>1</v>
      </c>
      <c r="I2" s="319"/>
      <c r="J2" s="319"/>
      <c r="K2" s="319"/>
    </row>
    <row r="3" spans="1:26">
      <c r="A3" s="32"/>
      <c r="B3" s="33"/>
      <c r="C3" s="34"/>
      <c r="D3" s="318"/>
      <c r="E3" s="318"/>
      <c r="F3" s="318"/>
      <c r="G3" s="318"/>
      <c r="H3" s="319"/>
      <c r="I3" s="319"/>
      <c r="J3" s="319"/>
      <c r="K3" s="319"/>
      <c r="L3" s="35"/>
      <c r="M3" s="32"/>
      <c r="N3" s="32"/>
      <c r="O3" s="32"/>
      <c r="P3" s="32"/>
      <c r="Q3" s="32"/>
      <c r="R3" s="32"/>
      <c r="S3" s="32"/>
      <c r="T3" s="32"/>
      <c r="U3" s="32"/>
      <c r="V3" s="32"/>
      <c r="W3" s="32"/>
      <c r="X3" s="32"/>
      <c r="Y3" s="32"/>
      <c r="Z3" s="32"/>
    </row>
    <row r="4" spans="1:26">
      <c r="A4" s="32"/>
      <c r="B4" s="33"/>
      <c r="C4" s="34"/>
      <c r="D4" s="318"/>
      <c r="E4" s="318"/>
      <c r="F4" s="318"/>
      <c r="G4" s="318"/>
      <c r="H4" s="319"/>
      <c r="I4" s="319"/>
      <c r="J4" s="319"/>
      <c r="K4" s="319"/>
      <c r="L4" s="32"/>
      <c r="M4" s="32"/>
      <c r="N4" s="32"/>
      <c r="O4" s="32"/>
      <c r="P4" s="32"/>
      <c r="Q4" s="32"/>
      <c r="R4" s="32"/>
      <c r="S4" s="32"/>
      <c r="T4" s="32"/>
      <c r="U4" s="32"/>
      <c r="V4" s="32"/>
      <c r="W4" s="32"/>
      <c r="X4" s="32"/>
      <c r="Y4" s="32"/>
      <c r="Z4" s="32"/>
    </row>
    <row r="5" spans="1:26" ht="15.75" thickBot="1">
      <c r="A5" s="32"/>
      <c r="B5" s="33"/>
      <c r="C5" s="34"/>
      <c r="D5" s="318"/>
      <c r="E5" s="318"/>
      <c r="F5" s="318"/>
      <c r="G5" s="318"/>
      <c r="H5" s="319"/>
      <c r="I5" s="319"/>
      <c r="J5" s="319"/>
      <c r="K5" s="319"/>
      <c r="L5" s="32"/>
      <c r="M5" s="32"/>
      <c r="N5" s="32"/>
      <c r="O5" s="32"/>
      <c r="P5" s="32"/>
      <c r="Q5" s="32"/>
      <c r="R5" s="32"/>
      <c r="S5" s="32"/>
      <c r="T5" s="32"/>
      <c r="U5" s="32"/>
      <c r="V5" s="32"/>
      <c r="W5" s="32"/>
      <c r="X5" s="32"/>
      <c r="Y5" s="32"/>
      <c r="Z5" s="32"/>
    </row>
    <row r="6" spans="1:26" ht="16.5" thickBot="1">
      <c r="A6" s="32"/>
      <c r="B6" s="34"/>
      <c r="C6" s="34"/>
      <c r="D6" s="34"/>
      <c r="E6" s="32"/>
      <c r="F6" s="32"/>
      <c r="G6" s="32"/>
      <c r="H6" s="32"/>
      <c r="I6" s="32"/>
      <c r="J6" s="32"/>
      <c r="K6" s="32"/>
      <c r="L6" s="32"/>
      <c r="M6" s="323" t="s">
        <v>49</v>
      </c>
      <c r="N6" s="324"/>
      <c r="O6" s="36"/>
      <c r="P6" s="323" t="s">
        <v>50</v>
      </c>
      <c r="Q6" s="325"/>
      <c r="R6" s="324"/>
      <c r="S6" s="32"/>
      <c r="T6" s="32"/>
      <c r="U6" s="32"/>
      <c r="V6" s="32"/>
      <c r="W6" s="32"/>
      <c r="X6" s="32"/>
      <c r="Y6" s="32"/>
      <c r="Z6" s="32"/>
    </row>
    <row r="7" spans="1:26" ht="41.25" customHeight="1" thickBot="1">
      <c r="A7" s="32"/>
      <c r="B7" s="37" t="s">
        <v>2</v>
      </c>
      <c r="C7" s="326" t="s">
        <v>51</v>
      </c>
      <c r="D7" s="327"/>
      <c r="E7" s="327"/>
      <c r="F7" s="327"/>
      <c r="G7" s="327"/>
      <c r="H7" s="327"/>
      <c r="I7" s="327"/>
      <c r="J7" s="327"/>
      <c r="K7" s="328"/>
      <c r="L7" s="32"/>
      <c r="M7" s="329" t="str">
        <f>I73</f>
        <v>Pass</v>
      </c>
      <c r="N7" s="330"/>
      <c r="O7" s="36"/>
      <c r="P7" s="331" t="str">
        <f>IF(I73="Pass", "No Action Needed", "Function is sent back to the development team")</f>
        <v>No Action Needed</v>
      </c>
      <c r="Q7" s="332"/>
      <c r="R7" s="333"/>
      <c r="S7" s="32"/>
      <c r="T7" s="32"/>
      <c r="U7" s="32"/>
      <c r="V7" s="32"/>
      <c r="W7" s="32"/>
      <c r="X7" s="32"/>
      <c r="Y7" s="32"/>
      <c r="Z7" s="32"/>
    </row>
    <row r="8" spans="1:26" ht="15.75" thickBot="1">
      <c r="A8" s="32"/>
      <c r="B8" s="32"/>
      <c r="C8" s="32"/>
      <c r="D8" s="32"/>
      <c r="E8" s="32"/>
      <c r="F8" s="32"/>
      <c r="G8" s="32"/>
      <c r="H8" s="32"/>
      <c r="I8" s="32"/>
      <c r="J8" s="32"/>
      <c r="K8" s="32"/>
      <c r="L8" s="32"/>
      <c r="M8" s="32"/>
      <c r="N8" s="32"/>
      <c r="O8" s="32"/>
      <c r="P8" s="32"/>
      <c r="Q8" s="32"/>
      <c r="R8" s="32"/>
      <c r="S8" s="32"/>
      <c r="T8" s="32"/>
      <c r="U8" s="32"/>
      <c r="V8" s="32"/>
      <c r="W8" s="32"/>
      <c r="X8" s="32"/>
      <c r="Y8" s="32"/>
      <c r="Z8" s="32"/>
    </row>
    <row r="9" spans="1:26" ht="20.25">
      <c r="A9" s="32"/>
      <c r="B9" s="334" t="s">
        <v>4</v>
      </c>
      <c r="C9" s="335"/>
      <c r="D9" s="335"/>
      <c r="E9" s="335"/>
      <c r="F9" s="335"/>
      <c r="G9" s="335"/>
      <c r="H9" s="335"/>
      <c r="I9" s="335"/>
      <c r="J9" s="335"/>
      <c r="K9" s="336"/>
      <c r="L9" s="32"/>
      <c r="M9" s="38"/>
      <c r="N9" s="38"/>
      <c r="O9" s="39"/>
      <c r="P9" s="39"/>
      <c r="Q9" s="39"/>
      <c r="R9" s="32"/>
      <c r="S9" s="32"/>
      <c r="T9" s="32"/>
      <c r="U9" s="32"/>
      <c r="V9" s="32"/>
      <c r="W9" s="32"/>
      <c r="X9" s="32"/>
      <c r="Y9" s="32"/>
      <c r="Z9" s="32"/>
    </row>
    <row r="10" spans="1:26" ht="20.25">
      <c r="A10" s="32"/>
      <c r="B10" s="204" t="s">
        <v>5</v>
      </c>
      <c r="C10" s="152"/>
      <c r="D10" s="152"/>
      <c r="E10" s="153"/>
      <c r="F10" s="151" t="s">
        <v>6</v>
      </c>
      <c r="G10" s="152"/>
      <c r="H10" s="153"/>
      <c r="I10" s="151" t="s">
        <v>7</v>
      </c>
      <c r="J10" s="152"/>
      <c r="K10" s="234"/>
      <c r="L10" s="32"/>
      <c r="M10" s="38"/>
      <c r="N10" s="38"/>
      <c r="O10" s="39"/>
      <c r="P10" s="39"/>
      <c r="Q10" s="39"/>
      <c r="R10" s="32"/>
      <c r="S10" s="32"/>
      <c r="T10" s="32"/>
      <c r="U10" s="32"/>
      <c r="V10" s="32"/>
      <c r="W10" s="32"/>
      <c r="X10" s="32"/>
      <c r="Y10" s="32"/>
      <c r="Z10" s="32"/>
    </row>
    <row r="11" spans="1:26" ht="20.25">
      <c r="A11" s="32"/>
      <c r="B11" s="310" t="str">
        <f>'Iteration Mapping Key'!B11</f>
        <v>Masr_Pharmacy_RPOS_AdminTool(WEB-BASED)</v>
      </c>
      <c r="C11" s="311"/>
      <c r="D11" s="311"/>
      <c r="E11" s="312"/>
      <c r="F11" s="313">
        <f>'Iteration Mapping Key'!F11:H11</f>
        <v>2.1</v>
      </c>
      <c r="G11" s="314"/>
      <c r="H11" s="315"/>
      <c r="I11" s="316" t="str">
        <f>'Iteration Mapping Key'!I11</f>
        <v>WebBased</v>
      </c>
      <c r="J11" s="311"/>
      <c r="K11" s="317"/>
      <c r="L11" s="32"/>
      <c r="M11" s="65"/>
      <c r="N11" s="38"/>
      <c r="O11" s="39"/>
      <c r="P11" s="39"/>
      <c r="Q11" s="39"/>
      <c r="R11" s="32"/>
      <c r="S11" s="32"/>
      <c r="T11" s="32"/>
      <c r="U11" s="32"/>
      <c r="V11" s="32"/>
      <c r="W11" s="32"/>
      <c r="X11" s="32"/>
      <c r="Y11" s="32"/>
      <c r="Z11" s="32"/>
    </row>
    <row r="12" spans="1:26" ht="20.25">
      <c r="A12" s="32"/>
      <c r="B12" s="204" t="s">
        <v>8</v>
      </c>
      <c r="C12" s="152"/>
      <c r="D12" s="153"/>
      <c r="E12" s="151" t="s">
        <v>10</v>
      </c>
      <c r="F12" s="152"/>
      <c r="G12" s="153"/>
      <c r="H12" s="151" t="s">
        <v>11</v>
      </c>
      <c r="I12" s="152"/>
      <c r="J12" s="152"/>
      <c r="K12" s="234"/>
      <c r="L12" s="32"/>
      <c r="M12" s="38"/>
      <c r="N12" s="38"/>
      <c r="O12" s="39"/>
      <c r="P12" s="39"/>
      <c r="Q12" s="39"/>
      <c r="R12" s="32"/>
      <c r="S12" s="32"/>
      <c r="T12" s="32"/>
      <c r="U12" s="32"/>
      <c r="V12" s="32"/>
      <c r="W12" s="32"/>
      <c r="X12" s="32"/>
      <c r="Y12" s="32"/>
      <c r="Z12" s="32"/>
    </row>
    <row r="13" spans="1:26" ht="20.25" customHeight="1">
      <c r="A13" s="32"/>
      <c r="B13" s="300" t="str">
        <f>'Iteration Mapping Key'!B13</f>
        <v>1.0</v>
      </c>
      <c r="C13" s="301"/>
      <c r="D13" s="302"/>
      <c r="E13" s="303">
        <f>'Iteration Mapping Key'!H13</f>
        <v>42705</v>
      </c>
      <c r="F13" s="304"/>
      <c r="G13" s="305"/>
      <c r="H13" s="303">
        <f>'Iteration Mapping Key'!J13</f>
        <v>43070</v>
      </c>
      <c r="I13" s="304"/>
      <c r="J13" s="304"/>
      <c r="K13" s="306"/>
      <c r="L13" s="32"/>
      <c r="M13" s="38"/>
      <c r="N13" s="38"/>
      <c r="O13" s="39"/>
      <c r="P13" s="39"/>
      <c r="Q13" s="39"/>
      <c r="R13" s="32"/>
      <c r="S13" s="32"/>
      <c r="T13" s="32"/>
      <c r="U13" s="32"/>
      <c r="V13" s="32"/>
      <c r="W13" s="32"/>
      <c r="X13" s="32"/>
      <c r="Y13" s="32"/>
      <c r="Z13" s="32"/>
    </row>
    <row r="14" spans="1:26" ht="20.25">
      <c r="A14" s="32"/>
      <c r="B14" s="204" t="s">
        <v>15</v>
      </c>
      <c r="C14" s="152"/>
      <c r="D14" s="152"/>
      <c r="E14" s="152"/>
      <c r="F14" s="153"/>
      <c r="G14" s="151" t="s">
        <v>16</v>
      </c>
      <c r="H14" s="152"/>
      <c r="I14" s="152"/>
      <c r="J14" s="152"/>
      <c r="K14" s="234"/>
      <c r="L14" s="32"/>
      <c r="M14" s="38"/>
      <c r="N14" s="38"/>
      <c r="O14" s="39"/>
      <c r="P14" s="39"/>
      <c r="Q14" s="39"/>
      <c r="R14" s="32"/>
      <c r="S14" s="32"/>
      <c r="T14" s="32"/>
      <c r="U14" s="32"/>
      <c r="V14" s="32"/>
      <c r="W14" s="32"/>
      <c r="X14" s="32"/>
      <c r="Y14" s="32"/>
      <c r="Z14" s="32"/>
    </row>
    <row r="15" spans="1:26" ht="20.25">
      <c r="A15" s="32"/>
      <c r="B15" s="320" t="str">
        <f>'Iteration Mapping Key'!B17:F17</f>
        <v>TestName_ProductManager</v>
      </c>
      <c r="C15" s="321"/>
      <c r="D15" s="321"/>
      <c r="E15" s="321"/>
      <c r="F15" s="175"/>
      <c r="G15" s="174" t="str">
        <f>'Iteration Mapping Key'!G17:L17</f>
        <v>Heba NourEldin</v>
      </c>
      <c r="H15" s="321"/>
      <c r="I15" s="321"/>
      <c r="J15" s="321"/>
      <c r="K15" s="322"/>
      <c r="L15" s="32"/>
      <c r="M15" s="38"/>
      <c r="N15" s="38"/>
      <c r="O15" s="39"/>
      <c r="P15" s="39"/>
      <c r="Q15" s="39"/>
      <c r="R15" s="32"/>
      <c r="S15" s="32"/>
      <c r="T15" s="32"/>
      <c r="U15" s="32"/>
      <c r="V15" s="32"/>
      <c r="W15" s="32"/>
      <c r="X15" s="32"/>
      <c r="Y15" s="32"/>
      <c r="Z15" s="32"/>
    </row>
    <row r="16" spans="1:26" ht="20.25" customHeight="1">
      <c r="A16" s="32"/>
      <c r="B16" s="218" t="s">
        <v>19</v>
      </c>
      <c r="C16" s="291"/>
      <c r="D16" s="291"/>
      <c r="E16" s="294" t="str">
        <f>'Iteration Mapping Key'!E18</f>
        <v>ProjectInformation_AdditionalInformation</v>
      </c>
      <c r="F16" s="295"/>
      <c r="G16" s="295"/>
      <c r="H16" s="295"/>
      <c r="I16" s="295"/>
      <c r="J16" s="295"/>
      <c r="K16" s="296"/>
      <c r="L16" s="32"/>
      <c r="M16" s="38"/>
      <c r="N16" s="38"/>
      <c r="O16" s="39"/>
      <c r="P16" s="39"/>
      <c r="Q16" s="39"/>
      <c r="R16" s="32"/>
      <c r="S16" s="32"/>
      <c r="T16" s="32"/>
      <c r="U16" s="32"/>
      <c r="V16" s="32"/>
      <c r="W16" s="32"/>
      <c r="X16" s="32"/>
      <c r="Y16" s="32"/>
      <c r="Z16" s="32"/>
    </row>
    <row r="17" spans="1:41" ht="16.5" customHeight="1" outlineLevel="1" thickBot="1">
      <c r="A17" s="32"/>
      <c r="B17" s="292"/>
      <c r="C17" s="293"/>
      <c r="D17" s="293"/>
      <c r="E17" s="297"/>
      <c r="F17" s="298"/>
      <c r="G17" s="298"/>
      <c r="H17" s="298"/>
      <c r="I17" s="298"/>
      <c r="J17" s="298"/>
      <c r="K17" s="299"/>
      <c r="L17" s="32"/>
      <c r="M17" s="38"/>
      <c r="N17" s="38"/>
      <c r="O17" s="39"/>
      <c r="P17" s="39"/>
      <c r="Q17" s="39"/>
      <c r="R17" s="32"/>
      <c r="S17" s="32"/>
      <c r="T17" s="32"/>
      <c r="U17" s="32"/>
      <c r="V17" s="32"/>
      <c r="W17" s="32"/>
      <c r="X17" s="32"/>
      <c r="Y17" s="32"/>
      <c r="Z17" s="32"/>
    </row>
    <row r="18" spans="1:41" ht="15" customHeight="1" thickBot="1">
      <c r="A18" s="32"/>
      <c r="B18" s="32"/>
      <c r="C18" s="32"/>
      <c r="D18" s="32"/>
      <c r="E18" s="32"/>
      <c r="F18" s="32"/>
      <c r="G18" s="32"/>
      <c r="H18" s="32"/>
      <c r="I18" s="32"/>
      <c r="J18" s="32"/>
      <c r="K18" s="32"/>
      <c r="L18" s="32"/>
      <c r="M18" s="38"/>
      <c r="N18" s="38"/>
      <c r="O18" s="39"/>
      <c r="P18" s="39"/>
      <c r="Q18" s="39"/>
      <c r="R18" s="32"/>
      <c r="S18" s="32"/>
      <c r="T18" s="32"/>
      <c r="U18" s="32"/>
      <c r="V18" s="32"/>
      <c r="W18" s="32"/>
      <c r="X18" s="32"/>
      <c r="Y18" s="32"/>
      <c r="Z18" s="32"/>
    </row>
    <row r="19" spans="1:41" ht="16.5" customHeight="1" thickBot="1">
      <c r="A19" s="32"/>
      <c r="B19" s="307" t="s">
        <v>52</v>
      </c>
      <c r="C19" s="308"/>
      <c r="D19" s="308"/>
      <c r="E19" s="308"/>
      <c r="F19" s="308"/>
      <c r="G19" s="308"/>
      <c r="H19" s="308"/>
      <c r="I19" s="308"/>
      <c r="J19" s="308"/>
      <c r="K19" s="309"/>
      <c r="L19" s="32"/>
      <c r="M19" s="235" t="s">
        <v>53</v>
      </c>
      <c r="N19" s="236"/>
      <c r="O19" s="236"/>
      <c r="P19" s="236"/>
      <c r="Q19" s="237"/>
      <c r="R19" s="32"/>
      <c r="S19" s="32"/>
      <c r="T19" s="32"/>
      <c r="U19" s="32"/>
      <c r="V19" s="32"/>
      <c r="W19" s="32"/>
      <c r="X19" s="32"/>
      <c r="Y19" s="32"/>
      <c r="Z19" s="32"/>
    </row>
    <row r="20" spans="1:41" ht="15.75" outlineLevel="1">
      <c r="A20" s="32"/>
      <c r="B20" s="238" t="s">
        <v>23</v>
      </c>
      <c r="C20" s="239"/>
      <c r="D20" s="240" t="s">
        <v>133</v>
      </c>
      <c r="E20" s="240"/>
      <c r="F20" s="240"/>
      <c r="G20" s="239" t="s">
        <v>54</v>
      </c>
      <c r="H20" s="239"/>
      <c r="I20" s="239"/>
      <c r="J20" s="241">
        <v>2</v>
      </c>
      <c r="K20" s="242"/>
      <c r="L20" s="40"/>
      <c r="M20" s="243"/>
      <c r="N20" s="244"/>
      <c r="O20" s="244"/>
      <c r="P20" s="244"/>
      <c r="Q20" s="245"/>
      <c r="R20" s="40"/>
      <c r="S20" s="40"/>
      <c r="T20" s="40"/>
      <c r="U20" s="40"/>
      <c r="V20" s="40"/>
      <c r="W20" s="40"/>
      <c r="X20" s="40"/>
      <c r="Y20" s="40"/>
      <c r="Z20" s="40"/>
    </row>
    <row r="21" spans="1:41" ht="15.75" outlineLevel="1">
      <c r="A21" s="32"/>
      <c r="B21" s="252" t="s">
        <v>24</v>
      </c>
      <c r="C21" s="253"/>
      <c r="D21" s="254" t="s">
        <v>55</v>
      </c>
      <c r="E21" s="255"/>
      <c r="F21" s="256"/>
      <c r="G21" s="253" t="s">
        <v>26</v>
      </c>
      <c r="H21" s="253"/>
      <c r="I21" s="253"/>
      <c r="J21" s="274" t="s">
        <v>56</v>
      </c>
      <c r="K21" s="275"/>
      <c r="L21" s="41"/>
      <c r="M21" s="246"/>
      <c r="N21" s="247"/>
      <c r="O21" s="247"/>
      <c r="P21" s="247"/>
      <c r="Q21" s="248"/>
      <c r="R21" s="41"/>
      <c r="S21" s="41"/>
      <c r="T21" s="41"/>
      <c r="U21" s="41"/>
      <c r="V21" s="41"/>
      <c r="W21" s="41"/>
      <c r="X21" s="41"/>
      <c r="Y21" s="41"/>
      <c r="Z21" s="41"/>
      <c r="AA21" s="42"/>
      <c r="AB21" s="42"/>
      <c r="AC21" s="42"/>
      <c r="AD21" s="42"/>
      <c r="AE21" s="42"/>
      <c r="AF21" s="42"/>
      <c r="AG21" s="42"/>
      <c r="AH21" s="42"/>
      <c r="AI21" s="42"/>
      <c r="AJ21" s="42"/>
      <c r="AK21" s="42"/>
      <c r="AL21" s="42"/>
      <c r="AM21" s="42"/>
      <c r="AN21" s="42"/>
      <c r="AO21" s="42"/>
    </row>
    <row r="22" spans="1:41" ht="15.75" outlineLevel="1">
      <c r="A22" s="32"/>
      <c r="B22" s="172" t="s">
        <v>57</v>
      </c>
      <c r="C22" s="276"/>
      <c r="D22" s="276"/>
      <c r="E22" s="276"/>
      <c r="F22" s="173"/>
      <c r="G22" s="277" t="s">
        <v>25</v>
      </c>
      <c r="H22" s="278"/>
      <c r="I22" s="278"/>
      <c r="J22" s="278"/>
      <c r="K22" s="279"/>
      <c r="L22" s="41"/>
      <c r="M22" s="246"/>
      <c r="N22" s="247"/>
      <c r="O22" s="247"/>
      <c r="P22" s="247"/>
      <c r="Q22" s="248"/>
      <c r="R22" s="41"/>
      <c r="S22" s="41"/>
      <c r="T22" s="41"/>
      <c r="U22" s="41"/>
      <c r="V22" s="41"/>
      <c r="W22" s="41"/>
      <c r="X22" s="41"/>
      <c r="Y22" s="41"/>
      <c r="Z22" s="41"/>
      <c r="AA22" s="42"/>
      <c r="AB22" s="42"/>
      <c r="AC22" s="42"/>
      <c r="AD22" s="42"/>
      <c r="AE22" s="42"/>
      <c r="AF22" s="42"/>
      <c r="AG22" s="42"/>
      <c r="AH22" s="42"/>
      <c r="AI22" s="42"/>
      <c r="AJ22" s="42"/>
      <c r="AK22" s="42"/>
      <c r="AL22" s="42"/>
      <c r="AM22" s="42"/>
      <c r="AN22" s="42"/>
      <c r="AO22" s="42"/>
    </row>
    <row r="23" spans="1:41" ht="15.75" outlineLevel="1">
      <c r="A23" s="32"/>
      <c r="B23" s="280">
        <v>42774</v>
      </c>
      <c r="C23" s="281"/>
      <c r="D23" s="281"/>
      <c r="E23" s="281"/>
      <c r="F23" s="282"/>
      <c r="G23" s="283" t="s">
        <v>58</v>
      </c>
      <c r="H23" s="284"/>
      <c r="I23" s="284"/>
      <c r="J23" s="284"/>
      <c r="K23" s="285"/>
      <c r="L23" s="41"/>
      <c r="M23" s="246"/>
      <c r="N23" s="247"/>
      <c r="O23" s="247"/>
      <c r="P23" s="247"/>
      <c r="Q23" s="248"/>
      <c r="R23" s="41"/>
      <c r="S23" s="41"/>
      <c r="T23" s="41"/>
      <c r="U23" s="41"/>
      <c r="V23" s="41"/>
      <c r="W23" s="41"/>
      <c r="X23" s="41"/>
      <c r="Y23" s="41"/>
      <c r="Z23" s="41"/>
      <c r="AA23" s="42"/>
      <c r="AB23" s="42"/>
      <c r="AC23" s="42"/>
      <c r="AD23" s="42"/>
      <c r="AE23" s="42"/>
      <c r="AF23" s="42"/>
      <c r="AG23" s="42"/>
      <c r="AH23" s="42"/>
      <c r="AI23" s="42"/>
      <c r="AJ23" s="42"/>
      <c r="AK23" s="42"/>
      <c r="AL23" s="42"/>
      <c r="AM23" s="42"/>
      <c r="AN23" s="42"/>
      <c r="AO23" s="42"/>
    </row>
    <row r="24" spans="1:41" ht="33.75" customHeight="1" outlineLevel="1">
      <c r="A24" s="32"/>
      <c r="B24" s="286" t="s">
        <v>59</v>
      </c>
      <c r="C24" s="287"/>
      <c r="D24" s="288" t="s">
        <v>137</v>
      </c>
      <c r="E24" s="289"/>
      <c r="F24" s="289"/>
      <c r="G24" s="289"/>
      <c r="H24" s="289"/>
      <c r="I24" s="289"/>
      <c r="J24" s="289"/>
      <c r="K24" s="290"/>
      <c r="L24" s="41"/>
      <c r="M24" s="246"/>
      <c r="N24" s="247"/>
      <c r="O24" s="247"/>
      <c r="P24" s="247"/>
      <c r="Q24" s="248"/>
      <c r="R24" s="41"/>
      <c r="S24" s="41"/>
      <c r="T24" s="41"/>
      <c r="U24" s="41"/>
      <c r="V24" s="41"/>
      <c r="W24" s="41"/>
      <c r="X24" s="41"/>
      <c r="Y24" s="41"/>
      <c r="Z24" s="41"/>
      <c r="AA24" s="42"/>
      <c r="AB24" s="42"/>
      <c r="AC24" s="42"/>
      <c r="AD24" s="42"/>
      <c r="AE24" s="42"/>
      <c r="AF24" s="42"/>
      <c r="AG24" s="42"/>
      <c r="AH24" s="42"/>
      <c r="AI24" s="42"/>
      <c r="AJ24" s="42"/>
      <c r="AK24" s="42"/>
      <c r="AL24" s="42"/>
      <c r="AM24" s="42"/>
      <c r="AN24" s="42"/>
      <c r="AO24" s="42"/>
    </row>
    <row r="25" spans="1:41" ht="15" customHeight="1" outlineLevel="1">
      <c r="A25" s="32"/>
      <c r="B25" s="257" t="s">
        <v>60</v>
      </c>
      <c r="C25" s="178"/>
      <c r="D25" s="222" t="s">
        <v>185</v>
      </c>
      <c r="E25" s="223"/>
      <c r="F25" s="223"/>
      <c r="G25" s="223"/>
      <c r="H25" s="223"/>
      <c r="I25" s="223"/>
      <c r="J25" s="223"/>
      <c r="K25" s="224"/>
      <c r="L25" s="41"/>
      <c r="M25" s="246"/>
      <c r="N25" s="247"/>
      <c r="O25" s="247"/>
      <c r="P25" s="247"/>
      <c r="Q25" s="248"/>
      <c r="R25" s="41"/>
      <c r="S25" s="41"/>
      <c r="T25" s="41"/>
      <c r="U25" s="41"/>
      <c r="V25" s="41"/>
      <c r="W25" s="41"/>
      <c r="X25" s="41"/>
      <c r="Y25" s="41"/>
      <c r="Z25" s="41"/>
      <c r="AA25" s="42"/>
      <c r="AB25" s="42"/>
      <c r="AC25" s="42"/>
      <c r="AD25" s="42"/>
      <c r="AE25" s="42"/>
      <c r="AF25" s="42"/>
      <c r="AG25" s="42"/>
      <c r="AH25" s="42"/>
      <c r="AI25" s="42"/>
      <c r="AJ25" s="42"/>
      <c r="AK25" s="42"/>
      <c r="AL25" s="42"/>
      <c r="AM25" s="42"/>
      <c r="AN25" s="42"/>
      <c r="AO25" s="42"/>
    </row>
    <row r="26" spans="1:41" ht="20.25" customHeight="1" outlineLevel="1">
      <c r="A26" s="32"/>
      <c r="B26" s="258"/>
      <c r="C26" s="259"/>
      <c r="D26" s="262"/>
      <c r="E26" s="263"/>
      <c r="F26" s="263"/>
      <c r="G26" s="263"/>
      <c r="H26" s="263"/>
      <c r="I26" s="263"/>
      <c r="J26" s="263"/>
      <c r="K26" s="264"/>
      <c r="L26" s="41"/>
      <c r="M26" s="246"/>
      <c r="N26" s="247"/>
      <c r="O26" s="247"/>
      <c r="P26" s="247"/>
      <c r="Q26" s="248"/>
      <c r="R26" s="41"/>
      <c r="S26" s="41"/>
      <c r="T26" s="41"/>
      <c r="U26" s="41"/>
      <c r="V26" s="41"/>
      <c r="W26" s="41"/>
      <c r="X26" s="41"/>
      <c r="Y26" s="41"/>
      <c r="Z26" s="41"/>
      <c r="AA26" s="42"/>
      <c r="AB26" s="42"/>
      <c r="AC26" s="42"/>
      <c r="AD26" s="42"/>
      <c r="AE26" s="42"/>
      <c r="AF26" s="42"/>
      <c r="AG26" s="42"/>
      <c r="AH26" s="42"/>
      <c r="AI26" s="42"/>
      <c r="AJ26" s="42"/>
      <c r="AK26" s="42"/>
      <c r="AL26" s="42"/>
      <c r="AM26" s="42"/>
      <c r="AN26" s="42"/>
      <c r="AO26" s="42"/>
    </row>
    <row r="27" spans="1:41" ht="75.75" customHeight="1" outlineLevel="1">
      <c r="A27" s="32"/>
      <c r="B27" s="260"/>
      <c r="C27" s="261"/>
      <c r="D27" s="225"/>
      <c r="E27" s="226"/>
      <c r="F27" s="226"/>
      <c r="G27" s="226"/>
      <c r="H27" s="226"/>
      <c r="I27" s="226"/>
      <c r="J27" s="226"/>
      <c r="K27" s="227"/>
      <c r="L27" s="41"/>
      <c r="M27" s="246"/>
      <c r="N27" s="247"/>
      <c r="O27" s="247"/>
      <c r="P27" s="247"/>
      <c r="Q27" s="248"/>
      <c r="R27" s="41"/>
      <c r="S27" s="41"/>
      <c r="T27" s="41"/>
      <c r="U27" s="41"/>
      <c r="V27" s="41"/>
      <c r="W27" s="41"/>
      <c r="X27" s="41"/>
      <c r="Y27" s="41"/>
      <c r="Z27" s="41"/>
      <c r="AA27" s="42"/>
      <c r="AB27" s="42"/>
      <c r="AC27" s="42"/>
      <c r="AD27" s="42"/>
      <c r="AE27" s="42"/>
      <c r="AF27" s="42"/>
      <c r="AG27" s="42"/>
      <c r="AH27" s="42"/>
      <c r="AI27" s="42"/>
      <c r="AJ27" s="42"/>
      <c r="AK27" s="42"/>
      <c r="AL27" s="42"/>
      <c r="AM27" s="42"/>
      <c r="AN27" s="42"/>
      <c r="AO27" s="42"/>
    </row>
    <row r="28" spans="1:41" ht="13.5" customHeight="1" outlineLevel="1">
      <c r="A28" s="32"/>
      <c r="B28" s="257" t="s">
        <v>61</v>
      </c>
      <c r="C28" s="178"/>
      <c r="D28" s="265" t="s">
        <v>106</v>
      </c>
      <c r="E28" s="266"/>
      <c r="F28" s="266"/>
      <c r="G28" s="266"/>
      <c r="H28" s="266"/>
      <c r="I28" s="266"/>
      <c r="J28" s="266"/>
      <c r="K28" s="267"/>
      <c r="L28" s="41"/>
      <c r="M28" s="246"/>
      <c r="N28" s="247"/>
      <c r="O28" s="247"/>
      <c r="P28" s="247"/>
      <c r="Q28" s="248"/>
      <c r="R28" s="41"/>
      <c r="S28" s="41"/>
      <c r="T28" s="41"/>
      <c r="U28" s="41"/>
      <c r="V28" s="41"/>
      <c r="W28" s="41"/>
      <c r="X28" s="41"/>
      <c r="Y28" s="41"/>
      <c r="Z28" s="41"/>
      <c r="AA28" s="42"/>
      <c r="AB28" s="42"/>
      <c r="AC28" s="42"/>
      <c r="AD28" s="42"/>
      <c r="AE28" s="42"/>
      <c r="AF28" s="42"/>
      <c r="AG28" s="42"/>
      <c r="AH28" s="42"/>
      <c r="AI28" s="42"/>
      <c r="AJ28" s="42"/>
      <c r="AK28" s="42"/>
      <c r="AL28" s="42"/>
      <c r="AM28" s="42"/>
      <c r="AN28" s="42"/>
      <c r="AO28" s="42"/>
    </row>
    <row r="29" spans="1:41" ht="13.5" customHeight="1" outlineLevel="1">
      <c r="A29" s="32"/>
      <c r="B29" s="258"/>
      <c r="C29" s="259"/>
      <c r="D29" s="268"/>
      <c r="E29" s="269"/>
      <c r="F29" s="269"/>
      <c r="G29" s="269"/>
      <c r="H29" s="269"/>
      <c r="I29" s="269"/>
      <c r="J29" s="269"/>
      <c r="K29" s="270"/>
      <c r="L29" s="41"/>
      <c r="M29" s="246"/>
      <c r="N29" s="247"/>
      <c r="O29" s="247"/>
      <c r="P29" s="247"/>
      <c r="Q29" s="248"/>
      <c r="R29" s="41"/>
      <c r="S29" s="41"/>
      <c r="T29" s="41"/>
      <c r="U29" s="41"/>
      <c r="V29" s="41"/>
      <c r="W29" s="41"/>
      <c r="X29" s="41"/>
      <c r="Y29" s="41"/>
      <c r="Z29" s="41"/>
      <c r="AA29" s="42"/>
      <c r="AB29" s="42"/>
      <c r="AC29" s="42"/>
      <c r="AD29" s="42"/>
      <c r="AE29" s="42"/>
      <c r="AF29" s="42"/>
      <c r="AG29" s="42"/>
      <c r="AH29" s="42"/>
      <c r="AI29" s="42"/>
      <c r="AJ29" s="42"/>
      <c r="AK29" s="42"/>
      <c r="AL29" s="42"/>
      <c r="AM29" s="42"/>
      <c r="AN29" s="42"/>
      <c r="AO29" s="42"/>
    </row>
    <row r="30" spans="1:41" ht="13.5" customHeight="1" outlineLevel="1">
      <c r="A30" s="32"/>
      <c r="B30" s="258"/>
      <c r="C30" s="259"/>
      <c r="D30" s="271"/>
      <c r="E30" s="272"/>
      <c r="F30" s="272"/>
      <c r="G30" s="272"/>
      <c r="H30" s="272"/>
      <c r="I30" s="272"/>
      <c r="J30" s="272"/>
      <c r="K30" s="273"/>
      <c r="L30" s="41"/>
      <c r="M30" s="246"/>
      <c r="N30" s="247"/>
      <c r="O30" s="247"/>
      <c r="P30" s="247"/>
      <c r="Q30" s="248"/>
      <c r="R30" s="41"/>
      <c r="S30" s="41"/>
      <c r="T30" s="41"/>
      <c r="U30" s="41"/>
      <c r="V30" s="41"/>
      <c r="W30" s="41"/>
      <c r="X30" s="41"/>
      <c r="Y30" s="41"/>
      <c r="Z30" s="41"/>
      <c r="AA30" s="42"/>
      <c r="AB30" s="42"/>
      <c r="AC30" s="42"/>
      <c r="AD30" s="42"/>
      <c r="AE30" s="42"/>
      <c r="AF30" s="42"/>
      <c r="AG30" s="42"/>
      <c r="AH30" s="42"/>
      <c r="AI30" s="42"/>
      <c r="AJ30" s="42"/>
      <c r="AK30" s="42"/>
      <c r="AL30" s="42"/>
      <c r="AM30" s="42"/>
      <c r="AN30" s="42"/>
      <c r="AO30" s="42"/>
    </row>
    <row r="31" spans="1:41" ht="17.25" customHeight="1" outlineLevel="1">
      <c r="A31" s="32"/>
      <c r="B31" s="218" t="s">
        <v>62</v>
      </c>
      <c r="C31" s="219"/>
      <c r="D31" s="265" t="s">
        <v>63</v>
      </c>
      <c r="E31" s="266"/>
      <c r="F31" s="266"/>
      <c r="G31" s="266"/>
      <c r="H31" s="266"/>
      <c r="I31" s="266"/>
      <c r="J31" s="266"/>
      <c r="K31" s="267"/>
      <c r="L31" s="41"/>
      <c r="M31" s="246"/>
      <c r="N31" s="247"/>
      <c r="O31" s="247"/>
      <c r="P31" s="247"/>
      <c r="Q31" s="248"/>
      <c r="R31" s="41"/>
      <c r="S31" s="41"/>
      <c r="T31" s="41"/>
      <c r="U31" s="41"/>
      <c r="V31" s="41"/>
      <c r="W31" s="41"/>
      <c r="X31" s="41"/>
      <c r="Y31" s="41"/>
      <c r="Z31" s="41"/>
      <c r="AA31" s="42"/>
      <c r="AB31" s="42"/>
      <c r="AC31" s="42"/>
      <c r="AD31" s="42"/>
      <c r="AE31" s="42"/>
      <c r="AF31" s="42"/>
      <c r="AG31" s="42"/>
      <c r="AH31" s="42"/>
      <c r="AI31" s="42"/>
      <c r="AJ31" s="42"/>
      <c r="AK31" s="42"/>
      <c r="AL31" s="42"/>
      <c r="AM31" s="42"/>
      <c r="AN31" s="42"/>
      <c r="AO31" s="42"/>
    </row>
    <row r="32" spans="1:41" ht="30.75" customHeight="1" outlineLevel="1">
      <c r="A32" s="32"/>
      <c r="B32" s="220"/>
      <c r="C32" s="221"/>
      <c r="D32" s="271"/>
      <c r="E32" s="272"/>
      <c r="F32" s="272"/>
      <c r="G32" s="272"/>
      <c r="H32" s="272"/>
      <c r="I32" s="272"/>
      <c r="J32" s="272"/>
      <c r="K32" s="273"/>
      <c r="L32" s="41"/>
      <c r="M32" s="246"/>
      <c r="N32" s="247"/>
      <c r="O32" s="247"/>
      <c r="P32" s="247"/>
      <c r="Q32" s="248"/>
      <c r="R32" s="41"/>
      <c r="S32" s="41"/>
      <c r="T32" s="41"/>
      <c r="U32" s="41"/>
      <c r="V32" s="41"/>
      <c r="W32" s="41"/>
      <c r="X32" s="41"/>
      <c r="Y32" s="41"/>
      <c r="Z32" s="41"/>
      <c r="AA32" s="42"/>
      <c r="AB32" s="42"/>
      <c r="AC32" s="42"/>
      <c r="AD32" s="42"/>
      <c r="AE32" s="42"/>
      <c r="AF32" s="42"/>
      <c r="AG32" s="42"/>
      <c r="AH32" s="42"/>
      <c r="AI32" s="42"/>
      <c r="AJ32" s="42"/>
      <c r="AK32" s="42"/>
      <c r="AL32" s="42"/>
      <c r="AM32" s="42"/>
      <c r="AN32" s="42"/>
      <c r="AO32" s="42"/>
    </row>
    <row r="33" spans="1:41" ht="18.75" customHeight="1" outlineLevel="1">
      <c r="A33" s="32"/>
      <c r="B33" s="218" t="s">
        <v>64</v>
      </c>
      <c r="C33" s="219"/>
      <c r="D33" s="222" t="s">
        <v>138</v>
      </c>
      <c r="E33" s="223"/>
      <c r="F33" s="223"/>
      <c r="G33" s="223"/>
      <c r="H33" s="223"/>
      <c r="I33" s="223"/>
      <c r="J33" s="223"/>
      <c r="K33" s="224"/>
      <c r="L33" s="41"/>
      <c r="M33" s="246"/>
      <c r="N33" s="247"/>
      <c r="O33" s="247"/>
      <c r="P33" s="247"/>
      <c r="Q33" s="248"/>
      <c r="R33" s="41"/>
      <c r="S33" s="41"/>
      <c r="T33" s="41"/>
      <c r="U33" s="41"/>
      <c r="V33" s="41"/>
      <c r="W33" s="41"/>
      <c r="X33" s="41"/>
      <c r="Y33" s="41"/>
      <c r="Z33" s="41"/>
      <c r="AA33" s="42"/>
      <c r="AB33" s="42"/>
      <c r="AC33" s="42"/>
      <c r="AD33" s="42"/>
      <c r="AE33" s="42"/>
      <c r="AF33" s="42"/>
      <c r="AG33" s="42"/>
      <c r="AH33" s="42"/>
      <c r="AI33" s="42"/>
      <c r="AJ33" s="42"/>
      <c r="AK33" s="42"/>
      <c r="AL33" s="42"/>
      <c r="AM33" s="42"/>
      <c r="AN33" s="42"/>
      <c r="AO33" s="42"/>
    </row>
    <row r="34" spans="1:41" ht="84" customHeight="1" outlineLevel="1">
      <c r="A34" s="32"/>
      <c r="B34" s="220"/>
      <c r="C34" s="221"/>
      <c r="D34" s="225"/>
      <c r="E34" s="226"/>
      <c r="F34" s="226"/>
      <c r="G34" s="226"/>
      <c r="H34" s="226"/>
      <c r="I34" s="226"/>
      <c r="J34" s="226"/>
      <c r="K34" s="227"/>
      <c r="L34" s="41"/>
      <c r="M34" s="246"/>
      <c r="N34" s="247"/>
      <c r="O34" s="247"/>
      <c r="P34" s="247"/>
      <c r="Q34" s="248"/>
      <c r="R34" s="41"/>
      <c r="S34" s="41"/>
      <c r="T34" s="41"/>
      <c r="U34" s="41"/>
      <c r="V34" s="41"/>
      <c r="W34" s="41"/>
      <c r="X34" s="41"/>
      <c r="Y34" s="41"/>
      <c r="Z34" s="41"/>
      <c r="AA34" s="42"/>
      <c r="AB34" s="42"/>
      <c r="AC34" s="42"/>
      <c r="AD34" s="42"/>
      <c r="AE34" s="42"/>
      <c r="AF34" s="42"/>
      <c r="AG34" s="42"/>
      <c r="AH34" s="42"/>
      <c r="AI34" s="42"/>
      <c r="AJ34" s="42"/>
      <c r="AK34" s="42"/>
      <c r="AL34" s="42"/>
      <c r="AM34" s="42"/>
      <c r="AN34" s="42"/>
      <c r="AO34" s="42"/>
    </row>
    <row r="35" spans="1:41" ht="15.75" outlineLevel="1">
      <c r="A35" s="32"/>
      <c r="B35" s="183" t="s">
        <v>19</v>
      </c>
      <c r="C35" s="184"/>
      <c r="D35" s="228" t="s">
        <v>106</v>
      </c>
      <c r="E35" s="229"/>
      <c r="F35" s="229"/>
      <c r="G35" s="229"/>
      <c r="H35" s="229"/>
      <c r="I35" s="229"/>
      <c r="J35" s="229"/>
      <c r="K35" s="230"/>
      <c r="L35" s="41"/>
      <c r="M35" s="246"/>
      <c r="N35" s="247"/>
      <c r="O35" s="247"/>
      <c r="P35" s="247"/>
      <c r="Q35" s="248"/>
      <c r="R35" s="41"/>
      <c r="S35" s="41"/>
      <c r="T35" s="41"/>
      <c r="U35" s="41"/>
      <c r="V35" s="41"/>
      <c r="W35" s="41"/>
      <c r="X35" s="41"/>
      <c r="Y35" s="41"/>
      <c r="Z35" s="41"/>
      <c r="AA35" s="42"/>
      <c r="AB35" s="42"/>
      <c r="AC35" s="42"/>
      <c r="AD35" s="42"/>
      <c r="AE35" s="42"/>
      <c r="AF35" s="42"/>
      <c r="AG35" s="42"/>
      <c r="AH35" s="42"/>
      <c r="AI35" s="42"/>
      <c r="AJ35" s="42"/>
      <c r="AK35" s="42"/>
      <c r="AL35" s="42"/>
      <c r="AM35" s="42"/>
      <c r="AN35" s="42"/>
      <c r="AO35" s="42"/>
    </row>
    <row r="36" spans="1:41" ht="16.5" outlineLevel="1" thickBot="1">
      <c r="A36" s="32"/>
      <c r="B36" s="187"/>
      <c r="C36" s="188"/>
      <c r="D36" s="231"/>
      <c r="E36" s="232"/>
      <c r="F36" s="232"/>
      <c r="G36" s="232"/>
      <c r="H36" s="232"/>
      <c r="I36" s="232"/>
      <c r="J36" s="232"/>
      <c r="K36" s="233"/>
      <c r="L36" s="41"/>
      <c r="M36" s="249"/>
      <c r="N36" s="250"/>
      <c r="O36" s="250"/>
      <c r="P36" s="250"/>
      <c r="Q36" s="251"/>
      <c r="R36" s="41"/>
      <c r="S36" s="41"/>
      <c r="T36" s="41"/>
      <c r="U36" s="41"/>
      <c r="V36" s="41"/>
      <c r="W36" s="41"/>
      <c r="X36" s="41"/>
      <c r="Y36" s="41"/>
      <c r="Z36" s="41"/>
      <c r="AA36" s="42"/>
      <c r="AB36" s="42"/>
      <c r="AC36" s="42"/>
      <c r="AD36" s="42"/>
      <c r="AE36" s="42"/>
      <c r="AF36" s="42"/>
      <c r="AG36" s="42"/>
      <c r="AH36" s="42"/>
      <c r="AI36" s="42"/>
      <c r="AJ36" s="42"/>
      <c r="AK36" s="42"/>
      <c r="AL36" s="42"/>
      <c r="AM36" s="42"/>
      <c r="AN36" s="42"/>
      <c r="AO36" s="42"/>
    </row>
    <row r="37" spans="1:41" ht="16.5" thickBot="1">
      <c r="A37" s="32"/>
      <c r="B37" s="41"/>
      <c r="C37" s="41"/>
      <c r="D37" s="41"/>
      <c r="E37" s="41"/>
      <c r="F37" s="41"/>
      <c r="G37" s="41"/>
      <c r="H37" s="41"/>
      <c r="I37" s="41"/>
      <c r="J37" s="41"/>
      <c r="K37" s="41"/>
      <c r="L37" s="41"/>
      <c r="M37" s="41"/>
      <c r="N37" s="41"/>
      <c r="O37" s="41"/>
      <c r="P37" s="41"/>
      <c r="Q37" s="41"/>
      <c r="R37" s="41"/>
      <c r="S37" s="41"/>
      <c r="T37" s="41"/>
      <c r="U37" s="41"/>
      <c r="V37" s="41"/>
      <c r="W37" s="41"/>
      <c r="X37" s="41"/>
      <c r="Y37" s="41"/>
      <c r="Z37" s="41"/>
      <c r="AA37" s="42"/>
      <c r="AB37" s="42"/>
      <c r="AC37" s="42"/>
      <c r="AD37" s="42"/>
      <c r="AE37" s="42"/>
      <c r="AF37" s="42"/>
      <c r="AG37" s="42"/>
      <c r="AH37" s="42"/>
      <c r="AI37" s="42"/>
      <c r="AJ37" s="42"/>
      <c r="AK37" s="42"/>
      <c r="AL37" s="42"/>
      <c r="AM37" s="42"/>
      <c r="AN37" s="42"/>
      <c r="AO37" s="42"/>
    </row>
    <row r="38" spans="1:41" ht="15.75" customHeight="1">
      <c r="A38" s="32"/>
      <c r="B38" s="198" t="s">
        <v>65</v>
      </c>
      <c r="C38" s="199"/>
      <c r="D38" s="199"/>
      <c r="E38" s="199"/>
      <c r="F38" s="199"/>
      <c r="G38" s="199"/>
      <c r="H38" s="199"/>
      <c r="I38" s="199"/>
      <c r="J38" s="199"/>
      <c r="K38" s="200"/>
      <c r="L38" s="41"/>
      <c r="M38" s="43"/>
      <c r="N38" s="43"/>
      <c r="O38" s="43"/>
      <c r="P38" s="43"/>
      <c r="Q38" s="43"/>
      <c r="R38" s="41"/>
      <c r="S38" s="41"/>
      <c r="T38" s="41"/>
      <c r="U38" s="41"/>
      <c r="V38" s="41"/>
      <c r="W38" s="41"/>
      <c r="X38" s="41"/>
      <c r="Y38" s="41"/>
      <c r="Z38" s="41"/>
      <c r="AA38" s="42"/>
      <c r="AB38" s="42"/>
      <c r="AC38" s="42"/>
      <c r="AD38" s="42"/>
      <c r="AE38" s="42"/>
      <c r="AF38" s="42"/>
      <c r="AG38" s="42"/>
      <c r="AH38" s="42"/>
      <c r="AI38" s="42"/>
      <c r="AJ38" s="42"/>
      <c r="AK38" s="42"/>
      <c r="AL38" s="42"/>
      <c r="AM38" s="42"/>
      <c r="AN38" s="42"/>
      <c r="AO38" s="42"/>
    </row>
    <row r="39" spans="1:41" ht="15.75" hidden="1" customHeight="1" outlineLevel="1">
      <c r="A39" s="32"/>
      <c r="B39" s="204" t="s">
        <v>66</v>
      </c>
      <c r="C39" s="152"/>
      <c r="D39" s="153"/>
      <c r="E39" s="151" t="s">
        <v>67</v>
      </c>
      <c r="F39" s="152"/>
      <c r="G39" s="153"/>
      <c r="H39" s="151" t="s">
        <v>68</v>
      </c>
      <c r="I39" s="152"/>
      <c r="J39" s="152"/>
      <c r="K39" s="234"/>
      <c r="L39" s="41"/>
      <c r="M39" s="43"/>
      <c r="N39" s="43"/>
      <c r="O39" s="43"/>
      <c r="P39" s="43"/>
      <c r="Q39" s="43"/>
      <c r="R39" s="41"/>
      <c r="S39" s="41"/>
      <c r="T39" s="41"/>
      <c r="U39" s="41"/>
      <c r="V39" s="41"/>
      <c r="W39" s="41"/>
      <c r="X39" s="41"/>
      <c r="Y39" s="41"/>
      <c r="Z39" s="41"/>
      <c r="AA39" s="42"/>
      <c r="AB39" s="42"/>
      <c r="AC39" s="42"/>
      <c r="AD39" s="42"/>
      <c r="AE39" s="42"/>
      <c r="AF39" s="42"/>
      <c r="AG39" s="42"/>
      <c r="AH39" s="42"/>
      <c r="AI39" s="42"/>
      <c r="AJ39" s="42"/>
      <c r="AK39" s="42"/>
      <c r="AL39" s="42"/>
      <c r="AM39" s="42"/>
      <c r="AN39" s="42"/>
      <c r="AO39" s="42"/>
    </row>
    <row r="40" spans="1:41" ht="15.75" hidden="1" customHeight="1" outlineLevel="1">
      <c r="A40" s="32"/>
      <c r="B40" s="214" t="s">
        <v>69</v>
      </c>
      <c r="C40" s="213"/>
      <c r="D40" s="206"/>
      <c r="E40" s="205" t="s">
        <v>70</v>
      </c>
      <c r="F40" s="213"/>
      <c r="G40" s="206"/>
      <c r="H40" s="205" t="s">
        <v>71</v>
      </c>
      <c r="I40" s="213"/>
      <c r="J40" s="213"/>
      <c r="K40" s="215"/>
      <c r="L40" s="41"/>
      <c r="M40" s="43"/>
      <c r="N40" s="43"/>
      <c r="O40" s="43"/>
      <c r="P40" s="43"/>
      <c r="Q40" s="43"/>
      <c r="R40" s="41"/>
      <c r="S40" s="41"/>
      <c r="T40" s="41"/>
      <c r="U40" s="41"/>
      <c r="V40" s="41"/>
      <c r="W40" s="41"/>
      <c r="X40" s="41"/>
      <c r="Y40" s="41"/>
      <c r="Z40" s="41"/>
      <c r="AA40" s="42"/>
      <c r="AB40" s="42"/>
      <c r="AC40" s="42"/>
      <c r="AD40" s="42"/>
      <c r="AE40" s="42"/>
      <c r="AF40" s="42"/>
      <c r="AG40" s="42"/>
      <c r="AH40" s="42"/>
      <c r="AI40" s="42"/>
      <c r="AJ40" s="42"/>
      <c r="AK40" s="42"/>
      <c r="AL40" s="42"/>
      <c r="AM40" s="42"/>
      <c r="AN40" s="42"/>
      <c r="AO40" s="42"/>
    </row>
    <row r="41" spans="1:41" ht="15.75" hidden="1" customHeight="1" outlineLevel="1">
      <c r="A41" s="32"/>
      <c r="B41" s="204" t="s">
        <v>72</v>
      </c>
      <c r="C41" s="153"/>
      <c r="D41" s="205" t="s">
        <v>73</v>
      </c>
      <c r="E41" s="206"/>
      <c r="F41" s="151" t="s">
        <v>74</v>
      </c>
      <c r="G41" s="153"/>
      <c r="H41" s="44" t="s">
        <v>75</v>
      </c>
      <c r="I41" s="216" t="s">
        <v>76</v>
      </c>
      <c r="J41" s="217"/>
      <c r="K41" s="45" t="s">
        <v>77</v>
      </c>
      <c r="L41" s="41"/>
      <c r="M41" s="43"/>
      <c r="N41" s="43"/>
      <c r="O41" s="43"/>
      <c r="P41" s="43"/>
      <c r="Q41" s="43"/>
      <c r="R41" s="41"/>
      <c r="S41" s="41"/>
      <c r="T41" s="41"/>
      <c r="U41" s="41"/>
      <c r="V41" s="41"/>
      <c r="W41" s="41"/>
      <c r="X41" s="41"/>
      <c r="Y41" s="41"/>
      <c r="Z41" s="41"/>
      <c r="AA41" s="42"/>
      <c r="AB41" s="42"/>
      <c r="AC41" s="42"/>
      <c r="AD41" s="42"/>
      <c r="AE41" s="42"/>
      <c r="AF41" s="42"/>
      <c r="AG41" s="42"/>
      <c r="AH41" s="42"/>
      <c r="AI41" s="42"/>
      <c r="AJ41" s="42"/>
      <c r="AK41" s="42"/>
      <c r="AL41" s="42"/>
      <c r="AM41" s="42"/>
      <c r="AN41" s="42"/>
      <c r="AO41" s="42"/>
    </row>
    <row r="42" spans="1:41" ht="15.75" hidden="1" customHeight="1" outlineLevel="1">
      <c r="A42" s="32"/>
      <c r="B42" s="204" t="s">
        <v>78</v>
      </c>
      <c r="C42" s="153"/>
      <c r="D42" s="205" t="s">
        <v>79</v>
      </c>
      <c r="E42" s="206"/>
      <c r="F42" s="207" t="s">
        <v>80</v>
      </c>
      <c r="G42" s="208"/>
      <c r="H42" s="209"/>
      <c r="I42" s="210">
        <v>1.7</v>
      </c>
      <c r="J42" s="211"/>
      <c r="K42" s="212"/>
      <c r="L42" s="41"/>
      <c r="M42" s="43"/>
      <c r="N42" s="43"/>
      <c r="O42" s="43"/>
      <c r="P42" s="43"/>
      <c r="Q42" s="43"/>
      <c r="R42" s="41"/>
      <c r="S42" s="41"/>
      <c r="T42" s="41"/>
      <c r="U42" s="41"/>
      <c r="V42" s="41"/>
      <c r="W42" s="41"/>
      <c r="X42" s="41"/>
      <c r="Y42" s="41"/>
      <c r="Z42" s="41"/>
      <c r="AA42" s="42"/>
      <c r="AB42" s="42"/>
      <c r="AC42" s="42"/>
      <c r="AD42" s="42"/>
      <c r="AE42" s="42"/>
      <c r="AF42" s="42"/>
      <c r="AG42" s="42"/>
      <c r="AH42" s="42"/>
      <c r="AI42" s="42"/>
      <c r="AJ42" s="42"/>
      <c r="AK42" s="42"/>
      <c r="AL42" s="42"/>
      <c r="AM42" s="42"/>
      <c r="AN42" s="42"/>
      <c r="AO42" s="42"/>
    </row>
    <row r="43" spans="1:41" ht="15.75" hidden="1" customHeight="1" outlineLevel="1">
      <c r="A43" s="32"/>
      <c r="B43" s="204" t="s">
        <v>81</v>
      </c>
      <c r="C43" s="153"/>
      <c r="D43" s="205" t="s">
        <v>135</v>
      </c>
      <c r="E43" s="213"/>
      <c r="F43" s="203" t="s">
        <v>83</v>
      </c>
      <c r="G43" s="173"/>
      <c r="H43" s="46">
        <v>15</v>
      </c>
      <c r="I43" s="207" t="s">
        <v>84</v>
      </c>
      <c r="J43" s="209"/>
      <c r="K43" s="47" t="s">
        <v>85</v>
      </c>
      <c r="L43" s="41"/>
      <c r="M43" s="43"/>
      <c r="N43" s="43"/>
      <c r="O43" s="43"/>
      <c r="P43" s="43"/>
      <c r="Q43" s="43"/>
      <c r="R43" s="41"/>
      <c r="S43" s="41"/>
      <c r="T43" s="41"/>
      <c r="U43" s="41"/>
      <c r="V43" s="41"/>
      <c r="W43" s="41"/>
      <c r="X43" s="41"/>
      <c r="Y43" s="41"/>
      <c r="Z43" s="41"/>
      <c r="AA43" s="42"/>
      <c r="AB43" s="42"/>
      <c r="AC43" s="42"/>
      <c r="AD43" s="42"/>
      <c r="AE43" s="42"/>
      <c r="AF43" s="42"/>
      <c r="AG43" s="42"/>
      <c r="AH43" s="42"/>
      <c r="AI43" s="42"/>
      <c r="AJ43" s="42"/>
      <c r="AK43" s="42"/>
      <c r="AL43" s="42"/>
      <c r="AM43" s="42"/>
      <c r="AN43" s="42"/>
      <c r="AO43" s="42"/>
    </row>
    <row r="44" spans="1:41" ht="15.75" hidden="1" customHeight="1" outlineLevel="1">
      <c r="A44" s="32"/>
      <c r="B44" s="183" t="s">
        <v>19</v>
      </c>
      <c r="C44" s="184"/>
      <c r="D44" s="189" t="s">
        <v>86</v>
      </c>
      <c r="E44" s="190"/>
      <c r="F44" s="190"/>
      <c r="G44" s="190"/>
      <c r="H44" s="190"/>
      <c r="I44" s="190"/>
      <c r="J44" s="190"/>
      <c r="K44" s="191"/>
      <c r="L44" s="41"/>
      <c r="M44" s="43"/>
      <c r="N44" s="43"/>
      <c r="O44" s="43"/>
      <c r="P44" s="43"/>
      <c r="Q44" s="43"/>
      <c r="R44" s="41"/>
      <c r="S44" s="41"/>
      <c r="T44" s="41"/>
      <c r="U44" s="41"/>
      <c r="V44" s="41"/>
      <c r="W44" s="41"/>
      <c r="X44" s="41"/>
      <c r="Y44" s="41"/>
      <c r="Z44" s="41"/>
      <c r="AA44" s="42"/>
      <c r="AB44" s="42"/>
      <c r="AC44" s="42"/>
      <c r="AD44" s="42"/>
      <c r="AE44" s="42"/>
      <c r="AF44" s="42"/>
      <c r="AG44" s="42"/>
      <c r="AH44" s="42"/>
      <c r="AI44" s="42"/>
      <c r="AJ44" s="42"/>
      <c r="AK44" s="42"/>
      <c r="AL44" s="42"/>
      <c r="AM44" s="42"/>
      <c r="AN44" s="42"/>
      <c r="AO44" s="42"/>
    </row>
    <row r="45" spans="1:41" ht="15.75" hidden="1" customHeight="1" outlineLevel="1">
      <c r="A45" s="32"/>
      <c r="B45" s="185"/>
      <c r="C45" s="186"/>
      <c r="D45" s="192"/>
      <c r="E45" s="193"/>
      <c r="F45" s="193"/>
      <c r="G45" s="193"/>
      <c r="H45" s="193"/>
      <c r="I45" s="193"/>
      <c r="J45" s="193"/>
      <c r="K45" s="194"/>
      <c r="L45" s="41"/>
      <c r="M45" s="43"/>
      <c r="N45" s="43"/>
      <c r="O45" s="43"/>
      <c r="P45" s="43"/>
      <c r="Q45" s="43"/>
      <c r="R45" s="41"/>
      <c r="S45" s="41"/>
      <c r="T45" s="41"/>
      <c r="U45" s="41"/>
      <c r="V45" s="41"/>
      <c r="W45" s="41"/>
      <c r="X45" s="41"/>
      <c r="Y45" s="41"/>
      <c r="Z45" s="41"/>
      <c r="AA45" s="42"/>
      <c r="AB45" s="42"/>
      <c r="AC45" s="42"/>
      <c r="AD45" s="42"/>
      <c r="AE45" s="42"/>
      <c r="AF45" s="42"/>
      <c r="AG45" s="42"/>
      <c r="AH45" s="42"/>
      <c r="AI45" s="42"/>
      <c r="AJ45" s="42"/>
      <c r="AK45" s="42"/>
      <c r="AL45" s="42"/>
      <c r="AM45" s="42"/>
      <c r="AN45" s="42"/>
      <c r="AO45" s="42"/>
    </row>
    <row r="46" spans="1:41" ht="16.5" hidden="1" customHeight="1" outlineLevel="1" thickBot="1">
      <c r="A46" s="32"/>
      <c r="B46" s="187"/>
      <c r="C46" s="188"/>
      <c r="D46" s="195"/>
      <c r="E46" s="196"/>
      <c r="F46" s="196"/>
      <c r="G46" s="196"/>
      <c r="H46" s="196"/>
      <c r="I46" s="196"/>
      <c r="J46" s="196"/>
      <c r="K46" s="197"/>
      <c r="L46" s="41"/>
      <c r="M46" s="43"/>
      <c r="N46" s="43"/>
      <c r="O46" s="43"/>
      <c r="P46" s="43"/>
      <c r="Q46" s="43"/>
      <c r="R46" s="41"/>
      <c r="S46" s="41"/>
      <c r="T46" s="41"/>
      <c r="U46" s="41"/>
      <c r="V46" s="41"/>
      <c r="W46" s="41"/>
      <c r="X46" s="41"/>
      <c r="Y46" s="41"/>
      <c r="Z46" s="41"/>
      <c r="AA46" s="42"/>
      <c r="AB46" s="42"/>
      <c r="AC46" s="42"/>
      <c r="AD46" s="42"/>
      <c r="AE46" s="42"/>
      <c r="AF46" s="42"/>
      <c r="AG46" s="42"/>
      <c r="AH46" s="42"/>
      <c r="AI46" s="42"/>
      <c r="AJ46" s="42"/>
      <c r="AK46" s="42"/>
      <c r="AL46" s="42"/>
      <c r="AM46" s="42"/>
      <c r="AN46" s="42"/>
      <c r="AO46" s="42"/>
    </row>
    <row r="47" spans="1:41" ht="16.5" collapsed="1" thickBot="1">
      <c r="A47" s="32"/>
      <c r="B47" s="41"/>
      <c r="C47" s="41"/>
      <c r="D47" s="41"/>
      <c r="E47" s="41"/>
      <c r="F47" s="41"/>
      <c r="G47" s="41"/>
      <c r="H47" s="41"/>
      <c r="I47" s="41"/>
      <c r="J47" s="41"/>
      <c r="K47" s="41"/>
      <c r="L47" s="41"/>
      <c r="M47" s="43"/>
      <c r="N47" s="43"/>
      <c r="O47" s="43"/>
      <c r="P47" s="43"/>
      <c r="Q47" s="43"/>
      <c r="R47" s="41"/>
      <c r="S47" s="41"/>
      <c r="T47" s="41"/>
      <c r="U47" s="41"/>
      <c r="V47" s="41"/>
      <c r="W47" s="41"/>
      <c r="X47" s="41"/>
      <c r="Y47" s="41"/>
      <c r="Z47" s="41"/>
      <c r="AA47" s="42"/>
      <c r="AB47" s="42"/>
      <c r="AC47" s="42"/>
      <c r="AD47" s="42"/>
      <c r="AE47" s="42"/>
      <c r="AF47" s="42"/>
      <c r="AG47" s="42"/>
      <c r="AH47" s="42"/>
      <c r="AI47" s="42"/>
      <c r="AJ47" s="42"/>
      <c r="AK47" s="42"/>
      <c r="AL47" s="42"/>
      <c r="AM47" s="42"/>
      <c r="AN47" s="42"/>
      <c r="AO47" s="42"/>
    </row>
    <row r="48" spans="1:41" ht="15.75">
      <c r="A48" s="32"/>
      <c r="B48" s="198" t="s">
        <v>87</v>
      </c>
      <c r="C48" s="199"/>
      <c r="D48" s="199"/>
      <c r="E48" s="199"/>
      <c r="F48" s="199"/>
      <c r="G48" s="199"/>
      <c r="H48" s="199"/>
      <c r="I48" s="199"/>
      <c r="J48" s="199"/>
      <c r="K48" s="199"/>
      <c r="L48" s="199"/>
      <c r="M48" s="200"/>
      <c r="N48" s="41"/>
      <c r="O48" s="41"/>
      <c r="P48" s="41"/>
      <c r="Q48" s="41"/>
      <c r="R48" s="41"/>
      <c r="S48" s="41"/>
      <c r="T48" s="41"/>
      <c r="U48" s="41"/>
      <c r="V48" s="41"/>
      <c r="W48" s="41"/>
      <c r="X48" s="41"/>
      <c r="Y48" s="41"/>
      <c r="Z48" s="41"/>
      <c r="AA48" s="42"/>
      <c r="AB48" s="42"/>
      <c r="AC48" s="42"/>
      <c r="AD48" s="42"/>
      <c r="AE48" s="42"/>
      <c r="AF48" s="42"/>
      <c r="AG48" s="42"/>
      <c r="AH48" s="42"/>
      <c r="AI48" s="42"/>
      <c r="AJ48" s="42"/>
      <c r="AK48" s="42"/>
      <c r="AL48" s="42"/>
      <c r="AM48" s="42"/>
      <c r="AN48" s="42"/>
      <c r="AO48" s="42"/>
    </row>
    <row r="49" spans="1:41" ht="30" customHeight="1" outlineLevel="1">
      <c r="A49" s="32"/>
      <c r="B49" s="48" t="s">
        <v>88</v>
      </c>
      <c r="C49" s="201" t="s">
        <v>89</v>
      </c>
      <c r="D49" s="202"/>
      <c r="E49" s="203" t="s">
        <v>90</v>
      </c>
      <c r="F49" s="173"/>
      <c r="G49" s="203" t="s">
        <v>91</v>
      </c>
      <c r="H49" s="173"/>
      <c r="I49" s="203" t="s">
        <v>92</v>
      </c>
      <c r="J49" s="173"/>
      <c r="K49" s="49" t="s">
        <v>93</v>
      </c>
      <c r="L49" s="50" t="s">
        <v>32</v>
      </c>
      <c r="M49" s="51" t="s">
        <v>53</v>
      </c>
      <c r="N49" s="41"/>
      <c r="O49" s="41"/>
      <c r="P49" s="41"/>
      <c r="Q49" s="41"/>
      <c r="R49" s="41"/>
      <c r="S49" s="41"/>
      <c r="T49" s="41"/>
      <c r="U49" s="41"/>
      <c r="V49" s="41"/>
      <c r="W49" s="41"/>
      <c r="X49" s="41"/>
      <c r="Y49" s="41"/>
      <c r="Z49" s="41"/>
      <c r="AA49" s="42"/>
      <c r="AB49" s="42"/>
      <c r="AC49" s="42"/>
      <c r="AD49" s="42"/>
      <c r="AE49" s="42"/>
      <c r="AF49" s="42"/>
      <c r="AG49" s="42"/>
      <c r="AH49" s="42"/>
      <c r="AI49" s="42"/>
      <c r="AJ49" s="42"/>
      <c r="AK49" s="42"/>
      <c r="AL49" s="42"/>
      <c r="AM49" s="42"/>
      <c r="AN49" s="42"/>
      <c r="AO49" s="42"/>
    </row>
    <row r="50" spans="1:41" ht="73.5" customHeight="1" outlineLevel="1">
      <c r="A50" s="32"/>
      <c r="B50" s="52">
        <v>1</v>
      </c>
      <c r="C50" s="179" t="s">
        <v>148</v>
      </c>
      <c r="D50" s="180"/>
      <c r="E50" s="179" t="s">
        <v>149</v>
      </c>
      <c r="F50" s="180"/>
      <c r="G50" s="179" t="s">
        <v>150</v>
      </c>
      <c r="H50" s="180"/>
      <c r="I50" s="179" t="s">
        <v>110</v>
      </c>
      <c r="J50" s="180"/>
      <c r="K50" s="53" t="s">
        <v>111</v>
      </c>
      <c r="L50" s="54"/>
      <c r="M50" s="45"/>
      <c r="N50" s="41"/>
      <c r="O50" s="41"/>
      <c r="P50" s="41"/>
      <c r="Q50" s="41"/>
      <c r="R50" s="41"/>
      <c r="S50" s="41"/>
      <c r="T50" s="41"/>
      <c r="U50" s="41"/>
      <c r="V50" s="41"/>
      <c r="W50" s="41"/>
      <c r="X50" s="41"/>
      <c r="Y50" s="41"/>
      <c r="Z50" s="41"/>
      <c r="AA50" s="42"/>
      <c r="AB50" s="42"/>
      <c r="AC50" s="42"/>
      <c r="AD50" s="42"/>
      <c r="AE50" s="42"/>
      <c r="AF50" s="42"/>
      <c r="AG50" s="42"/>
      <c r="AH50" s="42"/>
      <c r="AI50" s="42"/>
      <c r="AJ50" s="42"/>
      <c r="AK50" s="42"/>
      <c r="AL50" s="42"/>
      <c r="AM50" s="42"/>
      <c r="AN50" s="42"/>
      <c r="AO50" s="42"/>
    </row>
    <row r="51" spans="1:41" ht="81.75" customHeight="1" outlineLevel="1">
      <c r="A51" s="32"/>
      <c r="B51" s="52">
        <v>2</v>
      </c>
      <c r="C51" s="179" t="s">
        <v>151</v>
      </c>
      <c r="D51" s="180"/>
      <c r="E51" s="181" t="s">
        <v>152</v>
      </c>
      <c r="F51" s="182"/>
      <c r="G51" s="179" t="s">
        <v>153</v>
      </c>
      <c r="H51" s="180"/>
      <c r="I51" s="179" t="s">
        <v>154</v>
      </c>
      <c r="J51" s="180"/>
      <c r="K51" s="53" t="s">
        <v>111</v>
      </c>
      <c r="L51" s="54"/>
      <c r="M51" s="45"/>
      <c r="N51" s="41"/>
      <c r="O51" s="41"/>
      <c r="P51" s="41"/>
      <c r="Q51" s="41"/>
      <c r="R51" s="41"/>
      <c r="S51" s="41"/>
      <c r="T51" s="41"/>
      <c r="U51" s="41"/>
      <c r="V51" s="41"/>
      <c r="W51" s="41"/>
      <c r="X51" s="41"/>
      <c r="Y51" s="41"/>
      <c r="Z51" s="41"/>
      <c r="AA51" s="42"/>
      <c r="AB51" s="42"/>
      <c r="AC51" s="42"/>
      <c r="AD51" s="42"/>
      <c r="AE51" s="42"/>
      <c r="AF51" s="42"/>
      <c r="AG51" s="42"/>
      <c r="AH51" s="42"/>
      <c r="AI51" s="42"/>
      <c r="AJ51" s="42"/>
      <c r="AK51" s="42"/>
      <c r="AL51" s="42"/>
      <c r="AM51" s="42"/>
      <c r="AN51" s="42"/>
      <c r="AO51" s="42"/>
    </row>
    <row r="52" spans="1:41" ht="68.25" customHeight="1" outlineLevel="1">
      <c r="A52" s="32"/>
      <c r="B52" s="52">
        <v>3</v>
      </c>
      <c r="C52" s="179" t="s">
        <v>151</v>
      </c>
      <c r="D52" s="180"/>
      <c r="E52" s="179" t="s">
        <v>155</v>
      </c>
      <c r="F52" s="180"/>
      <c r="G52" s="179" t="s">
        <v>157</v>
      </c>
      <c r="H52" s="180"/>
      <c r="I52" s="179" t="s">
        <v>156</v>
      </c>
      <c r="J52" s="180"/>
      <c r="K52" s="53" t="s">
        <v>111</v>
      </c>
      <c r="L52" s="54"/>
      <c r="M52" s="55"/>
      <c r="N52" s="41"/>
      <c r="O52" s="41"/>
      <c r="P52" s="41"/>
      <c r="Q52" s="41"/>
      <c r="R52" s="41"/>
      <c r="S52" s="41"/>
      <c r="T52" s="41"/>
      <c r="U52" s="41"/>
      <c r="V52" s="41"/>
      <c r="W52" s="41"/>
      <c r="X52" s="41"/>
      <c r="Y52" s="41"/>
      <c r="Z52" s="41"/>
      <c r="AA52" s="42"/>
      <c r="AB52" s="42"/>
      <c r="AC52" s="42"/>
      <c r="AD52" s="42"/>
      <c r="AE52" s="42"/>
      <c r="AF52" s="42"/>
      <c r="AG52" s="42"/>
      <c r="AH52" s="42"/>
      <c r="AI52" s="42"/>
      <c r="AJ52" s="42"/>
      <c r="AK52" s="42"/>
      <c r="AL52" s="42"/>
      <c r="AM52" s="42"/>
      <c r="AN52" s="42"/>
      <c r="AO52" s="42"/>
    </row>
    <row r="53" spans="1:41" ht="117" customHeight="1" outlineLevel="1">
      <c r="A53" s="32"/>
      <c r="B53" s="52">
        <v>4</v>
      </c>
      <c r="C53" s="179"/>
      <c r="D53" s="180"/>
      <c r="E53" s="179"/>
      <c r="F53" s="180"/>
      <c r="G53" s="179"/>
      <c r="H53" s="180"/>
      <c r="I53" s="179"/>
      <c r="J53" s="180"/>
      <c r="K53" s="53"/>
      <c r="L53" s="54"/>
      <c r="M53" s="45"/>
      <c r="N53" s="41"/>
      <c r="O53" s="41"/>
      <c r="P53" s="41"/>
      <c r="Q53" s="41"/>
      <c r="R53" s="41"/>
      <c r="S53" s="41"/>
      <c r="T53" s="41"/>
      <c r="U53" s="41"/>
      <c r="V53" s="41"/>
      <c r="W53" s="41"/>
      <c r="X53" s="41"/>
      <c r="Y53" s="41"/>
      <c r="Z53" s="41"/>
      <c r="AA53" s="42"/>
      <c r="AB53" s="42"/>
      <c r="AC53" s="42"/>
      <c r="AD53" s="42"/>
      <c r="AE53" s="42"/>
      <c r="AF53" s="42"/>
      <c r="AG53" s="42"/>
      <c r="AH53" s="42"/>
      <c r="AI53" s="42"/>
      <c r="AJ53" s="42"/>
      <c r="AK53" s="42"/>
      <c r="AL53" s="42"/>
      <c r="AM53" s="42"/>
      <c r="AN53" s="42"/>
      <c r="AO53" s="42"/>
    </row>
    <row r="54" spans="1:41" ht="99.75" customHeight="1" outlineLevel="1">
      <c r="A54" s="32"/>
      <c r="B54" s="52">
        <v>5</v>
      </c>
      <c r="C54" s="179"/>
      <c r="D54" s="180"/>
      <c r="E54" s="179"/>
      <c r="F54" s="180"/>
      <c r="G54" s="179"/>
      <c r="H54" s="180"/>
      <c r="I54" s="179"/>
      <c r="J54" s="180"/>
      <c r="K54" s="53"/>
      <c r="L54" s="54"/>
      <c r="M54" s="45"/>
      <c r="N54" s="41"/>
      <c r="O54" s="41"/>
      <c r="P54" s="41"/>
      <c r="Q54" s="41"/>
      <c r="R54" s="41"/>
      <c r="S54" s="41"/>
      <c r="T54" s="41"/>
      <c r="U54" s="41"/>
      <c r="V54" s="41"/>
      <c r="W54" s="41"/>
      <c r="X54" s="41"/>
      <c r="Y54" s="41"/>
      <c r="Z54" s="41"/>
      <c r="AA54" s="42"/>
      <c r="AB54" s="42"/>
      <c r="AC54" s="42"/>
      <c r="AD54" s="42"/>
      <c r="AE54" s="42"/>
      <c r="AF54" s="42"/>
      <c r="AG54" s="42"/>
      <c r="AH54" s="42"/>
      <c r="AI54" s="42"/>
      <c r="AJ54" s="42"/>
      <c r="AK54" s="42"/>
      <c r="AL54" s="42"/>
      <c r="AM54" s="42"/>
      <c r="AN54" s="42"/>
      <c r="AO54" s="42"/>
    </row>
    <row r="55" spans="1:41" ht="66.75" customHeight="1" outlineLevel="1">
      <c r="A55" s="32"/>
      <c r="B55" s="52">
        <v>6</v>
      </c>
      <c r="C55" s="179"/>
      <c r="D55" s="180"/>
      <c r="E55" s="179"/>
      <c r="F55" s="180"/>
      <c r="G55" s="179"/>
      <c r="H55" s="180"/>
      <c r="I55" s="179"/>
      <c r="J55" s="180"/>
      <c r="K55" s="53"/>
      <c r="L55" s="54"/>
      <c r="M55" s="45"/>
      <c r="N55" s="41"/>
      <c r="O55" s="41"/>
      <c r="P55" s="41"/>
      <c r="Q55" s="41"/>
      <c r="R55" s="41"/>
      <c r="S55" s="41"/>
      <c r="T55" s="41"/>
      <c r="U55" s="41"/>
      <c r="V55" s="41"/>
      <c r="W55" s="41"/>
      <c r="X55" s="41"/>
      <c r="Y55" s="41"/>
      <c r="Z55" s="41"/>
      <c r="AA55" s="42"/>
      <c r="AB55" s="42"/>
      <c r="AC55" s="42"/>
      <c r="AD55" s="42"/>
      <c r="AE55" s="42"/>
      <c r="AF55" s="42"/>
      <c r="AG55" s="42"/>
      <c r="AH55" s="42"/>
      <c r="AI55" s="42"/>
      <c r="AJ55" s="42"/>
      <c r="AK55" s="42"/>
      <c r="AL55" s="42"/>
      <c r="AM55" s="42"/>
      <c r="AN55" s="42"/>
      <c r="AO55" s="42"/>
    </row>
    <row r="56" spans="1:41" ht="80.25" customHeight="1" outlineLevel="1">
      <c r="A56" s="32"/>
      <c r="B56" s="52">
        <v>7</v>
      </c>
      <c r="C56" s="179"/>
      <c r="D56" s="180"/>
      <c r="E56" s="179"/>
      <c r="F56" s="180"/>
      <c r="G56" s="179"/>
      <c r="H56" s="180"/>
      <c r="I56" s="179"/>
      <c r="J56" s="180"/>
      <c r="K56" s="53"/>
      <c r="L56" s="54"/>
      <c r="M56" s="56"/>
      <c r="N56" s="41"/>
      <c r="O56" s="41"/>
      <c r="P56" s="41"/>
      <c r="Q56" s="41"/>
      <c r="R56" s="41"/>
      <c r="S56" s="41"/>
      <c r="T56" s="41"/>
      <c r="U56" s="41"/>
      <c r="V56" s="41"/>
      <c r="W56" s="41"/>
      <c r="X56" s="41"/>
      <c r="Y56" s="41"/>
      <c r="Z56" s="41"/>
      <c r="AA56" s="42"/>
      <c r="AB56" s="42"/>
      <c r="AC56" s="42"/>
      <c r="AD56" s="42"/>
      <c r="AE56" s="42"/>
      <c r="AF56" s="42"/>
      <c r="AG56" s="42"/>
      <c r="AH56" s="42"/>
      <c r="AI56" s="42"/>
      <c r="AJ56" s="42"/>
      <c r="AK56" s="42"/>
      <c r="AL56" s="42"/>
      <c r="AM56" s="42"/>
      <c r="AN56" s="42"/>
      <c r="AO56" s="42"/>
    </row>
    <row r="57" spans="1:41" ht="64.5" customHeight="1" outlineLevel="1">
      <c r="A57" s="32"/>
      <c r="B57" s="52">
        <v>8</v>
      </c>
      <c r="C57" s="179"/>
      <c r="D57" s="180"/>
      <c r="E57" s="179"/>
      <c r="F57" s="180"/>
      <c r="G57" s="179"/>
      <c r="H57" s="180"/>
      <c r="I57" s="179"/>
      <c r="J57" s="180"/>
      <c r="K57" s="53"/>
      <c r="L57" s="54"/>
      <c r="M57" s="45"/>
      <c r="N57" s="41"/>
      <c r="O57" s="41"/>
      <c r="P57" s="41"/>
      <c r="Q57" s="41"/>
      <c r="R57" s="41"/>
      <c r="S57" s="41"/>
      <c r="T57" s="41"/>
      <c r="U57" s="41"/>
      <c r="V57" s="41"/>
      <c r="W57" s="41"/>
      <c r="X57" s="41"/>
      <c r="Y57" s="41"/>
      <c r="Z57" s="41"/>
      <c r="AA57" s="42"/>
      <c r="AB57" s="42"/>
      <c r="AC57" s="42"/>
      <c r="AD57" s="42"/>
      <c r="AE57" s="42"/>
      <c r="AF57" s="42"/>
      <c r="AG57" s="42"/>
      <c r="AH57" s="42"/>
      <c r="AI57" s="42"/>
      <c r="AJ57" s="42"/>
      <c r="AK57" s="42"/>
      <c r="AL57" s="42"/>
      <c r="AM57" s="42"/>
      <c r="AN57" s="42"/>
      <c r="AO57" s="42"/>
    </row>
    <row r="58" spans="1:41" ht="53.25" customHeight="1" outlineLevel="1">
      <c r="A58" s="32"/>
      <c r="B58" s="52">
        <v>9</v>
      </c>
      <c r="C58" s="179"/>
      <c r="D58" s="180"/>
      <c r="E58" s="179"/>
      <c r="F58" s="180"/>
      <c r="G58" s="179"/>
      <c r="H58" s="180"/>
      <c r="I58" s="179"/>
      <c r="J58" s="180"/>
      <c r="K58" s="53"/>
      <c r="L58" s="54"/>
      <c r="M58" s="45"/>
      <c r="N58" s="41"/>
      <c r="O58" s="41"/>
      <c r="P58" s="41"/>
      <c r="Q58" s="41"/>
      <c r="R58" s="41"/>
      <c r="S58" s="41"/>
      <c r="T58" s="41"/>
      <c r="U58" s="41"/>
      <c r="V58" s="41"/>
      <c r="W58" s="41"/>
      <c r="X58" s="41"/>
      <c r="Y58" s="41"/>
      <c r="Z58" s="41"/>
      <c r="AA58" s="42"/>
      <c r="AB58" s="42"/>
      <c r="AC58" s="42"/>
      <c r="AD58" s="42"/>
      <c r="AE58" s="42"/>
      <c r="AF58" s="42"/>
      <c r="AG58" s="42"/>
      <c r="AH58" s="42"/>
      <c r="AI58" s="42"/>
      <c r="AJ58" s="42"/>
      <c r="AK58" s="42"/>
      <c r="AL58" s="42"/>
      <c r="AM58" s="42"/>
      <c r="AN58" s="42"/>
      <c r="AO58" s="42"/>
    </row>
    <row r="59" spans="1:41" ht="87" customHeight="1" outlineLevel="1">
      <c r="A59" s="32"/>
      <c r="B59" s="52">
        <v>10</v>
      </c>
      <c r="C59" s="179"/>
      <c r="D59" s="180"/>
      <c r="E59" s="179"/>
      <c r="F59" s="180"/>
      <c r="G59" s="179"/>
      <c r="H59" s="180"/>
      <c r="I59" s="179"/>
      <c r="J59" s="180"/>
      <c r="K59" s="53"/>
      <c r="L59" s="54"/>
      <c r="M59" s="56"/>
      <c r="N59" s="41"/>
      <c r="O59" s="41"/>
      <c r="P59" s="41"/>
      <c r="Q59" s="41"/>
      <c r="R59" s="41"/>
      <c r="S59" s="41"/>
      <c r="T59" s="41"/>
      <c r="U59" s="41"/>
      <c r="V59" s="41"/>
      <c r="W59" s="41"/>
      <c r="X59" s="41"/>
      <c r="Y59" s="41"/>
      <c r="Z59" s="41"/>
      <c r="AA59" s="42"/>
      <c r="AB59" s="42"/>
      <c r="AC59" s="42"/>
      <c r="AD59" s="42"/>
      <c r="AE59" s="42"/>
      <c r="AF59" s="42"/>
      <c r="AG59" s="42"/>
      <c r="AH59" s="42"/>
      <c r="AI59" s="42"/>
      <c r="AJ59" s="42"/>
      <c r="AK59" s="42"/>
      <c r="AL59" s="42"/>
      <c r="AM59" s="42"/>
      <c r="AN59" s="42"/>
      <c r="AO59" s="42"/>
    </row>
    <row r="60" spans="1:41" ht="65.25" customHeight="1" outlineLevel="1">
      <c r="A60" s="32"/>
      <c r="B60" s="52">
        <v>11</v>
      </c>
      <c r="C60" s="179"/>
      <c r="D60" s="180"/>
      <c r="E60" s="179"/>
      <c r="F60" s="180"/>
      <c r="G60" s="179"/>
      <c r="H60" s="180"/>
      <c r="I60" s="179"/>
      <c r="J60" s="180"/>
      <c r="K60" s="53"/>
      <c r="L60" s="54"/>
      <c r="M60" s="45"/>
      <c r="N60" s="41"/>
      <c r="O60" s="41"/>
      <c r="P60" s="41"/>
      <c r="Q60" s="41"/>
      <c r="R60" s="41"/>
      <c r="S60" s="41"/>
      <c r="T60" s="41"/>
      <c r="U60" s="41"/>
      <c r="V60" s="41"/>
      <c r="W60" s="41"/>
      <c r="X60" s="41"/>
      <c r="Y60" s="41"/>
      <c r="Z60" s="41"/>
      <c r="AA60" s="42"/>
      <c r="AB60" s="42"/>
      <c r="AC60" s="42"/>
      <c r="AD60" s="42"/>
      <c r="AE60" s="42"/>
      <c r="AF60" s="42"/>
      <c r="AG60" s="42"/>
      <c r="AH60" s="42"/>
      <c r="AI60" s="42"/>
      <c r="AJ60" s="42"/>
      <c r="AK60" s="42"/>
      <c r="AL60" s="42"/>
      <c r="AM60" s="42"/>
      <c r="AN60" s="42"/>
      <c r="AO60" s="42"/>
    </row>
    <row r="61" spans="1:41" ht="34.5" customHeight="1" outlineLevel="1">
      <c r="A61" s="32"/>
      <c r="B61" s="52">
        <v>12</v>
      </c>
      <c r="C61" s="179"/>
      <c r="D61" s="180"/>
      <c r="E61" s="179"/>
      <c r="F61" s="180"/>
      <c r="G61" s="179"/>
      <c r="H61" s="180"/>
      <c r="I61" s="179"/>
      <c r="J61" s="180"/>
      <c r="K61" s="53"/>
      <c r="L61" s="54"/>
      <c r="M61" s="45"/>
      <c r="N61" s="41"/>
      <c r="O61" s="41"/>
      <c r="P61" s="41"/>
      <c r="Q61" s="41"/>
      <c r="R61" s="41"/>
      <c r="S61" s="41"/>
      <c r="T61" s="41"/>
      <c r="U61" s="41"/>
      <c r="V61" s="41"/>
      <c r="W61" s="41"/>
      <c r="X61" s="41"/>
      <c r="Y61" s="41"/>
      <c r="Z61" s="41"/>
      <c r="AA61" s="42"/>
      <c r="AB61" s="42"/>
      <c r="AC61" s="42"/>
      <c r="AD61" s="42"/>
      <c r="AE61" s="42"/>
      <c r="AF61" s="42"/>
      <c r="AG61" s="42"/>
      <c r="AH61" s="42"/>
      <c r="AI61" s="42"/>
      <c r="AJ61" s="42"/>
      <c r="AK61" s="42"/>
      <c r="AL61" s="42"/>
      <c r="AM61" s="42"/>
      <c r="AN61" s="42"/>
      <c r="AO61" s="42"/>
    </row>
    <row r="62" spans="1:41" ht="68.25" customHeight="1" outlineLevel="1">
      <c r="A62" s="32"/>
      <c r="B62" s="52">
        <v>13</v>
      </c>
      <c r="C62" s="179"/>
      <c r="D62" s="180"/>
      <c r="E62" s="179"/>
      <c r="F62" s="180"/>
      <c r="G62" s="179"/>
      <c r="H62" s="180"/>
      <c r="I62" s="179"/>
      <c r="J62" s="180"/>
      <c r="K62" s="53"/>
      <c r="L62" s="54"/>
      <c r="M62" s="45"/>
      <c r="N62" s="41"/>
      <c r="O62" s="41"/>
      <c r="P62" s="41"/>
      <c r="Q62" s="41"/>
      <c r="R62" s="41"/>
      <c r="S62" s="41"/>
      <c r="T62" s="41"/>
      <c r="U62" s="41"/>
      <c r="V62" s="41"/>
      <c r="W62" s="41"/>
      <c r="X62" s="41"/>
      <c r="Y62" s="41"/>
      <c r="Z62" s="41"/>
      <c r="AA62" s="42"/>
      <c r="AB62" s="42"/>
      <c r="AC62" s="42"/>
      <c r="AD62" s="42"/>
      <c r="AE62" s="42"/>
      <c r="AF62" s="42"/>
      <c r="AG62" s="42"/>
      <c r="AH62" s="42"/>
      <c r="AI62" s="42"/>
      <c r="AJ62" s="42"/>
      <c r="AK62" s="42"/>
      <c r="AL62" s="42"/>
      <c r="AM62" s="42"/>
      <c r="AN62" s="42"/>
      <c r="AO62" s="42"/>
    </row>
    <row r="63" spans="1:41" ht="20.25" customHeight="1" outlineLevel="1">
      <c r="A63" s="32"/>
      <c r="B63" s="52">
        <v>14</v>
      </c>
      <c r="C63" s="179"/>
      <c r="D63" s="180"/>
      <c r="E63" s="179"/>
      <c r="F63" s="180"/>
      <c r="G63" s="179"/>
      <c r="H63" s="180"/>
      <c r="I63" s="179"/>
      <c r="J63" s="180"/>
      <c r="K63" s="53"/>
      <c r="L63" s="54"/>
      <c r="M63" s="45"/>
      <c r="N63" s="41"/>
      <c r="O63" s="41"/>
      <c r="P63" s="41"/>
      <c r="Q63" s="41"/>
      <c r="R63" s="41"/>
      <c r="S63" s="41"/>
      <c r="T63" s="41"/>
      <c r="U63" s="41"/>
      <c r="V63" s="41"/>
      <c r="W63" s="41"/>
      <c r="X63" s="41"/>
      <c r="Y63" s="41"/>
      <c r="Z63" s="41"/>
      <c r="AA63" s="42"/>
      <c r="AB63" s="42"/>
      <c r="AC63" s="42"/>
      <c r="AD63" s="42"/>
      <c r="AE63" s="42"/>
      <c r="AF63" s="42"/>
      <c r="AG63" s="42"/>
      <c r="AH63" s="42"/>
      <c r="AI63" s="42"/>
      <c r="AJ63" s="42"/>
      <c r="AK63" s="42"/>
      <c r="AL63" s="42"/>
      <c r="AM63" s="42"/>
      <c r="AN63" s="42"/>
      <c r="AO63" s="42"/>
    </row>
    <row r="64" spans="1:41" ht="20.25" customHeight="1" outlineLevel="1">
      <c r="A64" s="32"/>
      <c r="B64" s="52">
        <v>15</v>
      </c>
      <c r="C64" s="179"/>
      <c r="D64" s="180"/>
      <c r="E64" s="179"/>
      <c r="F64" s="180"/>
      <c r="G64" s="179"/>
      <c r="H64" s="180"/>
      <c r="I64" s="179"/>
      <c r="J64" s="180"/>
      <c r="K64" s="53"/>
      <c r="L64" s="54"/>
      <c r="M64" s="45"/>
      <c r="N64" s="41"/>
      <c r="O64" s="41"/>
      <c r="P64" s="41"/>
      <c r="Q64" s="41"/>
      <c r="R64" s="41"/>
      <c r="S64" s="41"/>
      <c r="T64" s="41"/>
      <c r="U64" s="41"/>
      <c r="V64" s="41"/>
      <c r="W64" s="41"/>
      <c r="X64" s="41"/>
      <c r="Y64" s="41"/>
      <c r="Z64" s="41"/>
      <c r="AA64" s="42"/>
      <c r="AB64" s="42"/>
      <c r="AC64" s="42"/>
      <c r="AD64" s="42"/>
      <c r="AE64" s="42"/>
      <c r="AF64" s="42"/>
      <c r="AG64" s="42"/>
      <c r="AH64" s="42"/>
      <c r="AI64" s="42"/>
      <c r="AJ64" s="42"/>
      <c r="AK64" s="42"/>
      <c r="AL64" s="42"/>
      <c r="AM64" s="42"/>
      <c r="AN64" s="42"/>
      <c r="AO64" s="42"/>
    </row>
    <row r="65" spans="1:41" ht="20.25" customHeight="1" outlineLevel="1">
      <c r="A65" s="32"/>
      <c r="B65" s="52">
        <v>16</v>
      </c>
      <c r="C65" s="179"/>
      <c r="D65" s="180"/>
      <c r="E65" s="179"/>
      <c r="F65" s="180"/>
      <c r="G65" s="179"/>
      <c r="H65" s="180"/>
      <c r="I65" s="179"/>
      <c r="J65" s="180"/>
      <c r="K65" s="53"/>
      <c r="L65" s="54"/>
      <c r="M65" s="45"/>
      <c r="N65" s="41"/>
      <c r="O65" s="41"/>
      <c r="P65" s="41"/>
      <c r="Q65" s="41"/>
      <c r="R65" s="41"/>
      <c r="S65" s="41"/>
      <c r="T65" s="41"/>
      <c r="U65" s="41"/>
      <c r="V65" s="41"/>
      <c r="W65" s="41"/>
      <c r="X65" s="41"/>
      <c r="Y65" s="41"/>
      <c r="Z65" s="41"/>
      <c r="AA65" s="42"/>
      <c r="AB65" s="42"/>
      <c r="AC65" s="42"/>
      <c r="AD65" s="42"/>
      <c r="AE65" s="42"/>
      <c r="AF65" s="42"/>
      <c r="AG65" s="42"/>
      <c r="AH65" s="42"/>
      <c r="AI65" s="42"/>
      <c r="AJ65" s="42"/>
      <c r="AK65" s="42"/>
      <c r="AL65" s="42"/>
      <c r="AM65" s="42"/>
      <c r="AN65" s="42"/>
      <c r="AO65" s="42"/>
    </row>
    <row r="66" spans="1:41" ht="20.25" customHeight="1" outlineLevel="1">
      <c r="A66" s="32"/>
      <c r="B66" s="52">
        <v>17</v>
      </c>
      <c r="C66" s="179"/>
      <c r="D66" s="180"/>
      <c r="E66" s="179"/>
      <c r="F66" s="180"/>
      <c r="G66" s="179"/>
      <c r="H66" s="180"/>
      <c r="I66" s="179"/>
      <c r="J66" s="180"/>
      <c r="K66" s="53"/>
      <c r="L66" s="54"/>
      <c r="M66" s="45"/>
      <c r="N66" s="41"/>
      <c r="O66" s="41"/>
      <c r="P66" s="41"/>
      <c r="Q66" s="41"/>
      <c r="R66" s="41"/>
      <c r="S66" s="41"/>
      <c r="T66" s="41"/>
      <c r="U66" s="41"/>
      <c r="V66" s="41"/>
      <c r="W66" s="41"/>
      <c r="X66" s="41"/>
      <c r="Y66" s="41"/>
      <c r="Z66" s="41"/>
      <c r="AA66" s="42"/>
      <c r="AB66" s="42"/>
      <c r="AC66" s="42"/>
      <c r="AD66" s="42"/>
      <c r="AE66" s="42"/>
      <c r="AF66" s="42"/>
      <c r="AG66" s="42"/>
      <c r="AH66" s="42"/>
      <c r="AI66" s="42"/>
      <c r="AJ66" s="42"/>
      <c r="AK66" s="42"/>
      <c r="AL66" s="42"/>
      <c r="AM66" s="42"/>
      <c r="AN66" s="42"/>
      <c r="AO66" s="42"/>
    </row>
    <row r="67" spans="1:41" ht="20.25" customHeight="1" outlineLevel="1">
      <c r="A67" s="32"/>
      <c r="B67" s="52">
        <v>18</v>
      </c>
      <c r="C67" s="179"/>
      <c r="D67" s="180"/>
      <c r="E67" s="179"/>
      <c r="F67" s="180"/>
      <c r="G67" s="179"/>
      <c r="H67" s="180"/>
      <c r="I67" s="179"/>
      <c r="J67" s="180"/>
      <c r="K67" s="53"/>
      <c r="L67" s="54"/>
      <c r="M67" s="45"/>
      <c r="N67" s="41"/>
      <c r="O67" s="41"/>
      <c r="P67" s="41"/>
      <c r="Q67" s="41"/>
      <c r="R67" s="41"/>
      <c r="S67" s="41"/>
      <c r="T67" s="41"/>
      <c r="U67" s="41"/>
      <c r="V67" s="41"/>
      <c r="W67" s="41"/>
      <c r="X67" s="41"/>
      <c r="Y67" s="41"/>
      <c r="Z67" s="41"/>
      <c r="AA67" s="42"/>
      <c r="AB67" s="42"/>
      <c r="AC67" s="42"/>
      <c r="AD67" s="42"/>
      <c r="AE67" s="42"/>
      <c r="AF67" s="42"/>
      <c r="AG67" s="42"/>
      <c r="AH67" s="42"/>
      <c r="AI67" s="42"/>
      <c r="AJ67" s="42"/>
      <c r="AK67" s="42"/>
      <c r="AL67" s="42"/>
      <c r="AM67" s="42"/>
      <c r="AN67" s="42"/>
      <c r="AO67" s="42"/>
    </row>
    <row r="68" spans="1:41" ht="20.25" customHeight="1" outlineLevel="1">
      <c r="A68" s="32"/>
      <c r="B68" s="52">
        <v>19</v>
      </c>
      <c r="C68" s="179"/>
      <c r="D68" s="180"/>
      <c r="E68" s="179"/>
      <c r="F68" s="180"/>
      <c r="G68" s="179"/>
      <c r="H68" s="180"/>
      <c r="I68" s="179"/>
      <c r="J68" s="180"/>
      <c r="K68" s="53"/>
      <c r="L68" s="54"/>
      <c r="M68" s="45"/>
      <c r="N68" s="41"/>
      <c r="O68" s="41"/>
      <c r="P68" s="41"/>
      <c r="Q68" s="41"/>
      <c r="R68" s="41"/>
      <c r="S68" s="41"/>
      <c r="T68" s="41"/>
      <c r="U68" s="41"/>
      <c r="V68" s="41"/>
      <c r="W68" s="41"/>
      <c r="X68" s="41"/>
      <c r="Y68" s="41"/>
      <c r="Z68" s="41"/>
      <c r="AA68" s="42"/>
      <c r="AB68" s="42"/>
      <c r="AC68" s="42"/>
      <c r="AD68" s="42"/>
      <c r="AE68" s="42"/>
      <c r="AF68" s="42"/>
      <c r="AG68" s="42"/>
      <c r="AH68" s="42"/>
      <c r="AI68" s="42"/>
      <c r="AJ68" s="42"/>
      <c r="AK68" s="42"/>
      <c r="AL68" s="42"/>
      <c r="AM68" s="42"/>
      <c r="AN68" s="42"/>
      <c r="AO68" s="42"/>
    </row>
    <row r="69" spans="1:41" ht="20.25" customHeight="1" outlineLevel="1">
      <c r="A69" s="32"/>
      <c r="B69" s="52">
        <v>20</v>
      </c>
      <c r="C69" s="179"/>
      <c r="D69" s="180"/>
      <c r="E69" s="179"/>
      <c r="F69" s="180"/>
      <c r="G69" s="179"/>
      <c r="H69" s="180"/>
      <c r="I69" s="179"/>
      <c r="J69" s="180"/>
      <c r="K69" s="53"/>
      <c r="L69" s="54"/>
      <c r="M69" s="45"/>
      <c r="N69" s="41"/>
      <c r="O69" s="41"/>
      <c r="P69" s="41"/>
      <c r="Q69" s="41"/>
      <c r="R69" s="41"/>
      <c r="S69" s="41"/>
      <c r="T69" s="41"/>
      <c r="U69" s="41"/>
      <c r="V69" s="41"/>
      <c r="W69" s="41"/>
      <c r="X69" s="41"/>
      <c r="Y69" s="41"/>
      <c r="Z69" s="41"/>
      <c r="AA69" s="42"/>
      <c r="AB69" s="42"/>
      <c r="AC69" s="42"/>
      <c r="AD69" s="42"/>
      <c r="AE69" s="42"/>
      <c r="AF69" s="42"/>
      <c r="AG69" s="42"/>
      <c r="AH69" s="42"/>
      <c r="AI69" s="42"/>
      <c r="AJ69" s="42"/>
      <c r="AK69" s="42"/>
      <c r="AL69" s="42"/>
      <c r="AM69" s="42"/>
      <c r="AN69" s="42"/>
      <c r="AO69" s="42"/>
    </row>
    <row r="70" spans="1:41" ht="16.5" thickBot="1">
      <c r="A70" s="32"/>
      <c r="B70" s="41"/>
      <c r="C70" s="41"/>
      <c r="D70" s="41"/>
      <c r="E70" s="41"/>
      <c r="F70" s="41"/>
      <c r="G70" s="41"/>
      <c r="H70" s="41"/>
      <c r="I70" s="41"/>
      <c r="J70" s="41"/>
      <c r="K70" s="41"/>
      <c r="L70" s="41"/>
      <c r="M70" s="41"/>
      <c r="N70" s="41"/>
      <c r="O70" s="41"/>
      <c r="P70" s="41"/>
      <c r="Q70" s="41"/>
      <c r="R70" s="41"/>
      <c r="S70" s="41"/>
      <c r="T70" s="41"/>
      <c r="U70" s="41"/>
      <c r="V70" s="41"/>
      <c r="W70" s="41"/>
      <c r="X70" s="41"/>
      <c r="Y70" s="41"/>
      <c r="Z70" s="41"/>
      <c r="AA70" s="42"/>
      <c r="AB70" s="42"/>
      <c r="AC70" s="42"/>
      <c r="AD70" s="42"/>
      <c r="AE70" s="42"/>
      <c r="AF70" s="42"/>
      <c r="AG70" s="42"/>
      <c r="AH70" s="42"/>
      <c r="AI70" s="42"/>
      <c r="AJ70" s="42"/>
      <c r="AK70" s="42"/>
      <c r="AL70" s="42"/>
      <c r="AM70" s="42"/>
      <c r="AN70" s="42"/>
      <c r="AO70" s="42"/>
    </row>
    <row r="71" spans="1:41" ht="16.5" thickBot="1">
      <c r="A71" s="32"/>
      <c r="B71" s="160" t="s">
        <v>94</v>
      </c>
      <c r="C71" s="161"/>
      <c r="D71" s="161"/>
      <c r="E71" s="161"/>
      <c r="F71" s="161"/>
      <c r="G71" s="161"/>
      <c r="H71" s="161"/>
      <c r="I71" s="161"/>
      <c r="J71" s="161"/>
      <c r="K71" s="161"/>
      <c r="L71" s="161"/>
      <c r="M71" s="162"/>
      <c r="N71" s="41"/>
      <c r="O71" s="41"/>
      <c r="P71" s="41"/>
      <c r="Q71" s="41"/>
      <c r="R71" s="41"/>
      <c r="S71" s="41"/>
      <c r="T71" s="41"/>
      <c r="U71" s="41"/>
      <c r="V71" s="41"/>
      <c r="W71" s="41"/>
      <c r="X71" s="41"/>
      <c r="Y71" s="41"/>
      <c r="Z71" s="41"/>
      <c r="AA71" s="42"/>
      <c r="AB71" s="42"/>
      <c r="AC71" s="42"/>
      <c r="AD71" s="42"/>
      <c r="AE71" s="42"/>
      <c r="AF71" s="42"/>
      <c r="AG71" s="42"/>
      <c r="AH71" s="42"/>
      <c r="AI71" s="42"/>
      <c r="AJ71" s="42"/>
      <c r="AK71" s="42"/>
      <c r="AL71" s="42"/>
      <c r="AM71" s="42"/>
      <c r="AN71" s="42"/>
      <c r="AO71" s="42"/>
    </row>
    <row r="72" spans="1:41" ht="15.75" outlineLevel="1">
      <c r="A72" s="32"/>
      <c r="B72" s="163" t="s">
        <v>95</v>
      </c>
      <c r="C72" s="164"/>
      <c r="D72" s="165">
        <f>COUNTIF(K50:K69, "Fail")</f>
        <v>0</v>
      </c>
      <c r="E72" s="166"/>
      <c r="F72" s="167" t="s">
        <v>96</v>
      </c>
      <c r="G72" s="168"/>
      <c r="H72" s="169"/>
      <c r="I72" s="170">
        <f>D73/(D73+D72)</f>
        <v>1</v>
      </c>
      <c r="J72" s="170"/>
      <c r="K72" s="171"/>
      <c r="L72" s="57" t="s">
        <v>97</v>
      </c>
      <c r="M72" s="58">
        <v>0</v>
      </c>
      <c r="N72" s="41"/>
      <c r="O72" s="41"/>
      <c r="P72" s="41"/>
      <c r="Q72" s="41"/>
      <c r="R72" s="41"/>
      <c r="S72" s="41"/>
      <c r="T72" s="41"/>
      <c r="U72" s="41"/>
      <c r="V72" s="41"/>
      <c r="W72" s="41"/>
      <c r="X72" s="41"/>
      <c r="Y72" s="41"/>
      <c r="Z72" s="41"/>
      <c r="AA72" s="42"/>
      <c r="AB72" s="42"/>
      <c r="AC72" s="42"/>
      <c r="AD72" s="42"/>
      <c r="AE72" s="42"/>
      <c r="AF72" s="42"/>
      <c r="AG72" s="42"/>
      <c r="AH72" s="42"/>
      <c r="AI72" s="42"/>
      <c r="AJ72" s="42"/>
      <c r="AK72" s="42"/>
      <c r="AL72" s="42"/>
      <c r="AM72" s="42"/>
      <c r="AN72" s="42"/>
      <c r="AO72" s="42"/>
    </row>
    <row r="73" spans="1:41" ht="15.75" outlineLevel="1">
      <c r="A73" s="32"/>
      <c r="B73" s="172" t="s">
        <v>98</v>
      </c>
      <c r="C73" s="173"/>
      <c r="D73" s="174">
        <f>COUNTIF(K50:K69, "Pass")</f>
        <v>3</v>
      </c>
      <c r="E73" s="175"/>
      <c r="F73" s="176" t="s">
        <v>49</v>
      </c>
      <c r="G73" s="177"/>
      <c r="H73" s="178"/>
      <c r="I73" s="154" t="str">
        <f>IF(I72&gt;0.85, "Pass", "Fail")</f>
        <v>Pass</v>
      </c>
      <c r="J73" s="154"/>
      <c r="K73" s="174"/>
      <c r="L73" s="57" t="s">
        <v>99</v>
      </c>
      <c r="M73" s="58">
        <v>0.20833333333333334</v>
      </c>
      <c r="N73" s="41"/>
      <c r="O73" s="41"/>
      <c r="P73" s="41"/>
      <c r="Q73" s="41"/>
      <c r="R73" s="41"/>
      <c r="S73" s="41"/>
      <c r="T73" s="41"/>
      <c r="U73" s="41"/>
      <c r="V73" s="41"/>
      <c r="W73" s="41"/>
      <c r="X73" s="41"/>
      <c r="Y73" s="41"/>
      <c r="Z73" s="41"/>
      <c r="AA73" s="42"/>
      <c r="AB73" s="42"/>
      <c r="AC73" s="42"/>
      <c r="AD73" s="42"/>
      <c r="AE73" s="42"/>
      <c r="AF73" s="42"/>
      <c r="AG73" s="42"/>
      <c r="AH73" s="42"/>
      <c r="AI73" s="42"/>
      <c r="AJ73" s="42"/>
      <c r="AK73" s="42"/>
      <c r="AL73" s="42"/>
      <c r="AM73" s="42"/>
      <c r="AN73" s="42"/>
      <c r="AO73" s="42"/>
    </row>
    <row r="74" spans="1:41" ht="15.75" outlineLevel="1">
      <c r="A74" s="32"/>
      <c r="B74" s="147" t="s">
        <v>32</v>
      </c>
      <c r="C74" s="148"/>
      <c r="D74" s="149" t="e">
        <f t="array" ref="D74">INDEX(L50:L69,MODE(IF((L50:L69&lt;&gt;"")*ISNA(MATCH(L50:L69,$J$75:$J75,0)),MATCH(L50:L69,L50:L69,0))))</f>
        <v>#N/A</v>
      </c>
      <c r="E74" s="150"/>
      <c r="F74" s="151" t="s">
        <v>100</v>
      </c>
      <c r="G74" s="152"/>
      <c r="H74" s="153"/>
      <c r="I74" s="154" t="str">
        <f>IF(I72&gt;0.85,"N/A",IF(I72&lt;0.7,"Critical",IF(0.85&gt;I72&gt;0.7,"Average")))</f>
        <v>N/A</v>
      </c>
      <c r="J74" s="155"/>
      <c r="K74" s="156"/>
      <c r="L74" s="57" t="s">
        <v>101</v>
      </c>
      <c r="M74" s="59">
        <v>0</v>
      </c>
      <c r="N74" s="41"/>
      <c r="O74" s="41"/>
      <c r="P74" s="41"/>
      <c r="Q74" s="41"/>
      <c r="R74" s="41"/>
      <c r="S74" s="41"/>
      <c r="T74" s="41"/>
      <c r="U74" s="41"/>
      <c r="V74" s="41"/>
      <c r="W74" s="41"/>
      <c r="X74" s="41"/>
      <c r="Y74" s="41"/>
      <c r="Z74" s="41"/>
      <c r="AA74" s="42"/>
      <c r="AB74" s="42"/>
      <c r="AC74" s="42"/>
      <c r="AD74" s="42"/>
      <c r="AE74" s="42"/>
      <c r="AF74" s="42"/>
      <c r="AG74" s="42"/>
      <c r="AH74" s="42"/>
      <c r="AI74" s="42"/>
      <c r="AJ74" s="42"/>
      <c r="AK74" s="42"/>
      <c r="AL74" s="42"/>
      <c r="AM74" s="42"/>
      <c r="AN74" s="42"/>
      <c r="AO74" s="42"/>
    </row>
    <row r="75" spans="1:41" ht="16.5" outlineLevel="1" thickBot="1">
      <c r="A75" s="32"/>
      <c r="B75" s="60"/>
      <c r="C75" s="157" t="s">
        <v>33</v>
      </c>
      <c r="D75" s="157"/>
      <c r="E75" s="157"/>
      <c r="F75" s="158" t="e">
        <f>IF(D74="SW_Bug", "Critical", IF(D74="Logical Flow","Mid-level",  IF(D74="Security", "Critical",  IF(D74="Form Design", "Low",  IF(D74="Interface", "Low",  IF(D74="Functional", "Critical", NA()))))))</f>
        <v>#N/A</v>
      </c>
      <c r="G75" s="158"/>
      <c r="H75" s="158"/>
      <c r="I75" s="159"/>
      <c r="J75" s="61"/>
      <c r="K75" s="62"/>
      <c r="L75" s="63" t="s">
        <v>35</v>
      </c>
      <c r="M75" s="64">
        <v>0</v>
      </c>
      <c r="N75" s="41"/>
      <c r="O75" s="41"/>
      <c r="P75" s="41"/>
      <c r="Q75" s="41"/>
      <c r="R75" s="41"/>
      <c r="S75" s="41"/>
      <c r="T75" s="41"/>
      <c r="U75" s="41"/>
      <c r="V75" s="41"/>
      <c r="W75" s="41"/>
      <c r="X75" s="41"/>
      <c r="Y75" s="41"/>
      <c r="Z75" s="41"/>
      <c r="AA75" s="42"/>
      <c r="AB75" s="42"/>
      <c r="AC75" s="42"/>
      <c r="AD75" s="42"/>
      <c r="AE75" s="42"/>
      <c r="AF75" s="42"/>
      <c r="AG75" s="42"/>
      <c r="AH75" s="42"/>
      <c r="AI75" s="42"/>
      <c r="AJ75" s="42"/>
      <c r="AK75" s="42"/>
      <c r="AL75" s="42"/>
      <c r="AM75" s="42"/>
      <c r="AN75" s="42"/>
      <c r="AO75" s="42"/>
    </row>
    <row r="76" spans="1:41" ht="15.75">
      <c r="A76" s="32"/>
      <c r="B76" s="41"/>
      <c r="C76" s="41"/>
      <c r="D76" s="41"/>
      <c r="E76" s="41"/>
      <c r="F76" s="41"/>
      <c r="G76" s="41"/>
      <c r="H76" s="41"/>
      <c r="I76" s="41"/>
      <c r="J76" s="41"/>
      <c r="K76" s="41"/>
      <c r="L76" s="41"/>
      <c r="M76" s="41"/>
      <c r="N76" s="41"/>
      <c r="O76" s="41"/>
      <c r="P76" s="41"/>
      <c r="Q76" s="41"/>
      <c r="R76" s="41"/>
      <c r="S76" s="41"/>
      <c r="T76" s="41"/>
      <c r="U76" s="41"/>
      <c r="V76" s="41"/>
      <c r="W76" s="41"/>
      <c r="X76" s="41"/>
      <c r="Y76" s="41"/>
      <c r="Z76" s="41"/>
      <c r="AA76" s="42"/>
      <c r="AB76" s="42"/>
      <c r="AC76" s="42"/>
      <c r="AD76" s="42"/>
      <c r="AE76" s="42"/>
      <c r="AF76" s="42"/>
      <c r="AG76" s="42"/>
      <c r="AH76" s="42"/>
      <c r="AI76" s="42"/>
      <c r="AJ76" s="42"/>
      <c r="AK76" s="42"/>
      <c r="AL76" s="42"/>
      <c r="AM76" s="42"/>
      <c r="AN76" s="42"/>
      <c r="AO76" s="42"/>
    </row>
    <row r="77" spans="1:41" ht="15.75">
      <c r="A77" s="32"/>
      <c r="B77" s="41"/>
      <c r="C77" s="41"/>
      <c r="D77" s="41"/>
      <c r="E77" s="41"/>
      <c r="F77" s="41"/>
      <c r="G77" s="41"/>
      <c r="H77" s="41"/>
      <c r="I77" s="41"/>
      <c r="J77" s="41"/>
      <c r="K77" s="41"/>
      <c r="L77" s="41"/>
      <c r="M77" s="41"/>
      <c r="N77" s="41"/>
      <c r="O77" s="41"/>
      <c r="P77" s="41"/>
      <c r="Q77" s="41"/>
      <c r="R77" s="41"/>
      <c r="S77" s="41"/>
      <c r="T77" s="41"/>
      <c r="U77" s="41"/>
      <c r="V77" s="41"/>
      <c r="W77" s="41"/>
      <c r="X77" s="41"/>
      <c r="Y77" s="41"/>
      <c r="Z77" s="41"/>
      <c r="AA77" s="42"/>
      <c r="AB77" s="42"/>
      <c r="AC77" s="42"/>
      <c r="AD77" s="42"/>
      <c r="AE77" s="42"/>
      <c r="AF77" s="42"/>
      <c r="AG77" s="42"/>
      <c r="AH77" s="42"/>
      <c r="AI77" s="42"/>
      <c r="AJ77" s="42"/>
      <c r="AK77" s="42"/>
      <c r="AL77" s="42"/>
      <c r="AM77" s="42"/>
      <c r="AN77" s="42"/>
      <c r="AO77" s="42"/>
    </row>
    <row r="78" spans="1:41" ht="15.75">
      <c r="A78" s="32"/>
      <c r="B78" s="41"/>
      <c r="C78" s="41"/>
      <c r="D78" s="41"/>
      <c r="E78" s="41"/>
      <c r="F78" s="41"/>
      <c r="G78" s="41"/>
      <c r="H78" s="41"/>
      <c r="I78" s="41"/>
      <c r="J78" s="41"/>
      <c r="K78" s="41"/>
      <c r="L78" s="41"/>
      <c r="M78" s="41"/>
      <c r="N78" s="41"/>
      <c r="O78" s="41"/>
      <c r="P78" s="41"/>
      <c r="Q78" s="41"/>
      <c r="R78" s="41"/>
      <c r="S78" s="41"/>
      <c r="T78" s="41"/>
      <c r="U78" s="41"/>
      <c r="V78" s="41"/>
      <c r="W78" s="41"/>
      <c r="X78" s="41"/>
      <c r="Y78" s="41"/>
      <c r="Z78" s="41"/>
      <c r="AA78" s="42"/>
      <c r="AB78" s="42"/>
      <c r="AC78" s="42"/>
      <c r="AD78" s="42"/>
      <c r="AE78" s="42"/>
      <c r="AF78" s="42"/>
      <c r="AG78" s="42"/>
      <c r="AH78" s="42"/>
      <c r="AI78" s="42"/>
      <c r="AJ78" s="42"/>
      <c r="AK78" s="42"/>
      <c r="AL78" s="42"/>
      <c r="AM78" s="42"/>
      <c r="AN78" s="42"/>
      <c r="AO78" s="42"/>
    </row>
    <row r="79" spans="1:41" ht="15.75">
      <c r="A79" s="32"/>
      <c r="B79" s="41"/>
      <c r="C79" s="41"/>
      <c r="D79" s="41"/>
      <c r="E79" s="41"/>
      <c r="F79" s="41"/>
      <c r="G79" s="41"/>
      <c r="H79" s="41"/>
      <c r="I79" s="41"/>
      <c r="J79" s="41"/>
      <c r="K79" s="41"/>
      <c r="L79" s="41"/>
      <c r="M79" s="41"/>
      <c r="N79" s="41"/>
      <c r="O79" s="41"/>
      <c r="P79" s="41"/>
      <c r="Q79" s="41"/>
      <c r="R79" s="41"/>
      <c r="S79" s="41"/>
      <c r="T79" s="41"/>
      <c r="U79" s="41"/>
      <c r="V79" s="41"/>
      <c r="W79" s="41"/>
      <c r="X79" s="41"/>
      <c r="Y79" s="41"/>
      <c r="Z79" s="41"/>
      <c r="AA79" s="42"/>
      <c r="AB79" s="42"/>
      <c r="AC79" s="42"/>
      <c r="AD79" s="42"/>
      <c r="AE79" s="42"/>
      <c r="AF79" s="42"/>
      <c r="AG79" s="42"/>
      <c r="AH79" s="42"/>
      <c r="AI79" s="42"/>
      <c r="AJ79" s="42"/>
      <c r="AK79" s="42"/>
      <c r="AL79" s="42"/>
      <c r="AM79" s="42"/>
      <c r="AN79" s="42"/>
      <c r="AO79" s="42"/>
    </row>
    <row r="80" spans="1:41" ht="15.75">
      <c r="A80" s="32"/>
      <c r="B80" s="41"/>
      <c r="C80" s="41"/>
      <c r="D80" s="41"/>
      <c r="E80" s="41"/>
      <c r="F80" s="41"/>
      <c r="G80" s="41"/>
      <c r="H80" s="41"/>
      <c r="I80" s="41"/>
      <c r="J80" s="41"/>
      <c r="K80" s="41"/>
      <c r="L80" s="41"/>
      <c r="M80" s="41"/>
      <c r="N80" s="41"/>
      <c r="O80" s="41"/>
      <c r="P80" s="41"/>
      <c r="Q80" s="41"/>
      <c r="R80" s="41"/>
      <c r="S80" s="41"/>
      <c r="T80" s="41"/>
      <c r="U80" s="41"/>
      <c r="V80" s="41"/>
      <c r="W80" s="41"/>
      <c r="X80" s="41"/>
      <c r="Y80" s="41"/>
      <c r="Z80" s="41"/>
      <c r="AA80" s="42"/>
      <c r="AB80" s="42"/>
      <c r="AC80" s="42"/>
      <c r="AD80" s="42"/>
      <c r="AE80" s="42"/>
      <c r="AF80" s="42"/>
      <c r="AG80" s="42"/>
      <c r="AH80" s="42"/>
      <c r="AI80" s="42"/>
      <c r="AJ80" s="42"/>
      <c r="AK80" s="42"/>
      <c r="AL80" s="42"/>
      <c r="AM80" s="42"/>
      <c r="AN80" s="42"/>
      <c r="AO80" s="42"/>
    </row>
    <row r="81" spans="1:41" ht="15.75">
      <c r="A81" s="32"/>
      <c r="B81" s="41"/>
      <c r="C81" s="41"/>
      <c r="D81" s="41"/>
      <c r="E81" s="41"/>
      <c r="F81" s="41"/>
      <c r="G81" s="41"/>
      <c r="H81" s="41"/>
      <c r="I81" s="41"/>
      <c r="J81" s="41"/>
      <c r="K81" s="41"/>
      <c r="L81" s="41"/>
      <c r="M81" s="41"/>
      <c r="N81" s="41"/>
      <c r="O81" s="41"/>
      <c r="P81" s="41"/>
      <c r="Q81" s="41"/>
      <c r="R81" s="41"/>
      <c r="S81" s="41"/>
      <c r="T81" s="41"/>
      <c r="U81" s="41"/>
      <c r="V81" s="41"/>
      <c r="W81" s="41"/>
      <c r="X81" s="41"/>
      <c r="Y81" s="41"/>
      <c r="Z81" s="41"/>
      <c r="AA81" s="42"/>
      <c r="AB81" s="42"/>
      <c r="AC81" s="42"/>
      <c r="AD81" s="42"/>
      <c r="AE81" s="42"/>
      <c r="AF81" s="42"/>
      <c r="AG81" s="42"/>
      <c r="AH81" s="42"/>
      <c r="AI81" s="42"/>
      <c r="AJ81" s="42"/>
      <c r="AK81" s="42"/>
      <c r="AL81" s="42"/>
      <c r="AM81" s="42"/>
      <c r="AN81" s="42"/>
      <c r="AO81" s="42"/>
    </row>
    <row r="82" spans="1:41" ht="15.75">
      <c r="A82" s="32"/>
      <c r="B82" s="41"/>
      <c r="C82" s="41"/>
      <c r="D82" s="41"/>
      <c r="E82" s="41"/>
      <c r="F82" s="41"/>
      <c r="G82" s="41"/>
      <c r="H82" s="41"/>
      <c r="I82" s="41"/>
      <c r="J82" s="41"/>
      <c r="K82" s="41"/>
      <c r="L82" s="41"/>
      <c r="M82" s="41"/>
      <c r="N82" s="41"/>
      <c r="O82" s="41"/>
      <c r="P82" s="41"/>
      <c r="Q82" s="41"/>
      <c r="R82" s="41"/>
      <c r="S82" s="41"/>
      <c r="T82" s="41"/>
      <c r="U82" s="41"/>
      <c r="V82" s="41"/>
      <c r="W82" s="41"/>
      <c r="X82" s="41"/>
      <c r="Y82" s="41"/>
      <c r="Z82" s="41"/>
      <c r="AA82" s="42"/>
      <c r="AB82" s="42"/>
      <c r="AC82" s="42"/>
      <c r="AD82" s="42"/>
      <c r="AE82" s="42"/>
      <c r="AF82" s="42"/>
      <c r="AG82" s="42"/>
      <c r="AH82" s="42"/>
      <c r="AI82" s="42"/>
      <c r="AJ82" s="42"/>
      <c r="AK82" s="42"/>
      <c r="AL82" s="42"/>
      <c r="AM82" s="42"/>
      <c r="AN82" s="42"/>
      <c r="AO82" s="42"/>
    </row>
    <row r="83" spans="1:41" ht="15.75">
      <c r="A83" s="32"/>
      <c r="B83" s="41"/>
      <c r="C83" s="41"/>
      <c r="D83" s="41"/>
      <c r="E83" s="41"/>
      <c r="F83" s="41"/>
      <c r="G83" s="41"/>
      <c r="H83" s="41"/>
      <c r="I83" s="41"/>
      <c r="J83" s="41"/>
      <c r="K83" s="41"/>
      <c r="L83" s="41"/>
      <c r="M83" s="41"/>
      <c r="N83" s="41"/>
      <c r="O83" s="41"/>
      <c r="P83" s="41"/>
      <c r="Q83" s="41"/>
      <c r="R83" s="41"/>
      <c r="S83" s="41"/>
      <c r="T83" s="41"/>
      <c r="U83" s="41"/>
      <c r="V83" s="41"/>
      <c r="W83" s="41"/>
      <c r="X83" s="41"/>
      <c r="Y83" s="41"/>
      <c r="Z83" s="41"/>
      <c r="AA83" s="42"/>
      <c r="AB83" s="42"/>
      <c r="AC83" s="42"/>
      <c r="AD83" s="42"/>
      <c r="AE83" s="42"/>
      <c r="AF83" s="42"/>
      <c r="AG83" s="42"/>
      <c r="AH83" s="42"/>
      <c r="AI83" s="42"/>
      <c r="AJ83" s="42"/>
      <c r="AK83" s="42"/>
      <c r="AL83" s="42"/>
      <c r="AM83" s="42"/>
      <c r="AN83" s="42"/>
      <c r="AO83" s="42"/>
    </row>
    <row r="84" spans="1:41" ht="15.75">
      <c r="A84" s="32"/>
      <c r="B84" s="41"/>
      <c r="C84" s="41"/>
      <c r="D84" s="41"/>
      <c r="E84" s="41"/>
      <c r="F84" s="41"/>
      <c r="G84" s="41"/>
      <c r="H84" s="41"/>
      <c r="I84" s="41"/>
      <c r="J84" s="41"/>
      <c r="K84" s="41"/>
      <c r="L84" s="41"/>
      <c r="M84" s="41"/>
      <c r="N84" s="41"/>
      <c r="O84" s="41"/>
      <c r="P84" s="41"/>
      <c r="Q84" s="41"/>
      <c r="R84" s="41"/>
      <c r="S84" s="41"/>
      <c r="T84" s="41"/>
      <c r="U84" s="41"/>
      <c r="V84" s="41"/>
      <c r="W84" s="41"/>
      <c r="X84" s="41"/>
      <c r="Y84" s="41"/>
      <c r="Z84" s="41"/>
      <c r="AA84" s="42"/>
      <c r="AB84" s="42"/>
      <c r="AC84" s="42"/>
      <c r="AD84" s="42"/>
      <c r="AE84" s="42"/>
      <c r="AF84" s="42"/>
      <c r="AG84" s="42"/>
      <c r="AH84" s="42"/>
      <c r="AI84" s="42"/>
      <c r="AJ84" s="42"/>
      <c r="AK84" s="42"/>
      <c r="AL84" s="42"/>
      <c r="AM84" s="42"/>
      <c r="AN84" s="42"/>
      <c r="AO84" s="42"/>
    </row>
    <row r="85" spans="1:41" ht="15.75">
      <c r="A85" s="32"/>
      <c r="B85" s="41"/>
      <c r="C85" s="41"/>
      <c r="D85" s="41"/>
      <c r="E85" s="41"/>
      <c r="F85" s="41"/>
      <c r="G85" s="41"/>
      <c r="H85" s="41"/>
      <c r="I85" s="41"/>
      <c r="J85" s="41"/>
      <c r="K85" s="41"/>
      <c r="L85" s="41"/>
      <c r="M85" s="41"/>
      <c r="N85" s="41"/>
      <c r="O85" s="41"/>
      <c r="P85" s="41"/>
      <c r="Q85" s="41"/>
      <c r="R85" s="41"/>
      <c r="S85" s="41"/>
      <c r="T85" s="41"/>
      <c r="U85" s="41"/>
      <c r="V85" s="41"/>
      <c r="W85" s="41"/>
      <c r="X85" s="41"/>
      <c r="Y85" s="41"/>
      <c r="Z85" s="41"/>
      <c r="AA85" s="42"/>
      <c r="AB85" s="42"/>
      <c r="AC85" s="42"/>
      <c r="AD85" s="42"/>
      <c r="AE85" s="42"/>
      <c r="AF85" s="42"/>
      <c r="AG85" s="42"/>
      <c r="AH85" s="42"/>
      <c r="AI85" s="42"/>
      <c r="AJ85" s="42"/>
      <c r="AK85" s="42"/>
      <c r="AL85" s="42"/>
      <c r="AM85" s="42"/>
      <c r="AN85" s="42"/>
      <c r="AO85" s="42"/>
    </row>
    <row r="86" spans="1:41" ht="15.75">
      <c r="A86" s="32"/>
      <c r="B86" s="41"/>
      <c r="C86" s="41"/>
      <c r="D86" s="41"/>
      <c r="E86" s="41"/>
      <c r="F86" s="41"/>
      <c r="G86" s="41"/>
      <c r="H86" s="41"/>
      <c r="I86" s="41"/>
      <c r="J86" s="41"/>
      <c r="K86" s="41"/>
      <c r="L86" s="41"/>
      <c r="M86" s="41"/>
      <c r="N86" s="41"/>
      <c r="O86" s="41"/>
      <c r="P86" s="41"/>
      <c r="Q86" s="41"/>
      <c r="R86" s="41"/>
      <c r="S86" s="41"/>
      <c r="T86" s="41"/>
      <c r="U86" s="41"/>
      <c r="V86" s="41"/>
      <c r="W86" s="41"/>
      <c r="X86" s="41"/>
      <c r="Y86" s="41"/>
      <c r="Z86" s="41"/>
      <c r="AA86" s="42"/>
      <c r="AB86" s="42"/>
      <c r="AC86" s="42"/>
      <c r="AD86" s="42"/>
      <c r="AE86" s="42"/>
      <c r="AF86" s="42"/>
      <c r="AG86" s="42"/>
      <c r="AH86" s="42"/>
      <c r="AI86" s="42"/>
      <c r="AJ86" s="42"/>
      <c r="AK86" s="42"/>
      <c r="AL86" s="42"/>
      <c r="AM86" s="42"/>
      <c r="AN86" s="42"/>
      <c r="AO86" s="42"/>
    </row>
    <row r="87" spans="1:41" ht="15.75">
      <c r="A87" s="32"/>
      <c r="B87" s="41"/>
      <c r="C87" s="41"/>
      <c r="D87" s="41"/>
      <c r="E87" s="41"/>
      <c r="F87" s="41"/>
      <c r="G87" s="41"/>
      <c r="H87" s="41"/>
      <c r="I87" s="41"/>
      <c r="J87" s="41"/>
      <c r="K87" s="41"/>
      <c r="L87" s="41"/>
      <c r="M87" s="41"/>
      <c r="N87" s="41"/>
      <c r="O87" s="41"/>
      <c r="P87" s="41"/>
      <c r="Q87" s="41"/>
      <c r="R87" s="41"/>
      <c r="S87" s="41"/>
      <c r="T87" s="41"/>
      <c r="U87" s="41"/>
      <c r="V87" s="41"/>
      <c r="W87" s="41"/>
      <c r="X87" s="41"/>
      <c r="Y87" s="41"/>
      <c r="Z87" s="41"/>
      <c r="AA87" s="42"/>
      <c r="AB87" s="42"/>
      <c r="AC87" s="42"/>
      <c r="AD87" s="42"/>
      <c r="AE87" s="42"/>
      <c r="AF87" s="42"/>
      <c r="AG87" s="42"/>
      <c r="AH87" s="42"/>
      <c r="AI87" s="42"/>
      <c r="AJ87" s="42"/>
      <c r="AK87" s="42"/>
      <c r="AL87" s="42"/>
      <c r="AM87" s="42"/>
      <c r="AN87" s="42"/>
      <c r="AO87" s="42"/>
    </row>
  </sheetData>
  <sheetProtection algorithmName="SHA-512" hashValue="9cfV0quG6u9Ks55HVg7MT2/3QWf1EUr7AxVVmS5Md5Y673Ijuiga5SO0ca46ytdUVkq+w+HsObQNA3rrDRh8cg==" saltValue="ZQ5mrd83fG/hEkFgoIV+sQ==" spinCount="100000" sheet="1" objects="1" scenarios="1"/>
  <mergeCells count="174">
    <mergeCell ref="M6:N6"/>
    <mergeCell ref="P6:R6"/>
    <mergeCell ref="C7:K7"/>
    <mergeCell ref="M7:N7"/>
    <mergeCell ref="P7:R7"/>
    <mergeCell ref="B9:K9"/>
    <mergeCell ref="B10:E10"/>
    <mergeCell ref="F10:H10"/>
    <mergeCell ref="I10:K10"/>
    <mergeCell ref="B11:E11"/>
    <mergeCell ref="F11:H11"/>
    <mergeCell ref="I11:K11"/>
    <mergeCell ref="D2:G5"/>
    <mergeCell ref="H2:K5"/>
    <mergeCell ref="B14:F14"/>
    <mergeCell ref="G14:K14"/>
    <mergeCell ref="B15:F15"/>
    <mergeCell ref="G15:K15"/>
    <mergeCell ref="B16:D17"/>
    <mergeCell ref="E16:K17"/>
    <mergeCell ref="B12:D12"/>
    <mergeCell ref="E12:G12"/>
    <mergeCell ref="H12:K12"/>
    <mergeCell ref="B13:D13"/>
    <mergeCell ref="E13:G13"/>
    <mergeCell ref="H13:K13"/>
    <mergeCell ref="B19:K19"/>
    <mergeCell ref="M19:Q19"/>
    <mergeCell ref="B20:C20"/>
    <mergeCell ref="D20:F20"/>
    <mergeCell ref="G20:I20"/>
    <mergeCell ref="J20:K20"/>
    <mergeCell ref="M20:Q36"/>
    <mergeCell ref="B21:C21"/>
    <mergeCell ref="D21:F21"/>
    <mergeCell ref="G21:I21"/>
    <mergeCell ref="B25:C27"/>
    <mergeCell ref="D25:K27"/>
    <mergeCell ref="B28:C30"/>
    <mergeCell ref="D28:K30"/>
    <mergeCell ref="B31:C32"/>
    <mergeCell ref="D31:K32"/>
    <mergeCell ref="J21:K21"/>
    <mergeCell ref="B22:F22"/>
    <mergeCell ref="G22:K22"/>
    <mergeCell ref="B23:F23"/>
    <mergeCell ref="G23:K23"/>
    <mergeCell ref="B24:C24"/>
    <mergeCell ref="D24:K24"/>
    <mergeCell ref="B40:D40"/>
    <mergeCell ref="E40:G40"/>
    <mergeCell ref="H40:K40"/>
    <mergeCell ref="B41:C41"/>
    <mergeCell ref="D41:E41"/>
    <mergeCell ref="F41:G41"/>
    <mergeCell ref="I41:J41"/>
    <mergeCell ref="B33:C34"/>
    <mergeCell ref="D33:K34"/>
    <mergeCell ref="B35:C36"/>
    <mergeCell ref="D35:K36"/>
    <mergeCell ref="B38:K38"/>
    <mergeCell ref="B39:D39"/>
    <mergeCell ref="E39:G39"/>
    <mergeCell ref="H39:K39"/>
    <mergeCell ref="B44:C46"/>
    <mergeCell ref="D44:K46"/>
    <mergeCell ref="B48:M48"/>
    <mergeCell ref="C49:D49"/>
    <mergeCell ref="E49:F49"/>
    <mergeCell ref="G49:H49"/>
    <mergeCell ref="I49:J49"/>
    <mergeCell ref="B42:C42"/>
    <mergeCell ref="D42:E42"/>
    <mergeCell ref="F42:H42"/>
    <mergeCell ref="I42:K42"/>
    <mergeCell ref="B43:C43"/>
    <mergeCell ref="D43:E43"/>
    <mergeCell ref="F43:G43"/>
    <mergeCell ref="I43:J43"/>
    <mergeCell ref="C52:D52"/>
    <mergeCell ref="E52:F52"/>
    <mergeCell ref="G52:H52"/>
    <mergeCell ref="I52:J52"/>
    <mergeCell ref="C53:D53"/>
    <mergeCell ref="E53:F53"/>
    <mergeCell ref="G53:H53"/>
    <mergeCell ref="I53:J53"/>
    <mergeCell ref="C50:D50"/>
    <mergeCell ref="E50:F50"/>
    <mergeCell ref="G50:H50"/>
    <mergeCell ref="I50:J50"/>
    <mergeCell ref="C51:D51"/>
    <mergeCell ref="E51:F51"/>
    <mergeCell ref="G51:H51"/>
    <mergeCell ref="I51:J51"/>
    <mergeCell ref="C56:D56"/>
    <mergeCell ref="E56:F56"/>
    <mergeCell ref="G56:H56"/>
    <mergeCell ref="I56:J56"/>
    <mergeCell ref="C57:D57"/>
    <mergeCell ref="E57:F57"/>
    <mergeCell ref="G57:H57"/>
    <mergeCell ref="I57:J57"/>
    <mergeCell ref="C54:D54"/>
    <mergeCell ref="E54:F54"/>
    <mergeCell ref="G54:H54"/>
    <mergeCell ref="I54:J54"/>
    <mergeCell ref="C55:D55"/>
    <mergeCell ref="E55:F55"/>
    <mergeCell ref="G55:H55"/>
    <mergeCell ref="I55:J55"/>
    <mergeCell ref="C60:D60"/>
    <mergeCell ref="E60:F60"/>
    <mergeCell ref="G60:H60"/>
    <mergeCell ref="I60:J60"/>
    <mergeCell ref="C61:D61"/>
    <mergeCell ref="E61:F61"/>
    <mergeCell ref="G61:H61"/>
    <mergeCell ref="I61:J61"/>
    <mergeCell ref="C58:D58"/>
    <mergeCell ref="E58:F58"/>
    <mergeCell ref="G58:H58"/>
    <mergeCell ref="I58:J58"/>
    <mergeCell ref="C59:D59"/>
    <mergeCell ref="E59:F59"/>
    <mergeCell ref="G59:H59"/>
    <mergeCell ref="I59:J59"/>
    <mergeCell ref="C64:D64"/>
    <mergeCell ref="E64:F64"/>
    <mergeCell ref="G64:H64"/>
    <mergeCell ref="I64:J64"/>
    <mergeCell ref="C65:D65"/>
    <mergeCell ref="E65:F65"/>
    <mergeCell ref="G65:H65"/>
    <mergeCell ref="I65:J65"/>
    <mergeCell ref="C62:D62"/>
    <mergeCell ref="E62:F62"/>
    <mergeCell ref="G62:H62"/>
    <mergeCell ref="I62:J62"/>
    <mergeCell ref="C63:D63"/>
    <mergeCell ref="E63:F63"/>
    <mergeCell ref="G63:H63"/>
    <mergeCell ref="I63:J63"/>
    <mergeCell ref="C68:D68"/>
    <mergeCell ref="E68:F68"/>
    <mergeCell ref="G68:H68"/>
    <mergeCell ref="I68:J68"/>
    <mergeCell ref="C69:D69"/>
    <mergeCell ref="E69:F69"/>
    <mergeCell ref="G69:H69"/>
    <mergeCell ref="I69:J69"/>
    <mergeCell ref="C66:D66"/>
    <mergeCell ref="E66:F66"/>
    <mergeCell ref="G66:H66"/>
    <mergeCell ref="I66:J66"/>
    <mergeCell ref="C67:D67"/>
    <mergeCell ref="E67:F67"/>
    <mergeCell ref="G67:H67"/>
    <mergeCell ref="I67:J67"/>
    <mergeCell ref="B74:C74"/>
    <mergeCell ref="D74:E74"/>
    <mergeCell ref="F74:H74"/>
    <mergeCell ref="I74:K74"/>
    <mergeCell ref="C75:E75"/>
    <mergeCell ref="F75:I75"/>
    <mergeCell ref="B71:M71"/>
    <mergeCell ref="B72:C72"/>
    <mergeCell ref="D72:E72"/>
    <mergeCell ref="F72:H72"/>
    <mergeCell ref="I72:K72"/>
    <mergeCell ref="B73:C73"/>
    <mergeCell ref="D73:E73"/>
    <mergeCell ref="F73:H73"/>
    <mergeCell ref="I73:K73"/>
  </mergeCells>
  <conditionalFormatting sqref="K50:K61 K63:K69">
    <cfRule type="cellIs" dxfId="307" priority="19" operator="equal">
      <formula>"Fail"</formula>
    </cfRule>
    <cfRule type="cellIs" dxfId="306" priority="20" operator="equal">
      <formula>"Pass"</formula>
    </cfRule>
  </conditionalFormatting>
  <conditionalFormatting sqref="O9:Q18">
    <cfRule type="cellIs" dxfId="305" priority="17" operator="equal">
      <formula>"Pass"</formula>
    </cfRule>
    <cfRule type="cellIs" dxfId="304" priority="18" operator="equal">
      <formula>"Fail"</formula>
    </cfRule>
  </conditionalFormatting>
  <conditionalFormatting sqref="I73:K73">
    <cfRule type="cellIs" dxfId="303" priority="15" operator="equal">
      <formula>"Pass"</formula>
    </cfRule>
    <cfRule type="cellIs" dxfId="302" priority="16" operator="equal">
      <formula>"Fail"</formula>
    </cfRule>
  </conditionalFormatting>
  <conditionalFormatting sqref="D72:E72">
    <cfRule type="cellIs" dxfId="301" priority="14" operator="greaterThan">
      <formula>0</formula>
    </cfRule>
  </conditionalFormatting>
  <conditionalFormatting sqref="D73:E73">
    <cfRule type="cellIs" dxfId="300" priority="12" operator="greaterThan">
      <formula>0</formula>
    </cfRule>
    <cfRule type="cellIs" dxfId="299" priority="13" operator="greaterThan">
      <formula>0</formula>
    </cfRule>
  </conditionalFormatting>
  <conditionalFormatting sqref="I72:K72">
    <cfRule type="cellIs" dxfId="298" priority="6" operator="lessThan">
      <formula>0.7</formula>
    </cfRule>
    <cfRule type="cellIs" dxfId="297" priority="7" operator="between">
      <formula>0.7</formula>
      <formula>0.85</formula>
    </cfRule>
    <cfRule type="cellIs" dxfId="296" priority="11" operator="greaterThan">
      <formula>0.85</formula>
    </cfRule>
  </conditionalFormatting>
  <conditionalFormatting sqref="I74">
    <cfRule type="cellIs" dxfId="295" priority="8" operator="equal">
      <formula>"N/A"</formula>
    </cfRule>
    <cfRule type="cellIs" dxfId="294" priority="9" operator="equal">
      <formula>"Average"</formula>
    </cfRule>
    <cfRule type="cellIs" dxfId="293" priority="10" operator="equal">
      <formula>"Critical"</formula>
    </cfRule>
  </conditionalFormatting>
  <conditionalFormatting sqref="M7:N7">
    <cfRule type="cellIs" dxfId="292" priority="4" operator="equal">
      <formula>"Fail"</formula>
    </cfRule>
    <cfRule type="cellIs" dxfId="291" priority="5" operator="equal">
      <formula>"Pass"</formula>
    </cfRule>
  </conditionalFormatting>
  <conditionalFormatting sqref="P7:R7">
    <cfRule type="cellIs" dxfId="290" priority="3" operator="equal">
      <formula>"No Action Needed"</formula>
    </cfRule>
  </conditionalFormatting>
  <conditionalFormatting sqref="K62">
    <cfRule type="cellIs" dxfId="289" priority="1" operator="equal">
      <formula>"Fail"</formula>
    </cfRule>
    <cfRule type="cellIs" dxfId="288" priority="2" operator="equal">
      <formula>"Pass"</formula>
    </cfRule>
  </conditionalFormatting>
  <dataValidations xWindow="1119" yWindow="450" count="40">
    <dataValidation allowBlank="1" showInputMessage="1" showErrorMessage="1" errorTitle="Alert" error="Enter a valid input." promptTitle="Hint" prompt="*Leave empty if Not Applicable._x000a_Logical flow: Software flow error._x000a_Security: Any hackable part of the software._x000a_Interface: Design Patterns error._x000a_Functional: The functionality is working but the output is wrong._x000a_Choose from the drop-down menu." sqref="D74"/>
    <dataValidation type="list" allowBlank="1" showInputMessage="1" errorTitle="Alert" error="Invalid input. Check the input criteria." promptTitle="Hint" prompt="This cell is auto filled according to the iteration map key sheet. Just fill it in and it will be filled automatically._x000a_Choose from the drop-down menu." sqref="I11:K11">
      <formula1>"EXE, SAP, Android, IOS, WebBased"</formula1>
    </dataValidation>
    <dataValidation type="decimal" operator="greaterThanOrEqual" showInputMessage="1" errorTitle="Alert" error="Invalid input. Check the Input criteria." promptTitle="Hint" prompt="This cell is auto filled according to the iteration map key sheet. Just fill it in and it will be filled automatically._x000a_You should enter a Decimal number._x000a_Ex: 1.0_x000a_1 is the project number. 0 is the iteration number." sqref="F11:H11">
      <formula1>1</formula1>
    </dataValidation>
    <dataValidation allowBlank="1" showInputMessage="1" showErrorMessage="1" promptTitle="Request" prompt="Enter the iteration number in the following formula._x000a_1.5._x000a_1 is the iteration number itself._x000a_5 is the cycle number._x000a_*Cycle number is the number of the development cycle for the iteration." sqref="B13"/>
    <dataValidation type="date" operator="lessThan" allowBlank="1" showInputMessage="1" errorTitle="Alert" error="Enter a vaild input." promptTitle="Hint:" prompt="This cell is auto filled according to the iteration map key sheet. Just fill it in and it will be filled automatically._x000a_Enter dates in the following formula:_x000a_14-Mar-2014" sqref="E13:G13">
      <formula1>H13</formula1>
    </dataValidation>
    <dataValidation type="date" operator="greaterThan" allowBlank="1" showInputMessage="1" errorTitle="Alert" error="Enter a vaild input." promptTitle="Hint" prompt="This cell is auto filled according to the iteration map key sheet. Just fill it in and it will be filled automatically._x000a_Enter dates in the following formula:_x000a_14-Mar-2014" sqref="H13:K13">
      <formula1>E13</formula1>
    </dataValidation>
    <dataValidation allowBlank="1" showInputMessage="1" showErrorMessage="1" promptTitle="Hint" prompt="Brief of the test Case purpose._x000a_Ex: Testing the login functionality." sqref="C7:K7"/>
    <dataValidation allowBlank="1" showInputMessage="1" showErrorMessage="1" promptTitle="Hint" prompt="Write any additional information about the project if available._x000a_Leave a blank cell if there is no more information." sqref="D35:K36 E16:K17"/>
    <dataValidation allowBlank="1" showInputMessage="1" showErrorMessage="1" promptTitle="Hint" prompt="Write it in the following formula_x000a_&quot;Main Targeted fuction&quot; Test Case._x000a_Ex: Sale submission Test Case." sqref="D20:F20"/>
    <dataValidation type="decimal" operator="greaterThanOrEqual" allowBlank="1" showInputMessage="1" showErrorMessage="1" errorTitle="Alert" error="Enter a valid input." promptTitle="Hint" prompt="Enter the ID in the following Formula_x000a_Ex: 1.5_x000a_1 is the Test case number since the project started._x000a_5 is the build number of the function that we are testing." sqref="J20:K20">
      <formula1>1</formula1>
    </dataValidation>
    <dataValidation type="list" showInputMessage="1" showErrorMessage="1" errorTitle="Alert" error="Enter a vaild input." promptTitle="Hint" prompt="Choose from the drop-down menu." sqref="D21:F21">
      <formula1>"Manual, Automated"</formula1>
    </dataValidation>
    <dataValidation type="list" showInputMessage="1" showErrorMessage="1" errorTitle="Alert" error="Enter a valid input." promptTitle="Hint" prompt="Choose from the drop-down menu." sqref="J21:K21">
      <formula1>"Mohamed Sharaf"</formula1>
    </dataValidation>
    <dataValidation type="date" showInputMessage="1" showErrorMessage="1" errorTitle="Alert" error="Enter a valid input." promptTitle="Hint" prompt="Enter the date in the following formula_x000a_14-Mar-2014" sqref="B23:F23">
      <formula1>E13</formula1>
      <formula2>H13</formula2>
    </dataValidation>
    <dataValidation allowBlank="1" showInputMessage="1" showErrorMessage="1" promptTitle="Hint" prompt="The preconditions are the assistive functions that shoud be working as it should be for the test steps to be executed._x000a_They should be entered in a bulleted list as follows:_x000a_* Login Function._x000a_* Logout function._x000a_* Adding to the database functions._x000a_* ...etc." sqref="D25:K27"/>
    <dataValidation allowBlank="1" showInputMessage="1" showErrorMessage="1" promptTitle="Hint" prompt="Any change in the test environment or the application assests like the Database or the functionality sohuld be as follows:_x000a_* A new sale has been added to the sales table._x000a_* The Wifi is turned off._x000a_* ....etc." sqref="D28:K30"/>
    <dataValidation type="list" allowBlank="1" showInputMessage="1" showErrorMessage="1" errorTitle="Alert" error="Enter a valid input." promptTitle="Hint" prompt="Choose from the drop-down menu." sqref="B40:D40">
      <formula1>"Windows, Linux, Mac OS, Android, IOS "</formula1>
    </dataValidation>
    <dataValidation allowBlank="1" showInputMessage="1" showErrorMessage="1" errorTitle="Alert" error="Enter a vaild input." promptTitle="Request" prompt="If applicable, write the version of the operating system that you are executing on._x000a_Ex: Windows 7, Android 4.3, IOS: 10.2, Debian 64" sqref="E40:G40"/>
    <dataValidation allowBlank="1" showInputMessage="1" showErrorMessage="1" errorTitle="Alert" error="Enter a valid input." promptTitle="Hint" prompt="If applicable write down the framework version._x000a_Ex: .net framework 4.6" sqref="H40:K40"/>
    <dataValidation type="list" allowBlank="1" showInputMessage="1" showErrorMessage="1" errorTitle="Alert" error="Enter a valid input." promptTitle="Hint" prompt="Choose from the drop-down menu." sqref="D41:E41">
      <formula1>"128 MB, 256 MB, 512 MB, 1 GB, 1.5 GB, 2 GB, 2.5 GB, 3 GB, 3.5 GB, 4 GB, 4.5 GB, 5 GB, 5.5 GB, 6 GB, 6.5 GB, 7 GB, 7.5 GB, 8 GB, 16 GB, 32 GB, 64 GB, 128 GB"</formula1>
    </dataValidation>
    <dataValidation type="list" allowBlank="1" showInputMessage="1" showErrorMessage="1" errorTitle="Alert" error="Enter a valid input." promptTitle="Hint" prompt="Choose from the drop-down menu." sqref="H41">
      <formula1>"HDD, SSD, SATA, PCIe, External"</formula1>
    </dataValidation>
    <dataValidation type="list" allowBlank="1" showInputMessage="1" showErrorMessage="1" errorTitle="Alert" error="Enter a valid input." promptTitle="Hint" prompt="Choose from the drop-down menu." sqref="K41">
      <formula1>"16 GB, 32 GB, 64 GB, 128 GB, 256 GB, 512 GB, 750 GB, 1 TB, 2 TB, 3 TB, 4 TB"</formula1>
    </dataValidation>
    <dataValidation type="list" allowBlank="1" showInputMessage="1" showErrorMessage="1" promptTitle="Hint" prompt="Choose from the drop-down menu." sqref="D42:E42">
      <formula1>"Single Core, Dual Core, Quad core"</formula1>
    </dataValidation>
    <dataValidation type="decimal" operator="greaterThan" allowBlank="1" showInputMessage="1" showErrorMessage="1" promptTitle="Hint" prompt="Enter the processors clock speed in normal mode and ignore the turbo mode._x000a_Ex: if the processor's clock speed is 1.5 up to 2.7_x000a_The value entered is 1.5" sqref="I42:K42">
      <formula1>0.1</formula1>
    </dataValidation>
    <dataValidation type="decimal" operator="greaterThanOrEqual" allowBlank="1" showInputMessage="1" showErrorMessage="1" promptTitle="Hint" prompt="Enter the screen size of the device that you are testing on, if it is affecting the product._x000a_Ex: 5.5" sqref="H43">
      <formula1>2</formula1>
    </dataValidation>
    <dataValidation allowBlank="1" showInputMessage="1" showErrorMessage="1" errorTitle="Alert" error="Enter a valid input." promptTitle="Hint" prompt="Enter the screen resolution of the device that you are testing on if it is affecting the product._x000a_Ex: 1080P" sqref="K43"/>
    <dataValidation allowBlank="1" showInputMessage="1" showErrorMessage="1" errorTitle="Alert" error="Enter a valid input." promptTitle="Hint" prompt="If there is any additional information for the environment enter it here. If not, leave a blank cell._x000a_Ex: Using the android emulater named XXXXX_x000a_Using a MySQL database, MsQL Database._x000a_....etc." sqref="D44:K46"/>
    <dataValidation allowBlank="1" showInputMessage="1" showErrorMessage="1" promptTitle="Hint" prompt="Any information provided by the technical team in order to be able to access the function or the product._x000a_Ex: If we are testing the login function we will need a valid username and password." sqref="D31:K32"/>
    <dataValidation type="list" allowBlank="1" showInputMessage="1" showErrorMessage="1" errorTitle="Alert" error="Enter a valid input." promptTitle="Hint" prompt="Choose from the drop-down menu._x000a_If the actual result does not match the actual result then the status is fail if they are matching then the status is pass." sqref="K50:K69">
      <formula1>"Pass, Fail"</formula1>
    </dataValidation>
    <dataValidation allowBlank="1" showInputMessage="1" showErrorMessage="1" promptTitle="Hint" prompt="Write the name of the step itself._x000a_Ex: Navigation to required page._x000a_Opening the .exe file._x000a_...etc." sqref="C50:C69 D50:D51 D53:D54 D56:D69"/>
    <dataValidation allowBlank="1" showInputMessage="1" showErrorMessage="1" promptTitle="Hint" prompt="Enter the detailed execution details for the step_x000a_Ex: If the process name was login_x000a_The detailed is: opening the .exe file, clicking on the login button at the top right corner of the page, navigating to the login form. Entering the username and password." sqref="E50:E69 F50:F51 F53:F54 F56:F69"/>
    <dataValidation allowBlank="1" showInputMessage="1" showErrorMessage="1" promptTitle="Hint" prompt="The application should behave according to the SRS document and SDD. The expected result should be meeting the requirements as it is with no changes what so ever." sqref="G50:G69 H50:H51 H53:H54 H56:H69"/>
    <dataValidation allowBlank="1" showInputMessage="1" showErrorMessage="1" promptTitle="Hint" prompt="The result of the execution from the actual run of the product or the function._x000a_Ex: The application blanked for 2 seconds, showing a white page then redirected me to the log in page again." sqref="J50:J51 J53:J69 I50:I69"/>
    <dataValidation allowBlank="1" showInputMessage="1" showErrorMessage="1" promptTitle="Hint" prompt="Any input submitted on the application should be written here with an ID number beside it._x000a_Ex: 2- Username: &quot;TestName&quot; Password: &quot;TestPassword&quot;" sqref="D33:K34"/>
    <dataValidation allowBlank="1" showInputMessage="1" showErrorMessage="1" promptTitle="Hint" prompt="Write the process of the test case._x000a_If we want to test a function that adds a sales record to the Database._x000a_Ex: Running the application and opening the required page then execute the test case steps." sqref="D24:K24"/>
    <dataValidation type="list" allowBlank="1" showInputMessage="1" showErrorMessage="1" errorTitle="Alert" error="Enter a valid input." promptTitle="Hint" prompt="Choose from the drop-down menu." sqref="G23:K23">
      <formula1>"Unit testing, Integration testing, Performance Testing, Regression Testing"</formula1>
    </dataValidation>
    <dataValidation type="list" allowBlank="1" showInputMessage="1" showErrorMessage="1" errorTitle="Alert" error="Enter a valid input." promptTitle="Hint" prompt="Choose from the drop down menu._x000a_If the machine type is not included leave the cell empty and write it in the additional information." sqref="D43:E43">
      <formula1>"PC, Laptop, Smart phone, Tablet, POS, 2 in 1"</formula1>
    </dataValidation>
    <dataValidation allowBlank="1" showInputMessage="1" promptTitle="Request" prompt="This cell is auto filled according to the iteration map key sheet. Just fill it in and it will be filled automatically._x000a_Please, Insert a comment with any available contact information." sqref="G15:K15"/>
    <dataValidation allowBlank="1" showInputMessage="1" promptTitle="Hint" prompt="This cell is auto filled according to the iteration map key sheet. Just fill it in and it will be filled automatically._x000a_Please, Insert a comment with any available contact information." sqref="B15:F15"/>
    <dataValidation allowBlank="1" showInputMessage="1" showErrorMessage="1" promptTitle="Hint" prompt="This is auto filled. Do not try to type anything here." sqref="F75:I75"/>
    <dataValidation type="list" allowBlank="1" showInputMessage="1" showErrorMessage="1" errorTitle="Alert" error="Enter a valid input." promptTitle="Hint" prompt="*Leave empty if Not Applicable._x000a_Logical flow: Software flow error._x000a_Security: Any hackable part of the software._x000a_Interface: Design Patterns error._x000a_Functional: The functionality is working but the output is wrong." sqref="L50:L69">
      <formula1>"SW_Bug, Logical Flow, Security, Form Design, Interface, Functional"</formula1>
    </dataValidation>
  </dataValidation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2:AO87"/>
  <sheetViews>
    <sheetView topLeftCell="A48" zoomScale="70" zoomScaleNormal="70" workbookViewId="0">
      <selection activeCell="G56" sqref="G56:H56"/>
    </sheetView>
  </sheetViews>
  <sheetFormatPr defaultRowHeight="15" outlineLevelRow="1"/>
  <cols>
    <col min="1" max="1" width="3.28515625" customWidth="1"/>
    <col min="2" max="2" width="12.28515625" customWidth="1"/>
    <col min="3" max="3" width="10.5703125" customWidth="1"/>
    <col min="4" max="4" width="19.5703125" customWidth="1"/>
    <col min="5" max="5" width="17.42578125" customWidth="1"/>
    <col min="6" max="6" width="21" customWidth="1"/>
    <col min="7" max="7" width="7" customWidth="1"/>
    <col min="8" max="8" width="37.28515625" customWidth="1"/>
    <col min="10" max="10" width="22.5703125" customWidth="1"/>
    <col min="11" max="11" width="14.28515625" customWidth="1"/>
    <col min="12" max="12" width="23.5703125" customWidth="1"/>
    <col min="13" max="13" width="41.5703125" customWidth="1"/>
    <col min="14" max="14" width="9.85546875" customWidth="1"/>
    <col min="15" max="15" width="9.140625" customWidth="1"/>
    <col min="18" max="18" width="12" customWidth="1"/>
  </cols>
  <sheetData>
    <row r="2" spans="1:26" s="30" customFormat="1">
      <c r="B2" s="31"/>
      <c r="C2" s="32"/>
      <c r="D2" s="318" t="s">
        <v>48</v>
      </c>
      <c r="E2" s="318"/>
      <c r="F2" s="318"/>
      <c r="G2" s="318"/>
      <c r="H2" s="319" t="s">
        <v>1</v>
      </c>
      <c r="I2" s="319"/>
      <c r="J2" s="319"/>
      <c r="K2" s="319"/>
    </row>
    <row r="3" spans="1:26">
      <c r="A3" s="32"/>
      <c r="B3" s="33"/>
      <c r="C3" s="34"/>
      <c r="D3" s="318"/>
      <c r="E3" s="318"/>
      <c r="F3" s="318"/>
      <c r="G3" s="318"/>
      <c r="H3" s="319"/>
      <c r="I3" s="319"/>
      <c r="J3" s="319"/>
      <c r="K3" s="319"/>
      <c r="L3" s="35"/>
      <c r="M3" s="32"/>
      <c r="N3" s="32"/>
      <c r="O3" s="32"/>
      <c r="P3" s="32"/>
      <c r="Q3" s="32"/>
      <c r="R3" s="32"/>
      <c r="S3" s="32"/>
      <c r="T3" s="32"/>
      <c r="U3" s="32"/>
      <c r="V3" s="32"/>
      <c r="W3" s="32"/>
      <c r="X3" s="32"/>
      <c r="Y3" s="32"/>
      <c r="Z3" s="32"/>
    </row>
    <row r="4" spans="1:26">
      <c r="A4" s="32"/>
      <c r="B4" s="33"/>
      <c r="C4" s="34"/>
      <c r="D4" s="318"/>
      <c r="E4" s="318"/>
      <c r="F4" s="318"/>
      <c r="G4" s="318"/>
      <c r="H4" s="319"/>
      <c r="I4" s="319"/>
      <c r="J4" s="319"/>
      <c r="K4" s="319"/>
      <c r="L4" s="32"/>
      <c r="M4" s="32"/>
      <c r="N4" s="32"/>
      <c r="O4" s="32"/>
      <c r="P4" s="32"/>
      <c r="Q4" s="32"/>
      <c r="R4" s="32"/>
      <c r="S4" s="32"/>
      <c r="T4" s="32"/>
      <c r="U4" s="32"/>
      <c r="V4" s="32"/>
      <c r="W4" s="32"/>
      <c r="X4" s="32"/>
      <c r="Y4" s="32"/>
      <c r="Z4" s="32"/>
    </row>
    <row r="5" spans="1:26" ht="15.75" thickBot="1">
      <c r="A5" s="32"/>
      <c r="B5" s="33"/>
      <c r="C5" s="34"/>
      <c r="D5" s="318"/>
      <c r="E5" s="318"/>
      <c r="F5" s="318"/>
      <c r="G5" s="318"/>
      <c r="H5" s="319"/>
      <c r="I5" s="319"/>
      <c r="J5" s="319"/>
      <c r="K5" s="319"/>
      <c r="L5" s="32"/>
      <c r="M5" s="32"/>
      <c r="N5" s="32"/>
      <c r="O5" s="32"/>
      <c r="P5" s="32"/>
      <c r="Q5" s="32"/>
      <c r="R5" s="32"/>
      <c r="S5" s="32"/>
      <c r="T5" s="32"/>
      <c r="U5" s="32"/>
      <c r="V5" s="32"/>
      <c r="W5" s="32"/>
      <c r="X5" s="32"/>
      <c r="Y5" s="32"/>
      <c r="Z5" s="32"/>
    </row>
    <row r="6" spans="1:26" ht="16.5" thickBot="1">
      <c r="A6" s="32"/>
      <c r="B6" s="34"/>
      <c r="C6" s="34"/>
      <c r="D6" s="34"/>
      <c r="E6" s="32"/>
      <c r="F6" s="32"/>
      <c r="G6" s="32"/>
      <c r="H6" s="32"/>
      <c r="I6" s="32"/>
      <c r="J6" s="32"/>
      <c r="K6" s="32"/>
      <c r="L6" s="32"/>
      <c r="M6" s="323" t="s">
        <v>49</v>
      </c>
      <c r="N6" s="324"/>
      <c r="O6" s="36"/>
      <c r="P6" s="323" t="s">
        <v>50</v>
      </c>
      <c r="Q6" s="325"/>
      <c r="R6" s="324"/>
      <c r="S6" s="32"/>
      <c r="T6" s="32"/>
      <c r="U6" s="32"/>
      <c r="V6" s="32"/>
      <c r="W6" s="32"/>
      <c r="X6" s="32"/>
      <c r="Y6" s="32"/>
      <c r="Z6" s="32"/>
    </row>
    <row r="7" spans="1:26" ht="41.25" customHeight="1" thickBot="1">
      <c r="A7" s="32"/>
      <c r="B7" s="37" t="s">
        <v>2</v>
      </c>
      <c r="C7" s="326" t="s">
        <v>51</v>
      </c>
      <c r="D7" s="327"/>
      <c r="E7" s="327"/>
      <c r="F7" s="327"/>
      <c r="G7" s="327"/>
      <c r="H7" s="327"/>
      <c r="I7" s="327"/>
      <c r="J7" s="327"/>
      <c r="K7" s="328"/>
      <c r="L7" s="32"/>
      <c r="M7" s="329" t="str">
        <f>I73</f>
        <v>Fail</v>
      </c>
      <c r="N7" s="330"/>
      <c r="O7" s="36"/>
      <c r="P7" s="331" t="str">
        <f>IF(I73="Pass", "No Action Needed", "Function is sent back to the development team")</f>
        <v>Function is sent back to the development team</v>
      </c>
      <c r="Q7" s="332"/>
      <c r="R7" s="333"/>
      <c r="S7" s="32"/>
      <c r="T7" s="32"/>
      <c r="U7" s="32"/>
      <c r="V7" s="32"/>
      <c r="W7" s="32"/>
      <c r="X7" s="32"/>
      <c r="Y7" s="32"/>
      <c r="Z7" s="32"/>
    </row>
    <row r="8" spans="1:26" ht="15.75" thickBot="1">
      <c r="A8" s="32"/>
      <c r="B8" s="32"/>
      <c r="C8" s="32"/>
      <c r="D8" s="32"/>
      <c r="E8" s="32"/>
      <c r="F8" s="32"/>
      <c r="G8" s="32"/>
      <c r="H8" s="32"/>
      <c r="I8" s="32"/>
      <c r="J8" s="32"/>
      <c r="K8" s="32"/>
      <c r="L8" s="32"/>
      <c r="M8" s="32"/>
      <c r="N8" s="32"/>
      <c r="O8" s="32"/>
      <c r="P8" s="32"/>
      <c r="Q8" s="32"/>
      <c r="R8" s="32"/>
      <c r="S8" s="32"/>
      <c r="T8" s="32"/>
      <c r="U8" s="32"/>
      <c r="V8" s="32"/>
      <c r="W8" s="32"/>
      <c r="X8" s="32"/>
      <c r="Y8" s="32"/>
      <c r="Z8" s="32"/>
    </row>
    <row r="9" spans="1:26" ht="20.25">
      <c r="A9" s="32"/>
      <c r="B9" s="334" t="s">
        <v>4</v>
      </c>
      <c r="C9" s="335"/>
      <c r="D9" s="335"/>
      <c r="E9" s="335"/>
      <c r="F9" s="335"/>
      <c r="G9" s="335"/>
      <c r="H9" s="335"/>
      <c r="I9" s="335"/>
      <c r="J9" s="335"/>
      <c r="K9" s="336"/>
      <c r="L9" s="32"/>
      <c r="M9" s="38"/>
      <c r="N9" s="38"/>
      <c r="O9" s="39"/>
      <c r="P9" s="39"/>
      <c r="Q9" s="39"/>
      <c r="R9" s="32"/>
      <c r="S9" s="32"/>
      <c r="T9" s="32"/>
      <c r="U9" s="32"/>
      <c r="V9" s="32"/>
      <c r="W9" s="32"/>
      <c r="X9" s="32"/>
      <c r="Y9" s="32"/>
      <c r="Z9" s="32"/>
    </row>
    <row r="10" spans="1:26" ht="20.25">
      <c r="A10" s="32"/>
      <c r="B10" s="204" t="s">
        <v>5</v>
      </c>
      <c r="C10" s="152"/>
      <c r="D10" s="152"/>
      <c r="E10" s="153"/>
      <c r="F10" s="151" t="s">
        <v>6</v>
      </c>
      <c r="G10" s="152"/>
      <c r="H10" s="153"/>
      <c r="I10" s="151" t="s">
        <v>7</v>
      </c>
      <c r="J10" s="152"/>
      <c r="K10" s="234"/>
      <c r="L10" s="32"/>
      <c r="M10" s="38"/>
      <c r="N10" s="38"/>
      <c r="O10" s="39"/>
      <c r="P10" s="39"/>
      <c r="Q10" s="39"/>
      <c r="R10" s="32"/>
      <c r="S10" s="32"/>
      <c r="T10" s="32"/>
      <c r="U10" s="32"/>
      <c r="V10" s="32"/>
      <c r="W10" s="32"/>
      <c r="X10" s="32"/>
      <c r="Y10" s="32"/>
      <c r="Z10" s="32"/>
    </row>
    <row r="11" spans="1:26" ht="20.25">
      <c r="A11" s="32"/>
      <c r="B11" s="310" t="str">
        <f>'Iteration Mapping Key'!B11</f>
        <v>Masr_Pharmacy_RPOS_AdminTool(WEB-BASED)</v>
      </c>
      <c r="C11" s="311"/>
      <c r="D11" s="311"/>
      <c r="E11" s="312"/>
      <c r="F11" s="313">
        <f>'Iteration Mapping Key'!F11:H11</f>
        <v>2.1</v>
      </c>
      <c r="G11" s="314"/>
      <c r="H11" s="315"/>
      <c r="I11" s="316" t="str">
        <f>'Iteration Mapping Key'!I11</f>
        <v>WebBased</v>
      </c>
      <c r="J11" s="311"/>
      <c r="K11" s="317"/>
      <c r="L11" s="32"/>
      <c r="M11" s="65"/>
      <c r="N11" s="38"/>
      <c r="O11" s="39"/>
      <c r="P11" s="39"/>
      <c r="Q11" s="39"/>
      <c r="R11" s="32"/>
      <c r="S11" s="32"/>
      <c r="T11" s="32"/>
      <c r="U11" s="32"/>
      <c r="V11" s="32"/>
      <c r="W11" s="32"/>
      <c r="X11" s="32"/>
      <c r="Y11" s="32"/>
      <c r="Z11" s="32"/>
    </row>
    <row r="12" spans="1:26" ht="20.25">
      <c r="A12" s="32"/>
      <c r="B12" s="204" t="s">
        <v>8</v>
      </c>
      <c r="C12" s="152"/>
      <c r="D12" s="153"/>
      <c r="E12" s="151" t="s">
        <v>10</v>
      </c>
      <c r="F12" s="152"/>
      <c r="G12" s="153"/>
      <c r="H12" s="151" t="s">
        <v>11</v>
      </c>
      <c r="I12" s="152"/>
      <c r="J12" s="152"/>
      <c r="K12" s="234"/>
      <c r="L12" s="32"/>
      <c r="M12" s="38"/>
      <c r="N12" s="38"/>
      <c r="O12" s="39"/>
      <c r="P12" s="39"/>
      <c r="Q12" s="39"/>
      <c r="R12" s="32"/>
      <c r="S12" s="32"/>
      <c r="T12" s="32"/>
      <c r="U12" s="32"/>
      <c r="V12" s="32"/>
      <c r="W12" s="32"/>
      <c r="X12" s="32"/>
      <c r="Y12" s="32"/>
      <c r="Z12" s="32"/>
    </row>
    <row r="13" spans="1:26" ht="20.25" customHeight="1">
      <c r="A13" s="32"/>
      <c r="B13" s="300" t="str">
        <f>'Iteration Mapping Key'!B13</f>
        <v>1.0</v>
      </c>
      <c r="C13" s="301"/>
      <c r="D13" s="302"/>
      <c r="E13" s="303">
        <f>'Iteration Mapping Key'!H13</f>
        <v>42705</v>
      </c>
      <c r="F13" s="304"/>
      <c r="G13" s="305"/>
      <c r="H13" s="303">
        <f>'Iteration Mapping Key'!J13</f>
        <v>43070</v>
      </c>
      <c r="I13" s="304"/>
      <c r="J13" s="304"/>
      <c r="K13" s="306"/>
      <c r="L13" s="32"/>
      <c r="M13" s="38"/>
      <c r="N13" s="38"/>
      <c r="O13" s="39"/>
      <c r="P13" s="39"/>
      <c r="Q13" s="39"/>
      <c r="R13" s="32"/>
      <c r="S13" s="32"/>
      <c r="T13" s="32"/>
      <c r="U13" s="32"/>
      <c r="V13" s="32"/>
      <c r="W13" s="32"/>
      <c r="X13" s="32"/>
      <c r="Y13" s="32"/>
      <c r="Z13" s="32"/>
    </row>
    <row r="14" spans="1:26" ht="20.25">
      <c r="A14" s="32"/>
      <c r="B14" s="204" t="s">
        <v>15</v>
      </c>
      <c r="C14" s="152"/>
      <c r="D14" s="152"/>
      <c r="E14" s="152"/>
      <c r="F14" s="153"/>
      <c r="G14" s="151" t="s">
        <v>16</v>
      </c>
      <c r="H14" s="152"/>
      <c r="I14" s="152"/>
      <c r="J14" s="152"/>
      <c r="K14" s="234"/>
      <c r="L14" s="32"/>
      <c r="M14" s="38"/>
      <c r="N14" s="38"/>
      <c r="O14" s="39"/>
      <c r="P14" s="39"/>
      <c r="Q14" s="39"/>
      <c r="R14" s="32"/>
      <c r="S14" s="32"/>
      <c r="T14" s="32"/>
      <c r="U14" s="32"/>
      <c r="V14" s="32"/>
      <c r="W14" s="32"/>
      <c r="X14" s="32"/>
      <c r="Y14" s="32"/>
      <c r="Z14" s="32"/>
    </row>
    <row r="15" spans="1:26" ht="20.25">
      <c r="A15" s="32"/>
      <c r="B15" s="320" t="str">
        <f>'Iteration Mapping Key'!B17:F17</f>
        <v>TestName_ProductManager</v>
      </c>
      <c r="C15" s="321"/>
      <c r="D15" s="321"/>
      <c r="E15" s="321"/>
      <c r="F15" s="175"/>
      <c r="G15" s="174" t="str">
        <f>'Iteration Mapping Key'!G17:L17</f>
        <v>Heba NourEldin</v>
      </c>
      <c r="H15" s="321"/>
      <c r="I15" s="321"/>
      <c r="J15" s="321"/>
      <c r="K15" s="322"/>
      <c r="L15" s="32"/>
      <c r="M15" s="38"/>
      <c r="N15" s="38"/>
      <c r="O15" s="39"/>
      <c r="P15" s="39"/>
      <c r="Q15" s="39"/>
      <c r="R15" s="32"/>
      <c r="S15" s="32"/>
      <c r="T15" s="32"/>
      <c r="U15" s="32"/>
      <c r="V15" s="32"/>
      <c r="W15" s="32"/>
      <c r="X15" s="32"/>
      <c r="Y15" s="32"/>
      <c r="Z15" s="32"/>
    </row>
    <row r="16" spans="1:26" ht="20.25" customHeight="1">
      <c r="A16" s="32"/>
      <c r="B16" s="218" t="s">
        <v>19</v>
      </c>
      <c r="C16" s="291"/>
      <c r="D16" s="291"/>
      <c r="E16" s="294" t="str">
        <f>'Iteration Mapping Key'!E18</f>
        <v>ProjectInformation_AdditionalInformation</v>
      </c>
      <c r="F16" s="295"/>
      <c r="G16" s="295"/>
      <c r="H16" s="295"/>
      <c r="I16" s="295"/>
      <c r="J16" s="295"/>
      <c r="K16" s="296"/>
      <c r="L16" s="32"/>
      <c r="M16" s="38"/>
      <c r="N16" s="38"/>
      <c r="O16" s="39"/>
      <c r="P16" s="39"/>
      <c r="Q16" s="39"/>
      <c r="R16" s="32"/>
      <c r="S16" s="32"/>
      <c r="T16" s="32"/>
      <c r="U16" s="32"/>
      <c r="V16" s="32"/>
      <c r="W16" s="32"/>
      <c r="X16" s="32"/>
      <c r="Y16" s="32"/>
      <c r="Z16" s="32"/>
    </row>
    <row r="17" spans="1:41" ht="16.5" customHeight="1" outlineLevel="1" thickBot="1">
      <c r="A17" s="32"/>
      <c r="B17" s="292"/>
      <c r="C17" s="293"/>
      <c r="D17" s="293"/>
      <c r="E17" s="297"/>
      <c r="F17" s="298"/>
      <c r="G17" s="298"/>
      <c r="H17" s="298"/>
      <c r="I17" s="298"/>
      <c r="J17" s="298"/>
      <c r="K17" s="299"/>
      <c r="L17" s="32"/>
      <c r="M17" s="38"/>
      <c r="N17" s="38"/>
      <c r="O17" s="39"/>
      <c r="P17" s="39"/>
      <c r="Q17" s="39"/>
      <c r="R17" s="32"/>
      <c r="S17" s="32"/>
      <c r="T17" s="32"/>
      <c r="U17" s="32"/>
      <c r="V17" s="32"/>
      <c r="W17" s="32"/>
      <c r="X17" s="32"/>
      <c r="Y17" s="32"/>
      <c r="Z17" s="32"/>
    </row>
    <row r="18" spans="1:41" ht="15" customHeight="1" thickBot="1">
      <c r="A18" s="32"/>
      <c r="B18" s="32"/>
      <c r="C18" s="32"/>
      <c r="D18" s="32"/>
      <c r="E18" s="32"/>
      <c r="F18" s="32"/>
      <c r="G18" s="32"/>
      <c r="H18" s="32"/>
      <c r="I18" s="32"/>
      <c r="J18" s="32"/>
      <c r="K18" s="32"/>
      <c r="L18" s="32"/>
      <c r="M18" s="38"/>
      <c r="N18" s="38"/>
      <c r="O18" s="39"/>
      <c r="P18" s="39"/>
      <c r="Q18" s="39"/>
      <c r="R18" s="32"/>
      <c r="S18" s="32"/>
      <c r="T18" s="32"/>
      <c r="U18" s="32"/>
      <c r="V18" s="32"/>
      <c r="W18" s="32"/>
      <c r="X18" s="32"/>
      <c r="Y18" s="32"/>
      <c r="Z18" s="32"/>
    </row>
    <row r="19" spans="1:41" ht="16.5" customHeight="1" thickBot="1">
      <c r="A19" s="32"/>
      <c r="B19" s="307" t="s">
        <v>52</v>
      </c>
      <c r="C19" s="308"/>
      <c r="D19" s="308"/>
      <c r="E19" s="308"/>
      <c r="F19" s="308"/>
      <c r="G19" s="308"/>
      <c r="H19" s="308"/>
      <c r="I19" s="308"/>
      <c r="J19" s="308"/>
      <c r="K19" s="309"/>
      <c r="L19" s="32"/>
      <c r="M19" s="235" t="s">
        <v>53</v>
      </c>
      <c r="N19" s="236"/>
      <c r="O19" s="236"/>
      <c r="P19" s="236"/>
      <c r="Q19" s="237"/>
      <c r="R19" s="32"/>
      <c r="S19" s="32"/>
      <c r="T19" s="32"/>
      <c r="U19" s="32"/>
      <c r="V19" s="32"/>
      <c r="W19" s="32"/>
      <c r="X19" s="32"/>
      <c r="Y19" s="32"/>
      <c r="Z19" s="32"/>
    </row>
    <row r="20" spans="1:41" ht="15.75" outlineLevel="1">
      <c r="A20" s="32"/>
      <c r="B20" s="238" t="s">
        <v>23</v>
      </c>
      <c r="C20" s="239"/>
      <c r="D20" s="240" t="s">
        <v>159</v>
      </c>
      <c r="E20" s="240"/>
      <c r="F20" s="240"/>
      <c r="G20" s="239" t="s">
        <v>54</v>
      </c>
      <c r="H20" s="239"/>
      <c r="I20" s="239"/>
      <c r="J20" s="241">
        <v>3</v>
      </c>
      <c r="K20" s="242"/>
      <c r="L20" s="40"/>
      <c r="M20" s="243"/>
      <c r="N20" s="244"/>
      <c r="O20" s="244"/>
      <c r="P20" s="244"/>
      <c r="Q20" s="245"/>
      <c r="R20" s="40"/>
      <c r="S20" s="40"/>
      <c r="T20" s="40"/>
      <c r="U20" s="40"/>
      <c r="V20" s="40"/>
      <c r="W20" s="40"/>
      <c r="X20" s="40"/>
      <c r="Y20" s="40"/>
      <c r="Z20" s="40"/>
    </row>
    <row r="21" spans="1:41" ht="15.75" outlineLevel="1">
      <c r="A21" s="32"/>
      <c r="B21" s="252" t="s">
        <v>24</v>
      </c>
      <c r="C21" s="253"/>
      <c r="D21" s="254" t="s">
        <v>55</v>
      </c>
      <c r="E21" s="255"/>
      <c r="F21" s="256"/>
      <c r="G21" s="253" t="s">
        <v>26</v>
      </c>
      <c r="H21" s="253"/>
      <c r="I21" s="253"/>
      <c r="J21" s="274" t="s">
        <v>56</v>
      </c>
      <c r="K21" s="275"/>
      <c r="L21" s="41"/>
      <c r="M21" s="246"/>
      <c r="N21" s="247"/>
      <c r="O21" s="247"/>
      <c r="P21" s="247"/>
      <c r="Q21" s="248"/>
      <c r="R21" s="41"/>
      <c r="S21" s="41"/>
      <c r="T21" s="41"/>
      <c r="U21" s="41"/>
      <c r="V21" s="41"/>
      <c r="W21" s="41"/>
      <c r="X21" s="41"/>
      <c r="Y21" s="41"/>
      <c r="Z21" s="41"/>
      <c r="AA21" s="42"/>
      <c r="AB21" s="42"/>
      <c r="AC21" s="42"/>
      <c r="AD21" s="42"/>
      <c r="AE21" s="42"/>
      <c r="AF21" s="42"/>
      <c r="AG21" s="42"/>
      <c r="AH21" s="42"/>
      <c r="AI21" s="42"/>
      <c r="AJ21" s="42"/>
      <c r="AK21" s="42"/>
      <c r="AL21" s="42"/>
      <c r="AM21" s="42"/>
      <c r="AN21" s="42"/>
      <c r="AO21" s="42"/>
    </row>
    <row r="22" spans="1:41" ht="15.75" outlineLevel="1">
      <c r="A22" s="32"/>
      <c r="B22" s="172" t="s">
        <v>57</v>
      </c>
      <c r="C22" s="276"/>
      <c r="D22" s="276"/>
      <c r="E22" s="276"/>
      <c r="F22" s="173"/>
      <c r="G22" s="277" t="s">
        <v>25</v>
      </c>
      <c r="H22" s="278"/>
      <c r="I22" s="278"/>
      <c r="J22" s="278"/>
      <c r="K22" s="279"/>
      <c r="L22" s="41"/>
      <c r="M22" s="246"/>
      <c r="N22" s="247"/>
      <c r="O22" s="247"/>
      <c r="P22" s="247"/>
      <c r="Q22" s="248"/>
      <c r="R22" s="41"/>
      <c r="S22" s="41"/>
      <c r="T22" s="41"/>
      <c r="U22" s="41"/>
      <c r="V22" s="41"/>
      <c r="W22" s="41"/>
      <c r="X22" s="41"/>
      <c r="Y22" s="41"/>
      <c r="Z22" s="41"/>
      <c r="AA22" s="42"/>
      <c r="AB22" s="42"/>
      <c r="AC22" s="42"/>
      <c r="AD22" s="42"/>
      <c r="AE22" s="42"/>
      <c r="AF22" s="42"/>
      <c r="AG22" s="42"/>
      <c r="AH22" s="42"/>
      <c r="AI22" s="42"/>
      <c r="AJ22" s="42"/>
      <c r="AK22" s="42"/>
      <c r="AL22" s="42"/>
      <c r="AM22" s="42"/>
      <c r="AN22" s="42"/>
      <c r="AO22" s="42"/>
    </row>
    <row r="23" spans="1:41" ht="15.75" outlineLevel="1">
      <c r="A23" s="32"/>
      <c r="B23" s="280">
        <v>42774</v>
      </c>
      <c r="C23" s="281"/>
      <c r="D23" s="281"/>
      <c r="E23" s="281"/>
      <c r="F23" s="282"/>
      <c r="G23" s="283" t="s">
        <v>58</v>
      </c>
      <c r="H23" s="284"/>
      <c r="I23" s="284"/>
      <c r="J23" s="284"/>
      <c r="K23" s="285"/>
      <c r="L23" s="41"/>
      <c r="M23" s="246"/>
      <c r="N23" s="247"/>
      <c r="O23" s="247"/>
      <c r="P23" s="247"/>
      <c r="Q23" s="248"/>
      <c r="R23" s="41"/>
      <c r="S23" s="41"/>
      <c r="T23" s="41"/>
      <c r="U23" s="41"/>
      <c r="V23" s="41"/>
      <c r="W23" s="41"/>
      <c r="X23" s="41"/>
      <c r="Y23" s="41"/>
      <c r="Z23" s="41"/>
      <c r="AA23" s="42"/>
      <c r="AB23" s="42"/>
      <c r="AC23" s="42"/>
      <c r="AD23" s="42"/>
      <c r="AE23" s="42"/>
      <c r="AF23" s="42"/>
      <c r="AG23" s="42"/>
      <c r="AH23" s="42"/>
      <c r="AI23" s="42"/>
      <c r="AJ23" s="42"/>
      <c r="AK23" s="42"/>
      <c r="AL23" s="42"/>
      <c r="AM23" s="42"/>
      <c r="AN23" s="42"/>
      <c r="AO23" s="42"/>
    </row>
    <row r="24" spans="1:41" ht="33.75" customHeight="1" outlineLevel="1">
      <c r="A24" s="32"/>
      <c r="B24" s="286" t="s">
        <v>59</v>
      </c>
      <c r="C24" s="287"/>
      <c r="D24" s="288" t="s">
        <v>160</v>
      </c>
      <c r="E24" s="289"/>
      <c r="F24" s="289"/>
      <c r="G24" s="289"/>
      <c r="H24" s="289"/>
      <c r="I24" s="289"/>
      <c r="J24" s="289"/>
      <c r="K24" s="290"/>
      <c r="L24" s="41"/>
      <c r="M24" s="246"/>
      <c r="N24" s="247"/>
      <c r="O24" s="247"/>
      <c r="P24" s="247"/>
      <c r="Q24" s="248"/>
      <c r="R24" s="41"/>
      <c r="S24" s="41"/>
      <c r="T24" s="41"/>
      <c r="U24" s="41"/>
      <c r="V24" s="41"/>
      <c r="W24" s="41"/>
      <c r="X24" s="41"/>
      <c r="Y24" s="41"/>
      <c r="Z24" s="41"/>
      <c r="AA24" s="42"/>
      <c r="AB24" s="42"/>
      <c r="AC24" s="42"/>
      <c r="AD24" s="42"/>
      <c r="AE24" s="42"/>
      <c r="AF24" s="42"/>
      <c r="AG24" s="42"/>
      <c r="AH24" s="42"/>
      <c r="AI24" s="42"/>
      <c r="AJ24" s="42"/>
      <c r="AK24" s="42"/>
      <c r="AL24" s="42"/>
      <c r="AM24" s="42"/>
      <c r="AN24" s="42"/>
      <c r="AO24" s="42"/>
    </row>
    <row r="25" spans="1:41" ht="15" customHeight="1" outlineLevel="1">
      <c r="A25" s="32"/>
      <c r="B25" s="257" t="s">
        <v>60</v>
      </c>
      <c r="C25" s="178"/>
      <c r="D25" s="222" t="s">
        <v>184</v>
      </c>
      <c r="E25" s="223"/>
      <c r="F25" s="223"/>
      <c r="G25" s="223"/>
      <c r="H25" s="223"/>
      <c r="I25" s="223"/>
      <c r="J25" s="223"/>
      <c r="K25" s="224"/>
      <c r="L25" s="41"/>
      <c r="M25" s="246"/>
      <c r="N25" s="247"/>
      <c r="O25" s="247"/>
      <c r="P25" s="247"/>
      <c r="Q25" s="248"/>
      <c r="R25" s="41"/>
      <c r="S25" s="41"/>
      <c r="T25" s="41"/>
      <c r="U25" s="41"/>
      <c r="V25" s="41"/>
      <c r="W25" s="41"/>
      <c r="X25" s="41"/>
      <c r="Y25" s="41"/>
      <c r="Z25" s="41"/>
      <c r="AA25" s="42"/>
      <c r="AB25" s="42"/>
      <c r="AC25" s="42"/>
      <c r="AD25" s="42"/>
      <c r="AE25" s="42"/>
      <c r="AF25" s="42"/>
      <c r="AG25" s="42"/>
      <c r="AH25" s="42"/>
      <c r="AI25" s="42"/>
      <c r="AJ25" s="42"/>
      <c r="AK25" s="42"/>
      <c r="AL25" s="42"/>
      <c r="AM25" s="42"/>
      <c r="AN25" s="42"/>
      <c r="AO25" s="42"/>
    </row>
    <row r="26" spans="1:41" ht="20.25" customHeight="1" outlineLevel="1">
      <c r="A26" s="32"/>
      <c r="B26" s="258"/>
      <c r="C26" s="259"/>
      <c r="D26" s="262"/>
      <c r="E26" s="263"/>
      <c r="F26" s="263"/>
      <c r="G26" s="263"/>
      <c r="H26" s="263"/>
      <c r="I26" s="263"/>
      <c r="J26" s="263"/>
      <c r="K26" s="264"/>
      <c r="L26" s="41"/>
      <c r="M26" s="246"/>
      <c r="N26" s="247"/>
      <c r="O26" s="247"/>
      <c r="P26" s="247"/>
      <c r="Q26" s="248"/>
      <c r="R26" s="41"/>
      <c r="S26" s="41"/>
      <c r="T26" s="41"/>
      <c r="U26" s="41"/>
      <c r="V26" s="41"/>
      <c r="W26" s="41"/>
      <c r="X26" s="41"/>
      <c r="Y26" s="41"/>
      <c r="Z26" s="41"/>
      <c r="AA26" s="42"/>
      <c r="AB26" s="42"/>
      <c r="AC26" s="42"/>
      <c r="AD26" s="42"/>
      <c r="AE26" s="42"/>
      <c r="AF26" s="42"/>
      <c r="AG26" s="42"/>
      <c r="AH26" s="42"/>
      <c r="AI26" s="42"/>
      <c r="AJ26" s="42"/>
      <c r="AK26" s="42"/>
      <c r="AL26" s="42"/>
      <c r="AM26" s="42"/>
      <c r="AN26" s="42"/>
      <c r="AO26" s="42"/>
    </row>
    <row r="27" spans="1:41" ht="48" customHeight="1" outlineLevel="1">
      <c r="A27" s="32"/>
      <c r="B27" s="260"/>
      <c r="C27" s="261"/>
      <c r="D27" s="225"/>
      <c r="E27" s="226"/>
      <c r="F27" s="226"/>
      <c r="G27" s="226"/>
      <c r="H27" s="226"/>
      <c r="I27" s="226"/>
      <c r="J27" s="226"/>
      <c r="K27" s="227"/>
      <c r="L27" s="41"/>
      <c r="M27" s="246"/>
      <c r="N27" s="247"/>
      <c r="O27" s="247"/>
      <c r="P27" s="247"/>
      <c r="Q27" s="248"/>
      <c r="R27" s="41"/>
      <c r="S27" s="41"/>
      <c r="T27" s="41"/>
      <c r="U27" s="41"/>
      <c r="V27" s="41"/>
      <c r="W27" s="41"/>
      <c r="X27" s="41"/>
      <c r="Y27" s="41"/>
      <c r="Z27" s="41"/>
      <c r="AA27" s="42"/>
      <c r="AB27" s="42"/>
      <c r="AC27" s="42"/>
      <c r="AD27" s="42"/>
      <c r="AE27" s="42"/>
      <c r="AF27" s="42"/>
      <c r="AG27" s="42"/>
      <c r="AH27" s="42"/>
      <c r="AI27" s="42"/>
      <c r="AJ27" s="42"/>
      <c r="AK27" s="42"/>
      <c r="AL27" s="42"/>
      <c r="AM27" s="42"/>
      <c r="AN27" s="42"/>
      <c r="AO27" s="42"/>
    </row>
    <row r="28" spans="1:41" ht="13.5" customHeight="1" outlineLevel="1">
      <c r="A28" s="32"/>
      <c r="B28" s="257" t="s">
        <v>61</v>
      </c>
      <c r="C28" s="178"/>
      <c r="D28" s="265" t="s">
        <v>106</v>
      </c>
      <c r="E28" s="266"/>
      <c r="F28" s="266"/>
      <c r="G28" s="266"/>
      <c r="H28" s="266"/>
      <c r="I28" s="266"/>
      <c r="J28" s="266"/>
      <c r="K28" s="267"/>
      <c r="L28" s="41"/>
      <c r="M28" s="246"/>
      <c r="N28" s="247"/>
      <c r="O28" s="247"/>
      <c r="P28" s="247"/>
      <c r="Q28" s="248"/>
      <c r="R28" s="41"/>
      <c r="S28" s="41"/>
      <c r="T28" s="41"/>
      <c r="U28" s="41"/>
      <c r="V28" s="41"/>
      <c r="W28" s="41"/>
      <c r="X28" s="41"/>
      <c r="Y28" s="41"/>
      <c r="Z28" s="41"/>
      <c r="AA28" s="42"/>
      <c r="AB28" s="42"/>
      <c r="AC28" s="42"/>
      <c r="AD28" s="42"/>
      <c r="AE28" s="42"/>
      <c r="AF28" s="42"/>
      <c r="AG28" s="42"/>
      <c r="AH28" s="42"/>
      <c r="AI28" s="42"/>
      <c r="AJ28" s="42"/>
      <c r="AK28" s="42"/>
      <c r="AL28" s="42"/>
      <c r="AM28" s="42"/>
      <c r="AN28" s="42"/>
      <c r="AO28" s="42"/>
    </row>
    <row r="29" spans="1:41" ht="13.5" customHeight="1" outlineLevel="1">
      <c r="A29" s="32"/>
      <c r="B29" s="258"/>
      <c r="C29" s="259"/>
      <c r="D29" s="268"/>
      <c r="E29" s="269"/>
      <c r="F29" s="269"/>
      <c r="G29" s="269"/>
      <c r="H29" s="269"/>
      <c r="I29" s="269"/>
      <c r="J29" s="269"/>
      <c r="K29" s="270"/>
      <c r="L29" s="41"/>
      <c r="M29" s="246"/>
      <c r="N29" s="247"/>
      <c r="O29" s="247"/>
      <c r="P29" s="247"/>
      <c r="Q29" s="248"/>
      <c r="R29" s="41"/>
      <c r="S29" s="41"/>
      <c r="T29" s="41"/>
      <c r="U29" s="41"/>
      <c r="V29" s="41"/>
      <c r="W29" s="41"/>
      <c r="X29" s="41"/>
      <c r="Y29" s="41"/>
      <c r="Z29" s="41"/>
      <c r="AA29" s="42"/>
      <c r="AB29" s="42"/>
      <c r="AC29" s="42"/>
      <c r="AD29" s="42"/>
      <c r="AE29" s="42"/>
      <c r="AF29" s="42"/>
      <c r="AG29" s="42"/>
      <c r="AH29" s="42"/>
      <c r="AI29" s="42"/>
      <c r="AJ29" s="42"/>
      <c r="AK29" s="42"/>
      <c r="AL29" s="42"/>
      <c r="AM29" s="42"/>
      <c r="AN29" s="42"/>
      <c r="AO29" s="42"/>
    </row>
    <row r="30" spans="1:41" ht="13.5" customHeight="1" outlineLevel="1">
      <c r="A30" s="32"/>
      <c r="B30" s="258"/>
      <c r="C30" s="259"/>
      <c r="D30" s="271"/>
      <c r="E30" s="272"/>
      <c r="F30" s="272"/>
      <c r="G30" s="272"/>
      <c r="H30" s="272"/>
      <c r="I30" s="272"/>
      <c r="J30" s="272"/>
      <c r="K30" s="273"/>
      <c r="L30" s="41"/>
      <c r="M30" s="246"/>
      <c r="N30" s="247"/>
      <c r="O30" s="247"/>
      <c r="P30" s="247"/>
      <c r="Q30" s="248"/>
      <c r="R30" s="41"/>
      <c r="S30" s="41"/>
      <c r="T30" s="41"/>
      <c r="U30" s="41"/>
      <c r="V30" s="41"/>
      <c r="W30" s="41"/>
      <c r="X30" s="41"/>
      <c r="Y30" s="41"/>
      <c r="Z30" s="41"/>
      <c r="AA30" s="42"/>
      <c r="AB30" s="42"/>
      <c r="AC30" s="42"/>
      <c r="AD30" s="42"/>
      <c r="AE30" s="42"/>
      <c r="AF30" s="42"/>
      <c r="AG30" s="42"/>
      <c r="AH30" s="42"/>
      <c r="AI30" s="42"/>
      <c r="AJ30" s="42"/>
      <c r="AK30" s="42"/>
      <c r="AL30" s="42"/>
      <c r="AM30" s="42"/>
      <c r="AN30" s="42"/>
      <c r="AO30" s="42"/>
    </row>
    <row r="31" spans="1:41" ht="17.25" customHeight="1" outlineLevel="1">
      <c r="A31" s="32"/>
      <c r="B31" s="218" t="s">
        <v>62</v>
      </c>
      <c r="C31" s="219"/>
      <c r="D31" s="265" t="s">
        <v>63</v>
      </c>
      <c r="E31" s="266"/>
      <c r="F31" s="266"/>
      <c r="G31" s="266"/>
      <c r="H31" s="266"/>
      <c r="I31" s="266"/>
      <c r="J31" s="266"/>
      <c r="K31" s="267"/>
      <c r="L31" s="41"/>
      <c r="M31" s="246"/>
      <c r="N31" s="247"/>
      <c r="O31" s="247"/>
      <c r="P31" s="247"/>
      <c r="Q31" s="248"/>
      <c r="R31" s="41"/>
      <c r="S31" s="41"/>
      <c r="T31" s="41"/>
      <c r="U31" s="41"/>
      <c r="V31" s="41"/>
      <c r="W31" s="41"/>
      <c r="X31" s="41"/>
      <c r="Y31" s="41"/>
      <c r="Z31" s="41"/>
      <c r="AA31" s="42"/>
      <c r="AB31" s="42"/>
      <c r="AC31" s="42"/>
      <c r="AD31" s="42"/>
      <c r="AE31" s="42"/>
      <c r="AF31" s="42"/>
      <c r="AG31" s="42"/>
      <c r="AH31" s="42"/>
      <c r="AI31" s="42"/>
      <c r="AJ31" s="42"/>
      <c r="AK31" s="42"/>
      <c r="AL31" s="42"/>
      <c r="AM31" s="42"/>
      <c r="AN31" s="42"/>
      <c r="AO31" s="42"/>
    </row>
    <row r="32" spans="1:41" ht="30.75" customHeight="1" outlineLevel="1">
      <c r="A32" s="32"/>
      <c r="B32" s="220"/>
      <c r="C32" s="221"/>
      <c r="D32" s="271"/>
      <c r="E32" s="272"/>
      <c r="F32" s="272"/>
      <c r="G32" s="272"/>
      <c r="H32" s="272"/>
      <c r="I32" s="272"/>
      <c r="J32" s="272"/>
      <c r="K32" s="273"/>
      <c r="L32" s="41"/>
      <c r="M32" s="246"/>
      <c r="N32" s="247"/>
      <c r="O32" s="247"/>
      <c r="P32" s="247"/>
      <c r="Q32" s="248"/>
      <c r="R32" s="41"/>
      <c r="S32" s="41"/>
      <c r="T32" s="41"/>
      <c r="U32" s="41"/>
      <c r="V32" s="41"/>
      <c r="W32" s="41"/>
      <c r="X32" s="41"/>
      <c r="Y32" s="41"/>
      <c r="Z32" s="41"/>
      <c r="AA32" s="42"/>
      <c r="AB32" s="42"/>
      <c r="AC32" s="42"/>
      <c r="AD32" s="42"/>
      <c r="AE32" s="42"/>
      <c r="AF32" s="42"/>
      <c r="AG32" s="42"/>
      <c r="AH32" s="42"/>
      <c r="AI32" s="42"/>
      <c r="AJ32" s="42"/>
      <c r="AK32" s="42"/>
      <c r="AL32" s="42"/>
      <c r="AM32" s="42"/>
      <c r="AN32" s="42"/>
      <c r="AO32" s="42"/>
    </row>
    <row r="33" spans="1:41" ht="18.75" customHeight="1" outlineLevel="1">
      <c r="A33" s="32"/>
      <c r="B33" s="218" t="s">
        <v>64</v>
      </c>
      <c r="C33" s="219"/>
      <c r="D33" s="222" t="s">
        <v>167</v>
      </c>
      <c r="E33" s="223"/>
      <c r="F33" s="223"/>
      <c r="G33" s="223"/>
      <c r="H33" s="223"/>
      <c r="I33" s="223"/>
      <c r="J33" s="223"/>
      <c r="K33" s="224"/>
      <c r="L33" s="41"/>
      <c r="M33" s="246"/>
      <c r="N33" s="247"/>
      <c r="O33" s="247"/>
      <c r="P33" s="247"/>
      <c r="Q33" s="248"/>
      <c r="R33" s="41"/>
      <c r="S33" s="41"/>
      <c r="T33" s="41"/>
      <c r="U33" s="41"/>
      <c r="V33" s="41"/>
      <c r="W33" s="41"/>
      <c r="X33" s="41"/>
      <c r="Y33" s="41"/>
      <c r="Z33" s="41"/>
      <c r="AA33" s="42"/>
      <c r="AB33" s="42"/>
      <c r="AC33" s="42"/>
      <c r="AD33" s="42"/>
      <c r="AE33" s="42"/>
      <c r="AF33" s="42"/>
      <c r="AG33" s="42"/>
      <c r="AH33" s="42"/>
      <c r="AI33" s="42"/>
      <c r="AJ33" s="42"/>
      <c r="AK33" s="42"/>
      <c r="AL33" s="42"/>
      <c r="AM33" s="42"/>
      <c r="AN33" s="42"/>
      <c r="AO33" s="42"/>
    </row>
    <row r="34" spans="1:41" ht="115.5" customHeight="1" outlineLevel="1">
      <c r="A34" s="32"/>
      <c r="B34" s="220"/>
      <c r="C34" s="221"/>
      <c r="D34" s="225"/>
      <c r="E34" s="226"/>
      <c r="F34" s="226"/>
      <c r="G34" s="226"/>
      <c r="H34" s="226"/>
      <c r="I34" s="226"/>
      <c r="J34" s="226"/>
      <c r="K34" s="227"/>
      <c r="L34" s="41"/>
      <c r="M34" s="246"/>
      <c r="N34" s="247"/>
      <c r="O34" s="247"/>
      <c r="P34" s="247"/>
      <c r="Q34" s="248"/>
      <c r="R34" s="41"/>
      <c r="S34" s="41"/>
      <c r="T34" s="41"/>
      <c r="U34" s="41"/>
      <c r="V34" s="41"/>
      <c r="W34" s="41"/>
      <c r="X34" s="41"/>
      <c r="Y34" s="41"/>
      <c r="Z34" s="41"/>
      <c r="AA34" s="42"/>
      <c r="AB34" s="42"/>
      <c r="AC34" s="42"/>
      <c r="AD34" s="42"/>
      <c r="AE34" s="42"/>
      <c r="AF34" s="42"/>
      <c r="AG34" s="42"/>
      <c r="AH34" s="42"/>
      <c r="AI34" s="42"/>
      <c r="AJ34" s="42"/>
      <c r="AK34" s="42"/>
      <c r="AL34" s="42"/>
      <c r="AM34" s="42"/>
      <c r="AN34" s="42"/>
      <c r="AO34" s="42"/>
    </row>
    <row r="35" spans="1:41" ht="15.75" outlineLevel="1">
      <c r="A35" s="32"/>
      <c r="B35" s="183" t="s">
        <v>19</v>
      </c>
      <c r="C35" s="184"/>
      <c r="D35" s="228" t="s">
        <v>106</v>
      </c>
      <c r="E35" s="229"/>
      <c r="F35" s="229"/>
      <c r="G35" s="229"/>
      <c r="H35" s="229"/>
      <c r="I35" s="229"/>
      <c r="J35" s="229"/>
      <c r="K35" s="230"/>
      <c r="L35" s="41"/>
      <c r="M35" s="246"/>
      <c r="N35" s="247"/>
      <c r="O35" s="247"/>
      <c r="P35" s="247"/>
      <c r="Q35" s="248"/>
      <c r="R35" s="41"/>
      <c r="S35" s="41"/>
      <c r="T35" s="41"/>
      <c r="U35" s="41"/>
      <c r="V35" s="41"/>
      <c r="W35" s="41"/>
      <c r="X35" s="41"/>
      <c r="Y35" s="41"/>
      <c r="Z35" s="41"/>
      <c r="AA35" s="42"/>
      <c r="AB35" s="42"/>
      <c r="AC35" s="42"/>
      <c r="AD35" s="42"/>
      <c r="AE35" s="42"/>
      <c r="AF35" s="42"/>
      <c r="AG35" s="42"/>
      <c r="AH35" s="42"/>
      <c r="AI35" s="42"/>
      <c r="AJ35" s="42"/>
      <c r="AK35" s="42"/>
      <c r="AL35" s="42"/>
      <c r="AM35" s="42"/>
      <c r="AN35" s="42"/>
      <c r="AO35" s="42"/>
    </row>
    <row r="36" spans="1:41" ht="16.5" outlineLevel="1" thickBot="1">
      <c r="A36" s="32"/>
      <c r="B36" s="187"/>
      <c r="C36" s="188"/>
      <c r="D36" s="231"/>
      <c r="E36" s="232"/>
      <c r="F36" s="232"/>
      <c r="G36" s="232"/>
      <c r="H36" s="232"/>
      <c r="I36" s="232"/>
      <c r="J36" s="232"/>
      <c r="K36" s="233"/>
      <c r="L36" s="41"/>
      <c r="M36" s="249"/>
      <c r="N36" s="250"/>
      <c r="O36" s="250"/>
      <c r="P36" s="250"/>
      <c r="Q36" s="251"/>
      <c r="R36" s="41"/>
      <c r="S36" s="41"/>
      <c r="T36" s="41"/>
      <c r="U36" s="41"/>
      <c r="V36" s="41"/>
      <c r="W36" s="41"/>
      <c r="X36" s="41"/>
      <c r="Y36" s="41"/>
      <c r="Z36" s="41"/>
      <c r="AA36" s="42"/>
      <c r="AB36" s="42"/>
      <c r="AC36" s="42"/>
      <c r="AD36" s="42"/>
      <c r="AE36" s="42"/>
      <c r="AF36" s="42"/>
      <c r="AG36" s="42"/>
      <c r="AH36" s="42"/>
      <c r="AI36" s="42"/>
      <c r="AJ36" s="42"/>
      <c r="AK36" s="42"/>
      <c r="AL36" s="42"/>
      <c r="AM36" s="42"/>
      <c r="AN36" s="42"/>
      <c r="AO36" s="42"/>
    </row>
    <row r="37" spans="1:41" ht="16.5" thickBot="1">
      <c r="A37" s="32"/>
      <c r="B37" s="41"/>
      <c r="C37" s="41"/>
      <c r="D37" s="41"/>
      <c r="E37" s="41"/>
      <c r="F37" s="41"/>
      <c r="G37" s="41"/>
      <c r="H37" s="41"/>
      <c r="I37" s="41"/>
      <c r="J37" s="41"/>
      <c r="K37" s="41"/>
      <c r="L37" s="41"/>
      <c r="M37" s="41"/>
      <c r="N37" s="41"/>
      <c r="O37" s="41"/>
      <c r="P37" s="41"/>
      <c r="Q37" s="41"/>
      <c r="R37" s="41"/>
      <c r="S37" s="41"/>
      <c r="T37" s="41"/>
      <c r="U37" s="41"/>
      <c r="V37" s="41"/>
      <c r="W37" s="41"/>
      <c r="X37" s="41"/>
      <c r="Y37" s="41"/>
      <c r="Z37" s="41"/>
      <c r="AA37" s="42"/>
      <c r="AB37" s="42"/>
      <c r="AC37" s="42"/>
      <c r="AD37" s="42"/>
      <c r="AE37" s="42"/>
      <c r="AF37" s="42"/>
      <c r="AG37" s="42"/>
      <c r="AH37" s="42"/>
      <c r="AI37" s="42"/>
      <c r="AJ37" s="42"/>
      <c r="AK37" s="42"/>
      <c r="AL37" s="42"/>
      <c r="AM37" s="42"/>
      <c r="AN37" s="42"/>
      <c r="AO37" s="42"/>
    </row>
    <row r="38" spans="1:41" ht="15.75" customHeight="1">
      <c r="A38" s="32"/>
      <c r="B38" s="198" t="s">
        <v>65</v>
      </c>
      <c r="C38" s="199"/>
      <c r="D38" s="199"/>
      <c r="E38" s="199"/>
      <c r="F38" s="199"/>
      <c r="G38" s="199"/>
      <c r="H38" s="199"/>
      <c r="I38" s="199"/>
      <c r="J38" s="199"/>
      <c r="K38" s="200"/>
      <c r="L38" s="41"/>
      <c r="M38" s="43"/>
      <c r="N38" s="43"/>
      <c r="O38" s="43"/>
      <c r="P38" s="43"/>
      <c r="Q38" s="43"/>
      <c r="R38" s="41"/>
      <c r="S38" s="41"/>
      <c r="T38" s="41"/>
      <c r="U38" s="41"/>
      <c r="V38" s="41"/>
      <c r="W38" s="41"/>
      <c r="X38" s="41"/>
      <c r="Y38" s="41"/>
      <c r="Z38" s="41"/>
      <c r="AA38" s="42"/>
      <c r="AB38" s="42"/>
      <c r="AC38" s="42"/>
      <c r="AD38" s="42"/>
      <c r="AE38" s="42"/>
      <c r="AF38" s="42"/>
      <c r="AG38" s="42"/>
      <c r="AH38" s="42"/>
      <c r="AI38" s="42"/>
      <c r="AJ38" s="42"/>
      <c r="AK38" s="42"/>
      <c r="AL38" s="42"/>
      <c r="AM38" s="42"/>
      <c r="AN38" s="42"/>
      <c r="AO38" s="42"/>
    </row>
    <row r="39" spans="1:41" ht="15.75" customHeight="1" outlineLevel="1">
      <c r="A39" s="32"/>
      <c r="B39" s="204" t="s">
        <v>66</v>
      </c>
      <c r="C39" s="152"/>
      <c r="D39" s="153"/>
      <c r="E39" s="151" t="s">
        <v>67</v>
      </c>
      <c r="F39" s="152"/>
      <c r="G39" s="153"/>
      <c r="H39" s="151" t="s">
        <v>68</v>
      </c>
      <c r="I39" s="152"/>
      <c r="J39" s="152"/>
      <c r="K39" s="234"/>
      <c r="L39" s="41"/>
      <c r="M39" s="43"/>
      <c r="N39" s="43"/>
      <c r="O39" s="43"/>
      <c r="P39" s="43"/>
      <c r="Q39" s="43"/>
      <c r="R39" s="41"/>
      <c r="S39" s="41"/>
      <c r="T39" s="41"/>
      <c r="U39" s="41"/>
      <c r="V39" s="41"/>
      <c r="W39" s="41"/>
      <c r="X39" s="41"/>
      <c r="Y39" s="41"/>
      <c r="Z39" s="41"/>
      <c r="AA39" s="42"/>
      <c r="AB39" s="42"/>
      <c r="AC39" s="42"/>
      <c r="AD39" s="42"/>
      <c r="AE39" s="42"/>
      <c r="AF39" s="42"/>
      <c r="AG39" s="42"/>
      <c r="AH39" s="42"/>
      <c r="AI39" s="42"/>
      <c r="AJ39" s="42"/>
      <c r="AK39" s="42"/>
      <c r="AL39" s="42"/>
      <c r="AM39" s="42"/>
      <c r="AN39" s="42"/>
      <c r="AO39" s="42"/>
    </row>
    <row r="40" spans="1:41" ht="15.75" customHeight="1" outlineLevel="1">
      <c r="A40" s="32"/>
      <c r="B40" s="214" t="s">
        <v>69</v>
      </c>
      <c r="C40" s="213"/>
      <c r="D40" s="206"/>
      <c r="E40" s="205" t="s">
        <v>70</v>
      </c>
      <c r="F40" s="213"/>
      <c r="G40" s="206"/>
      <c r="H40" s="205" t="s">
        <v>71</v>
      </c>
      <c r="I40" s="213"/>
      <c r="J40" s="213"/>
      <c r="K40" s="215"/>
      <c r="L40" s="41"/>
      <c r="M40" s="43"/>
      <c r="N40" s="43"/>
      <c r="O40" s="43"/>
      <c r="P40" s="43"/>
      <c r="Q40" s="43"/>
      <c r="R40" s="41"/>
      <c r="S40" s="41"/>
      <c r="T40" s="41"/>
      <c r="U40" s="41"/>
      <c r="V40" s="41"/>
      <c r="W40" s="41"/>
      <c r="X40" s="41"/>
      <c r="Y40" s="41"/>
      <c r="Z40" s="41"/>
      <c r="AA40" s="42"/>
      <c r="AB40" s="42"/>
      <c r="AC40" s="42"/>
      <c r="AD40" s="42"/>
      <c r="AE40" s="42"/>
      <c r="AF40" s="42"/>
      <c r="AG40" s="42"/>
      <c r="AH40" s="42"/>
      <c r="AI40" s="42"/>
      <c r="AJ40" s="42"/>
      <c r="AK40" s="42"/>
      <c r="AL40" s="42"/>
      <c r="AM40" s="42"/>
      <c r="AN40" s="42"/>
      <c r="AO40" s="42"/>
    </row>
    <row r="41" spans="1:41" ht="15.75" customHeight="1" outlineLevel="1">
      <c r="A41" s="32"/>
      <c r="B41" s="204" t="s">
        <v>72</v>
      </c>
      <c r="C41" s="153"/>
      <c r="D41" s="205" t="s">
        <v>73</v>
      </c>
      <c r="E41" s="206"/>
      <c r="F41" s="151" t="s">
        <v>74</v>
      </c>
      <c r="G41" s="153"/>
      <c r="H41" s="44" t="s">
        <v>75</v>
      </c>
      <c r="I41" s="216" t="s">
        <v>76</v>
      </c>
      <c r="J41" s="217"/>
      <c r="K41" s="45" t="s">
        <v>77</v>
      </c>
      <c r="L41" s="41"/>
      <c r="M41" s="43"/>
      <c r="N41" s="43"/>
      <c r="O41" s="43"/>
      <c r="P41" s="43"/>
      <c r="Q41" s="43"/>
      <c r="R41" s="41"/>
      <c r="S41" s="41"/>
      <c r="T41" s="41"/>
      <c r="U41" s="41"/>
      <c r="V41" s="41"/>
      <c r="W41" s="41"/>
      <c r="X41" s="41"/>
      <c r="Y41" s="41"/>
      <c r="Z41" s="41"/>
      <c r="AA41" s="42"/>
      <c r="AB41" s="42"/>
      <c r="AC41" s="42"/>
      <c r="AD41" s="42"/>
      <c r="AE41" s="42"/>
      <c r="AF41" s="42"/>
      <c r="AG41" s="42"/>
      <c r="AH41" s="42"/>
      <c r="AI41" s="42"/>
      <c r="AJ41" s="42"/>
      <c r="AK41" s="42"/>
      <c r="AL41" s="42"/>
      <c r="AM41" s="42"/>
      <c r="AN41" s="42"/>
      <c r="AO41" s="42"/>
    </row>
    <row r="42" spans="1:41" ht="15.75" customHeight="1" outlineLevel="1">
      <c r="A42" s="32"/>
      <c r="B42" s="204" t="s">
        <v>78</v>
      </c>
      <c r="C42" s="153"/>
      <c r="D42" s="205" t="s">
        <v>79</v>
      </c>
      <c r="E42" s="206"/>
      <c r="F42" s="207" t="s">
        <v>80</v>
      </c>
      <c r="G42" s="208"/>
      <c r="H42" s="209"/>
      <c r="I42" s="210">
        <v>1.7</v>
      </c>
      <c r="J42" s="211"/>
      <c r="K42" s="212"/>
      <c r="L42" s="41"/>
      <c r="M42" s="43"/>
      <c r="N42" s="43"/>
      <c r="O42" s="43"/>
      <c r="P42" s="43"/>
      <c r="Q42" s="43"/>
      <c r="R42" s="41"/>
      <c r="S42" s="41"/>
      <c r="T42" s="41"/>
      <c r="U42" s="41"/>
      <c r="V42" s="41"/>
      <c r="W42" s="41"/>
      <c r="X42" s="41"/>
      <c r="Y42" s="41"/>
      <c r="Z42" s="41"/>
      <c r="AA42" s="42"/>
      <c r="AB42" s="42"/>
      <c r="AC42" s="42"/>
      <c r="AD42" s="42"/>
      <c r="AE42" s="42"/>
      <c r="AF42" s="42"/>
      <c r="AG42" s="42"/>
      <c r="AH42" s="42"/>
      <c r="AI42" s="42"/>
      <c r="AJ42" s="42"/>
      <c r="AK42" s="42"/>
      <c r="AL42" s="42"/>
      <c r="AM42" s="42"/>
      <c r="AN42" s="42"/>
      <c r="AO42" s="42"/>
    </row>
    <row r="43" spans="1:41" ht="15.75" customHeight="1" outlineLevel="1">
      <c r="A43" s="32"/>
      <c r="B43" s="204" t="s">
        <v>81</v>
      </c>
      <c r="C43" s="153"/>
      <c r="D43" s="205" t="s">
        <v>135</v>
      </c>
      <c r="E43" s="213"/>
      <c r="F43" s="203" t="s">
        <v>83</v>
      </c>
      <c r="G43" s="173"/>
      <c r="H43" s="46">
        <v>15</v>
      </c>
      <c r="I43" s="207" t="s">
        <v>84</v>
      </c>
      <c r="J43" s="209"/>
      <c r="K43" s="47" t="s">
        <v>85</v>
      </c>
      <c r="L43" s="41"/>
      <c r="M43" s="43"/>
      <c r="N43" s="43"/>
      <c r="O43" s="43"/>
      <c r="P43" s="43"/>
      <c r="Q43" s="43"/>
      <c r="R43" s="41"/>
      <c r="S43" s="41"/>
      <c r="T43" s="41"/>
      <c r="U43" s="41"/>
      <c r="V43" s="41"/>
      <c r="W43" s="41"/>
      <c r="X43" s="41"/>
      <c r="Y43" s="41"/>
      <c r="Z43" s="41"/>
      <c r="AA43" s="42"/>
      <c r="AB43" s="42"/>
      <c r="AC43" s="42"/>
      <c r="AD43" s="42"/>
      <c r="AE43" s="42"/>
      <c r="AF43" s="42"/>
      <c r="AG43" s="42"/>
      <c r="AH43" s="42"/>
      <c r="AI43" s="42"/>
      <c r="AJ43" s="42"/>
      <c r="AK43" s="42"/>
      <c r="AL43" s="42"/>
      <c r="AM43" s="42"/>
      <c r="AN43" s="42"/>
      <c r="AO43" s="42"/>
    </row>
    <row r="44" spans="1:41" ht="15.75" customHeight="1" outlineLevel="1">
      <c r="A44" s="32"/>
      <c r="B44" s="183" t="s">
        <v>19</v>
      </c>
      <c r="C44" s="184"/>
      <c r="D44" s="189" t="s">
        <v>86</v>
      </c>
      <c r="E44" s="190"/>
      <c r="F44" s="190"/>
      <c r="G44" s="190"/>
      <c r="H44" s="190"/>
      <c r="I44" s="190"/>
      <c r="J44" s="190"/>
      <c r="K44" s="191"/>
      <c r="L44" s="41"/>
      <c r="M44" s="43"/>
      <c r="N44" s="43"/>
      <c r="O44" s="43"/>
      <c r="P44" s="43"/>
      <c r="Q44" s="43"/>
      <c r="R44" s="41"/>
      <c r="S44" s="41"/>
      <c r="T44" s="41"/>
      <c r="U44" s="41"/>
      <c r="V44" s="41"/>
      <c r="W44" s="41"/>
      <c r="X44" s="41"/>
      <c r="Y44" s="41"/>
      <c r="Z44" s="41"/>
      <c r="AA44" s="42"/>
      <c r="AB44" s="42"/>
      <c r="AC44" s="42"/>
      <c r="AD44" s="42"/>
      <c r="AE44" s="42"/>
      <c r="AF44" s="42"/>
      <c r="AG44" s="42"/>
      <c r="AH44" s="42"/>
      <c r="AI44" s="42"/>
      <c r="AJ44" s="42"/>
      <c r="AK44" s="42"/>
      <c r="AL44" s="42"/>
      <c r="AM44" s="42"/>
      <c r="AN44" s="42"/>
      <c r="AO44" s="42"/>
    </row>
    <row r="45" spans="1:41" ht="15.75" customHeight="1" outlineLevel="1">
      <c r="A45" s="32"/>
      <c r="B45" s="185"/>
      <c r="C45" s="186"/>
      <c r="D45" s="192"/>
      <c r="E45" s="193"/>
      <c r="F45" s="193"/>
      <c r="G45" s="193"/>
      <c r="H45" s="193"/>
      <c r="I45" s="193"/>
      <c r="J45" s="193"/>
      <c r="K45" s="194"/>
      <c r="L45" s="41"/>
      <c r="M45" s="43"/>
      <c r="N45" s="43"/>
      <c r="O45" s="43"/>
      <c r="P45" s="43"/>
      <c r="Q45" s="43"/>
      <c r="R45" s="41"/>
      <c r="S45" s="41"/>
      <c r="T45" s="41"/>
      <c r="U45" s="41"/>
      <c r="V45" s="41"/>
      <c r="W45" s="41"/>
      <c r="X45" s="41"/>
      <c r="Y45" s="41"/>
      <c r="Z45" s="41"/>
      <c r="AA45" s="42"/>
      <c r="AB45" s="42"/>
      <c r="AC45" s="42"/>
      <c r="AD45" s="42"/>
      <c r="AE45" s="42"/>
      <c r="AF45" s="42"/>
      <c r="AG45" s="42"/>
      <c r="AH45" s="42"/>
      <c r="AI45" s="42"/>
      <c r="AJ45" s="42"/>
      <c r="AK45" s="42"/>
      <c r="AL45" s="42"/>
      <c r="AM45" s="42"/>
      <c r="AN45" s="42"/>
      <c r="AO45" s="42"/>
    </row>
    <row r="46" spans="1:41" ht="16.5" customHeight="1" outlineLevel="1" thickBot="1">
      <c r="A46" s="32"/>
      <c r="B46" s="187"/>
      <c r="C46" s="188"/>
      <c r="D46" s="195"/>
      <c r="E46" s="196"/>
      <c r="F46" s="196"/>
      <c r="G46" s="196"/>
      <c r="H46" s="196"/>
      <c r="I46" s="196"/>
      <c r="J46" s="196"/>
      <c r="K46" s="197"/>
      <c r="L46" s="41"/>
      <c r="M46" s="43"/>
      <c r="N46" s="43"/>
      <c r="O46" s="43"/>
      <c r="P46" s="43"/>
      <c r="Q46" s="43"/>
      <c r="R46" s="41"/>
      <c r="S46" s="41"/>
      <c r="T46" s="41"/>
      <c r="U46" s="41"/>
      <c r="V46" s="41"/>
      <c r="W46" s="41"/>
      <c r="X46" s="41"/>
      <c r="Y46" s="41"/>
      <c r="Z46" s="41"/>
      <c r="AA46" s="42"/>
      <c r="AB46" s="42"/>
      <c r="AC46" s="42"/>
      <c r="AD46" s="42"/>
      <c r="AE46" s="42"/>
      <c r="AF46" s="42"/>
      <c r="AG46" s="42"/>
      <c r="AH46" s="42"/>
      <c r="AI46" s="42"/>
      <c r="AJ46" s="42"/>
      <c r="AK46" s="42"/>
      <c r="AL46" s="42"/>
      <c r="AM46" s="42"/>
      <c r="AN46" s="42"/>
      <c r="AO46" s="42"/>
    </row>
    <row r="47" spans="1:41" ht="16.5" thickBot="1">
      <c r="A47" s="32"/>
      <c r="B47" s="41"/>
      <c r="C47" s="41"/>
      <c r="D47" s="41"/>
      <c r="E47" s="41"/>
      <c r="F47" s="41"/>
      <c r="G47" s="41"/>
      <c r="H47" s="41"/>
      <c r="I47" s="41"/>
      <c r="J47" s="41"/>
      <c r="K47" s="41"/>
      <c r="L47" s="41"/>
      <c r="M47" s="43"/>
      <c r="N47" s="43"/>
      <c r="O47" s="43"/>
      <c r="P47" s="43"/>
      <c r="Q47" s="43"/>
      <c r="R47" s="41"/>
      <c r="S47" s="41"/>
      <c r="T47" s="41"/>
      <c r="U47" s="41"/>
      <c r="V47" s="41"/>
      <c r="W47" s="41"/>
      <c r="X47" s="41"/>
      <c r="Y47" s="41"/>
      <c r="Z47" s="41"/>
      <c r="AA47" s="42"/>
      <c r="AB47" s="42"/>
      <c r="AC47" s="42"/>
      <c r="AD47" s="42"/>
      <c r="AE47" s="42"/>
      <c r="AF47" s="42"/>
      <c r="AG47" s="42"/>
      <c r="AH47" s="42"/>
      <c r="AI47" s="42"/>
      <c r="AJ47" s="42"/>
      <c r="AK47" s="42"/>
      <c r="AL47" s="42"/>
      <c r="AM47" s="42"/>
      <c r="AN47" s="42"/>
      <c r="AO47" s="42"/>
    </row>
    <row r="48" spans="1:41" ht="15.75">
      <c r="A48" s="32"/>
      <c r="B48" s="198" t="s">
        <v>87</v>
      </c>
      <c r="C48" s="199"/>
      <c r="D48" s="199"/>
      <c r="E48" s="199"/>
      <c r="F48" s="199"/>
      <c r="G48" s="199"/>
      <c r="H48" s="199"/>
      <c r="I48" s="199"/>
      <c r="J48" s="199"/>
      <c r="K48" s="199"/>
      <c r="L48" s="199"/>
      <c r="M48" s="200"/>
      <c r="N48" s="41"/>
      <c r="O48" s="41"/>
      <c r="P48" s="41"/>
      <c r="Q48" s="41"/>
      <c r="R48" s="41"/>
      <c r="S48" s="41"/>
      <c r="T48" s="41"/>
      <c r="U48" s="41"/>
      <c r="V48" s="41"/>
      <c r="W48" s="41"/>
      <c r="X48" s="41"/>
      <c r="Y48" s="41"/>
      <c r="Z48" s="41"/>
      <c r="AA48" s="42"/>
      <c r="AB48" s="42"/>
      <c r="AC48" s="42"/>
      <c r="AD48" s="42"/>
      <c r="AE48" s="42"/>
      <c r="AF48" s="42"/>
      <c r="AG48" s="42"/>
      <c r="AH48" s="42"/>
      <c r="AI48" s="42"/>
      <c r="AJ48" s="42"/>
      <c r="AK48" s="42"/>
      <c r="AL48" s="42"/>
      <c r="AM48" s="42"/>
      <c r="AN48" s="42"/>
      <c r="AO48" s="42"/>
    </row>
    <row r="49" spans="1:41" ht="30" customHeight="1" outlineLevel="1">
      <c r="A49" s="32"/>
      <c r="B49" s="48" t="s">
        <v>88</v>
      </c>
      <c r="C49" s="201" t="s">
        <v>89</v>
      </c>
      <c r="D49" s="202"/>
      <c r="E49" s="203" t="s">
        <v>90</v>
      </c>
      <c r="F49" s="173"/>
      <c r="G49" s="203" t="s">
        <v>91</v>
      </c>
      <c r="H49" s="173"/>
      <c r="I49" s="203" t="s">
        <v>92</v>
      </c>
      <c r="J49" s="173"/>
      <c r="K49" s="49" t="s">
        <v>93</v>
      </c>
      <c r="L49" s="50" t="s">
        <v>32</v>
      </c>
      <c r="M49" s="51" t="s">
        <v>53</v>
      </c>
      <c r="N49" s="41"/>
      <c r="O49" s="41"/>
      <c r="P49" s="41"/>
      <c r="Q49" s="41"/>
      <c r="R49" s="41"/>
      <c r="S49" s="41"/>
      <c r="T49" s="41"/>
      <c r="U49" s="41"/>
      <c r="V49" s="41"/>
      <c r="W49" s="41"/>
      <c r="X49" s="41"/>
      <c r="Y49" s="41"/>
      <c r="Z49" s="41"/>
      <c r="AA49" s="42"/>
      <c r="AB49" s="42"/>
      <c r="AC49" s="42"/>
      <c r="AD49" s="42"/>
      <c r="AE49" s="42"/>
      <c r="AF49" s="42"/>
      <c r="AG49" s="42"/>
      <c r="AH49" s="42"/>
      <c r="AI49" s="42"/>
      <c r="AJ49" s="42"/>
      <c r="AK49" s="42"/>
      <c r="AL49" s="42"/>
      <c r="AM49" s="42"/>
      <c r="AN49" s="42"/>
      <c r="AO49" s="42"/>
    </row>
    <row r="50" spans="1:41" ht="73.5" customHeight="1" outlineLevel="1">
      <c r="A50" s="32"/>
      <c r="B50" s="52">
        <v>1</v>
      </c>
      <c r="C50" s="179" t="s">
        <v>161</v>
      </c>
      <c r="D50" s="180"/>
      <c r="E50" s="179" t="s">
        <v>162</v>
      </c>
      <c r="F50" s="180"/>
      <c r="G50" s="179" t="s">
        <v>163</v>
      </c>
      <c r="H50" s="180"/>
      <c r="I50" s="179" t="s">
        <v>110</v>
      </c>
      <c r="J50" s="180"/>
      <c r="K50" s="53" t="s">
        <v>111</v>
      </c>
      <c r="L50" s="54"/>
      <c r="M50" s="45"/>
      <c r="N50" s="41"/>
      <c r="O50" s="41"/>
      <c r="P50" s="41"/>
      <c r="Q50" s="41"/>
      <c r="R50" s="41"/>
      <c r="S50" s="41"/>
      <c r="T50" s="41"/>
      <c r="U50" s="41"/>
      <c r="V50" s="41"/>
      <c r="W50" s="41"/>
      <c r="X50" s="41"/>
      <c r="Y50" s="41"/>
      <c r="Z50" s="41"/>
      <c r="AA50" s="42"/>
      <c r="AB50" s="42"/>
      <c r="AC50" s="42"/>
      <c r="AD50" s="42"/>
      <c r="AE50" s="42"/>
      <c r="AF50" s="42"/>
      <c r="AG50" s="42"/>
      <c r="AH50" s="42"/>
      <c r="AI50" s="42"/>
      <c r="AJ50" s="42"/>
      <c r="AK50" s="42"/>
      <c r="AL50" s="42"/>
      <c r="AM50" s="42"/>
      <c r="AN50" s="42"/>
      <c r="AO50" s="42"/>
    </row>
    <row r="51" spans="1:41" ht="117.75" customHeight="1" outlineLevel="1">
      <c r="A51" s="32"/>
      <c r="B51" s="52">
        <v>2</v>
      </c>
      <c r="C51" s="179" t="s">
        <v>164</v>
      </c>
      <c r="D51" s="180"/>
      <c r="E51" s="181"/>
      <c r="F51" s="182"/>
      <c r="G51" s="179"/>
      <c r="H51" s="180"/>
      <c r="I51" s="179" t="s">
        <v>451</v>
      </c>
      <c r="J51" s="180"/>
      <c r="K51" s="53" t="s">
        <v>118</v>
      </c>
      <c r="L51" s="54" t="s">
        <v>166</v>
      </c>
      <c r="M51" s="45"/>
      <c r="N51" s="41"/>
      <c r="O51" s="41"/>
      <c r="P51" s="41"/>
      <c r="Q51" s="41"/>
      <c r="R51" s="41"/>
      <c r="S51" s="41"/>
      <c r="T51" s="41"/>
      <c r="U51" s="41"/>
      <c r="V51" s="41"/>
      <c r="W51" s="41"/>
      <c r="X51" s="41"/>
      <c r="Y51" s="41"/>
      <c r="Z51" s="41"/>
      <c r="AA51" s="42"/>
      <c r="AB51" s="42"/>
      <c r="AC51" s="42"/>
      <c r="AD51" s="42"/>
      <c r="AE51" s="42"/>
      <c r="AF51" s="42"/>
      <c r="AG51" s="42"/>
      <c r="AH51" s="42"/>
      <c r="AI51" s="42"/>
      <c r="AJ51" s="42"/>
      <c r="AK51" s="42"/>
      <c r="AL51" s="42"/>
      <c r="AM51" s="42"/>
      <c r="AN51" s="42"/>
      <c r="AO51" s="42"/>
    </row>
    <row r="52" spans="1:41" ht="66" customHeight="1" outlineLevel="1">
      <c r="A52" s="32"/>
      <c r="B52" s="52">
        <v>3</v>
      </c>
      <c r="C52" s="179" t="s">
        <v>168</v>
      </c>
      <c r="D52" s="180"/>
      <c r="E52" s="179" t="s">
        <v>169</v>
      </c>
      <c r="F52" s="180"/>
      <c r="G52" s="179" t="s">
        <v>170</v>
      </c>
      <c r="H52" s="180"/>
      <c r="I52" s="179" t="s">
        <v>110</v>
      </c>
      <c r="J52" s="180"/>
      <c r="K52" s="53" t="s">
        <v>111</v>
      </c>
      <c r="L52" s="54"/>
      <c r="M52" s="55"/>
      <c r="N52" s="41"/>
      <c r="O52" s="41"/>
      <c r="P52" s="41"/>
      <c r="Q52" s="41"/>
      <c r="R52" s="41"/>
      <c r="S52" s="41"/>
      <c r="T52" s="41"/>
      <c r="U52" s="41"/>
      <c r="V52" s="41"/>
      <c r="W52" s="41"/>
      <c r="X52" s="41"/>
      <c r="Y52" s="41"/>
      <c r="Z52" s="41"/>
      <c r="AA52" s="42"/>
      <c r="AB52" s="42"/>
      <c r="AC52" s="42"/>
      <c r="AD52" s="42"/>
      <c r="AE52" s="42"/>
      <c r="AF52" s="42"/>
      <c r="AG52" s="42"/>
      <c r="AH52" s="42"/>
      <c r="AI52" s="42"/>
      <c r="AJ52" s="42"/>
      <c r="AK52" s="42"/>
      <c r="AL52" s="42"/>
      <c r="AM52" s="42"/>
      <c r="AN52" s="42"/>
      <c r="AO52" s="42"/>
    </row>
    <row r="53" spans="1:41" ht="81.75" customHeight="1" outlineLevel="1">
      <c r="A53" s="32"/>
      <c r="B53" s="52">
        <v>4</v>
      </c>
      <c r="C53" s="179" t="s">
        <v>171</v>
      </c>
      <c r="D53" s="180"/>
      <c r="E53" s="179" t="s">
        <v>172</v>
      </c>
      <c r="F53" s="180"/>
      <c r="G53" s="179" t="s">
        <v>173</v>
      </c>
      <c r="H53" s="180"/>
      <c r="I53" s="179" t="s">
        <v>110</v>
      </c>
      <c r="J53" s="180"/>
      <c r="K53" s="53" t="s">
        <v>111</v>
      </c>
      <c r="L53" s="54"/>
      <c r="M53" s="45"/>
      <c r="N53" s="41"/>
      <c r="O53" s="41"/>
      <c r="P53" s="41"/>
      <c r="Q53" s="41"/>
      <c r="R53" s="41"/>
      <c r="S53" s="41"/>
      <c r="T53" s="41"/>
      <c r="U53" s="41"/>
      <c r="V53" s="41"/>
      <c r="W53" s="41"/>
      <c r="X53" s="41"/>
      <c r="Y53" s="41"/>
      <c r="Z53" s="41"/>
      <c r="AA53" s="42"/>
      <c r="AB53" s="42"/>
      <c r="AC53" s="42"/>
      <c r="AD53" s="42"/>
      <c r="AE53" s="42"/>
      <c r="AF53" s="42"/>
      <c r="AG53" s="42"/>
      <c r="AH53" s="42"/>
      <c r="AI53" s="42"/>
      <c r="AJ53" s="42"/>
      <c r="AK53" s="42"/>
      <c r="AL53" s="42"/>
      <c r="AM53" s="42"/>
      <c r="AN53" s="42"/>
      <c r="AO53" s="42"/>
    </row>
    <row r="54" spans="1:41" ht="99.75" customHeight="1" outlineLevel="1">
      <c r="A54" s="32"/>
      <c r="B54" s="52">
        <v>5</v>
      </c>
      <c r="C54" s="179" t="s">
        <v>171</v>
      </c>
      <c r="D54" s="180"/>
      <c r="E54" s="179" t="s">
        <v>174</v>
      </c>
      <c r="F54" s="180"/>
      <c r="G54" s="179" t="s">
        <v>175</v>
      </c>
      <c r="H54" s="180"/>
      <c r="I54" s="179" t="s">
        <v>110</v>
      </c>
      <c r="J54" s="180"/>
      <c r="K54" s="53" t="s">
        <v>111</v>
      </c>
      <c r="L54" s="54"/>
      <c r="M54" s="45"/>
      <c r="N54" s="41"/>
      <c r="O54" s="41"/>
      <c r="P54" s="41"/>
      <c r="Q54" s="41"/>
      <c r="R54" s="41"/>
      <c r="S54" s="41"/>
      <c r="T54" s="41"/>
      <c r="U54" s="41"/>
      <c r="V54" s="41"/>
      <c r="W54" s="41"/>
      <c r="X54" s="41"/>
      <c r="Y54" s="41"/>
      <c r="Z54" s="41"/>
      <c r="AA54" s="42"/>
      <c r="AB54" s="42"/>
      <c r="AC54" s="42"/>
      <c r="AD54" s="42"/>
      <c r="AE54" s="42"/>
      <c r="AF54" s="42"/>
      <c r="AG54" s="42"/>
      <c r="AH54" s="42"/>
      <c r="AI54" s="42"/>
      <c r="AJ54" s="42"/>
      <c r="AK54" s="42"/>
      <c r="AL54" s="42"/>
      <c r="AM54" s="42"/>
      <c r="AN54" s="42"/>
      <c r="AO54" s="42"/>
    </row>
    <row r="55" spans="1:41" ht="66.75" customHeight="1" outlineLevel="1">
      <c r="A55" s="32"/>
      <c r="B55" s="52">
        <v>6</v>
      </c>
      <c r="C55" s="179" t="s">
        <v>171</v>
      </c>
      <c r="D55" s="180"/>
      <c r="E55" s="179" t="s">
        <v>176</v>
      </c>
      <c r="F55" s="180"/>
      <c r="G55" s="179" t="s">
        <v>177</v>
      </c>
      <c r="H55" s="180"/>
      <c r="I55" s="179" t="s">
        <v>178</v>
      </c>
      <c r="J55" s="180"/>
      <c r="K55" s="53" t="s">
        <v>118</v>
      </c>
      <c r="L55" s="54" t="s">
        <v>179</v>
      </c>
      <c r="M55" s="45"/>
      <c r="N55" s="41"/>
      <c r="O55" s="41"/>
      <c r="P55" s="41"/>
      <c r="Q55" s="41"/>
      <c r="R55" s="41"/>
      <c r="S55" s="41"/>
      <c r="T55" s="41"/>
      <c r="U55" s="41"/>
      <c r="V55" s="41"/>
      <c r="W55" s="41"/>
      <c r="X55" s="41"/>
      <c r="Y55" s="41"/>
      <c r="Z55" s="41"/>
      <c r="AA55" s="42"/>
      <c r="AB55" s="42"/>
      <c r="AC55" s="42"/>
      <c r="AD55" s="42"/>
      <c r="AE55" s="42"/>
      <c r="AF55" s="42"/>
      <c r="AG55" s="42"/>
      <c r="AH55" s="42"/>
      <c r="AI55" s="42"/>
      <c r="AJ55" s="42"/>
      <c r="AK55" s="42"/>
      <c r="AL55" s="42"/>
      <c r="AM55" s="42"/>
      <c r="AN55" s="42"/>
      <c r="AO55" s="42"/>
    </row>
    <row r="56" spans="1:41" ht="80.25" customHeight="1" outlineLevel="1">
      <c r="A56" s="32"/>
      <c r="B56" s="52">
        <v>7</v>
      </c>
      <c r="C56" s="179"/>
      <c r="D56" s="180"/>
      <c r="E56" s="179"/>
      <c r="F56" s="180"/>
      <c r="G56" s="179"/>
      <c r="H56" s="180"/>
      <c r="I56" s="179"/>
      <c r="J56" s="180"/>
      <c r="K56" s="53"/>
      <c r="L56" s="54"/>
      <c r="M56" s="56"/>
      <c r="N56" s="41"/>
      <c r="O56" s="41"/>
      <c r="P56" s="41"/>
      <c r="Q56" s="41"/>
      <c r="R56" s="41"/>
      <c r="S56" s="41"/>
      <c r="T56" s="41"/>
      <c r="U56" s="41"/>
      <c r="V56" s="41"/>
      <c r="W56" s="41"/>
      <c r="X56" s="41"/>
      <c r="Y56" s="41"/>
      <c r="Z56" s="41"/>
      <c r="AA56" s="42"/>
      <c r="AB56" s="42"/>
      <c r="AC56" s="42"/>
      <c r="AD56" s="42"/>
      <c r="AE56" s="42"/>
      <c r="AF56" s="42"/>
      <c r="AG56" s="42"/>
      <c r="AH56" s="42"/>
      <c r="AI56" s="42"/>
      <c r="AJ56" s="42"/>
      <c r="AK56" s="42"/>
      <c r="AL56" s="42"/>
      <c r="AM56" s="42"/>
      <c r="AN56" s="42"/>
      <c r="AO56" s="42"/>
    </row>
    <row r="57" spans="1:41" ht="64.5" customHeight="1" outlineLevel="1">
      <c r="A57" s="32"/>
      <c r="B57" s="52">
        <v>8</v>
      </c>
      <c r="C57" s="179"/>
      <c r="D57" s="180"/>
      <c r="E57" s="179"/>
      <c r="F57" s="180"/>
      <c r="G57" s="179"/>
      <c r="H57" s="180"/>
      <c r="I57" s="179"/>
      <c r="J57" s="180"/>
      <c r="K57" s="53"/>
      <c r="L57" s="54"/>
      <c r="M57" s="45"/>
      <c r="N57" s="41"/>
      <c r="O57" s="41"/>
      <c r="P57" s="41"/>
      <c r="Q57" s="41"/>
      <c r="R57" s="41"/>
      <c r="S57" s="41"/>
      <c r="T57" s="41"/>
      <c r="U57" s="41"/>
      <c r="V57" s="41"/>
      <c r="W57" s="41"/>
      <c r="X57" s="41"/>
      <c r="Y57" s="41"/>
      <c r="Z57" s="41"/>
      <c r="AA57" s="42"/>
      <c r="AB57" s="42"/>
      <c r="AC57" s="42"/>
      <c r="AD57" s="42"/>
      <c r="AE57" s="42"/>
      <c r="AF57" s="42"/>
      <c r="AG57" s="42"/>
      <c r="AH57" s="42"/>
      <c r="AI57" s="42"/>
      <c r="AJ57" s="42"/>
      <c r="AK57" s="42"/>
      <c r="AL57" s="42"/>
      <c r="AM57" s="42"/>
      <c r="AN57" s="42"/>
      <c r="AO57" s="42"/>
    </row>
    <row r="58" spans="1:41" ht="53.25" customHeight="1" outlineLevel="1">
      <c r="A58" s="32"/>
      <c r="B58" s="52">
        <v>9</v>
      </c>
      <c r="C58" s="179"/>
      <c r="D58" s="180"/>
      <c r="E58" s="179"/>
      <c r="F58" s="180"/>
      <c r="G58" s="179"/>
      <c r="H58" s="180"/>
      <c r="I58" s="179"/>
      <c r="J58" s="180"/>
      <c r="K58" s="53"/>
      <c r="L58" s="54"/>
      <c r="M58" s="45"/>
      <c r="N58" s="41"/>
      <c r="O58" s="41"/>
      <c r="P58" s="41"/>
      <c r="Q58" s="41"/>
      <c r="R58" s="41"/>
      <c r="S58" s="41"/>
      <c r="T58" s="41"/>
      <c r="U58" s="41"/>
      <c r="V58" s="41"/>
      <c r="W58" s="41"/>
      <c r="X58" s="41"/>
      <c r="Y58" s="41"/>
      <c r="Z58" s="41"/>
      <c r="AA58" s="42"/>
      <c r="AB58" s="42"/>
      <c r="AC58" s="42"/>
      <c r="AD58" s="42"/>
      <c r="AE58" s="42"/>
      <c r="AF58" s="42"/>
      <c r="AG58" s="42"/>
      <c r="AH58" s="42"/>
      <c r="AI58" s="42"/>
      <c r="AJ58" s="42"/>
      <c r="AK58" s="42"/>
      <c r="AL58" s="42"/>
      <c r="AM58" s="42"/>
      <c r="AN58" s="42"/>
      <c r="AO58" s="42"/>
    </row>
    <row r="59" spans="1:41" ht="87" customHeight="1" outlineLevel="1">
      <c r="A59" s="32"/>
      <c r="B59" s="52">
        <v>10</v>
      </c>
      <c r="C59" s="179"/>
      <c r="D59" s="180"/>
      <c r="E59" s="179"/>
      <c r="F59" s="180"/>
      <c r="G59" s="179"/>
      <c r="H59" s="180"/>
      <c r="I59" s="179"/>
      <c r="J59" s="180"/>
      <c r="K59" s="53"/>
      <c r="L59" s="54"/>
      <c r="M59" s="56"/>
      <c r="N59" s="41"/>
      <c r="O59" s="41"/>
      <c r="P59" s="41"/>
      <c r="Q59" s="41"/>
      <c r="R59" s="41"/>
      <c r="S59" s="41"/>
      <c r="T59" s="41"/>
      <c r="U59" s="41"/>
      <c r="V59" s="41"/>
      <c r="W59" s="41"/>
      <c r="X59" s="41"/>
      <c r="Y59" s="41"/>
      <c r="Z59" s="41"/>
      <c r="AA59" s="42"/>
      <c r="AB59" s="42"/>
      <c r="AC59" s="42"/>
      <c r="AD59" s="42"/>
      <c r="AE59" s="42"/>
      <c r="AF59" s="42"/>
      <c r="AG59" s="42"/>
      <c r="AH59" s="42"/>
      <c r="AI59" s="42"/>
      <c r="AJ59" s="42"/>
      <c r="AK59" s="42"/>
      <c r="AL59" s="42"/>
      <c r="AM59" s="42"/>
      <c r="AN59" s="42"/>
      <c r="AO59" s="42"/>
    </row>
    <row r="60" spans="1:41" ht="65.25" customHeight="1" outlineLevel="1">
      <c r="A60" s="32"/>
      <c r="B60" s="52">
        <v>11</v>
      </c>
      <c r="C60" s="179"/>
      <c r="D60" s="180"/>
      <c r="E60" s="179"/>
      <c r="F60" s="180"/>
      <c r="G60" s="179"/>
      <c r="H60" s="180"/>
      <c r="I60" s="179"/>
      <c r="J60" s="180"/>
      <c r="K60" s="53"/>
      <c r="L60" s="54"/>
      <c r="M60" s="45"/>
      <c r="N60" s="41"/>
      <c r="O60" s="41"/>
      <c r="P60" s="41"/>
      <c r="Q60" s="41"/>
      <c r="R60" s="41"/>
      <c r="S60" s="41"/>
      <c r="T60" s="41"/>
      <c r="U60" s="41"/>
      <c r="V60" s="41"/>
      <c r="W60" s="41"/>
      <c r="X60" s="41"/>
      <c r="Y60" s="41"/>
      <c r="Z60" s="41"/>
      <c r="AA60" s="42"/>
      <c r="AB60" s="42"/>
      <c r="AC60" s="42"/>
      <c r="AD60" s="42"/>
      <c r="AE60" s="42"/>
      <c r="AF60" s="42"/>
      <c r="AG60" s="42"/>
      <c r="AH60" s="42"/>
      <c r="AI60" s="42"/>
      <c r="AJ60" s="42"/>
      <c r="AK60" s="42"/>
      <c r="AL60" s="42"/>
      <c r="AM60" s="42"/>
      <c r="AN60" s="42"/>
      <c r="AO60" s="42"/>
    </row>
    <row r="61" spans="1:41" ht="34.5" customHeight="1" outlineLevel="1">
      <c r="A61" s="32"/>
      <c r="B61" s="52">
        <v>12</v>
      </c>
      <c r="C61" s="179"/>
      <c r="D61" s="180"/>
      <c r="E61" s="179"/>
      <c r="F61" s="180"/>
      <c r="G61" s="179"/>
      <c r="H61" s="180"/>
      <c r="I61" s="179"/>
      <c r="J61" s="180"/>
      <c r="K61" s="53"/>
      <c r="L61" s="54"/>
      <c r="M61" s="45"/>
      <c r="N61" s="41"/>
      <c r="O61" s="41"/>
      <c r="P61" s="41"/>
      <c r="Q61" s="41"/>
      <c r="R61" s="41"/>
      <c r="S61" s="41"/>
      <c r="T61" s="41"/>
      <c r="U61" s="41"/>
      <c r="V61" s="41"/>
      <c r="W61" s="41"/>
      <c r="X61" s="41"/>
      <c r="Y61" s="41"/>
      <c r="Z61" s="41"/>
      <c r="AA61" s="42"/>
      <c r="AB61" s="42"/>
      <c r="AC61" s="42"/>
      <c r="AD61" s="42"/>
      <c r="AE61" s="42"/>
      <c r="AF61" s="42"/>
      <c r="AG61" s="42"/>
      <c r="AH61" s="42"/>
      <c r="AI61" s="42"/>
      <c r="AJ61" s="42"/>
      <c r="AK61" s="42"/>
      <c r="AL61" s="42"/>
      <c r="AM61" s="42"/>
      <c r="AN61" s="42"/>
      <c r="AO61" s="42"/>
    </row>
    <row r="62" spans="1:41" ht="68.25" customHeight="1" outlineLevel="1">
      <c r="A62" s="32"/>
      <c r="B62" s="52">
        <v>13</v>
      </c>
      <c r="C62" s="179"/>
      <c r="D62" s="180"/>
      <c r="E62" s="179"/>
      <c r="F62" s="180"/>
      <c r="G62" s="179"/>
      <c r="H62" s="180"/>
      <c r="I62" s="179"/>
      <c r="J62" s="180"/>
      <c r="K62" s="53"/>
      <c r="L62" s="54"/>
      <c r="M62" s="45"/>
      <c r="N62" s="41"/>
      <c r="O62" s="41"/>
      <c r="P62" s="41"/>
      <c r="Q62" s="41"/>
      <c r="R62" s="41"/>
      <c r="S62" s="41"/>
      <c r="T62" s="41"/>
      <c r="U62" s="41"/>
      <c r="V62" s="41"/>
      <c r="W62" s="41"/>
      <c r="X62" s="41"/>
      <c r="Y62" s="41"/>
      <c r="Z62" s="41"/>
      <c r="AA62" s="42"/>
      <c r="AB62" s="42"/>
      <c r="AC62" s="42"/>
      <c r="AD62" s="42"/>
      <c r="AE62" s="42"/>
      <c r="AF62" s="42"/>
      <c r="AG62" s="42"/>
      <c r="AH62" s="42"/>
      <c r="AI62" s="42"/>
      <c r="AJ62" s="42"/>
      <c r="AK62" s="42"/>
      <c r="AL62" s="42"/>
      <c r="AM62" s="42"/>
      <c r="AN62" s="42"/>
      <c r="AO62" s="42"/>
    </row>
    <row r="63" spans="1:41" ht="20.25" customHeight="1" outlineLevel="1">
      <c r="A63" s="32"/>
      <c r="B63" s="52">
        <v>14</v>
      </c>
      <c r="C63" s="179"/>
      <c r="D63" s="180"/>
      <c r="E63" s="179"/>
      <c r="F63" s="180"/>
      <c r="G63" s="179"/>
      <c r="H63" s="180"/>
      <c r="I63" s="179"/>
      <c r="J63" s="180"/>
      <c r="K63" s="53"/>
      <c r="L63" s="54"/>
      <c r="M63" s="45"/>
      <c r="N63" s="41"/>
      <c r="O63" s="41"/>
      <c r="P63" s="41"/>
      <c r="Q63" s="41"/>
      <c r="R63" s="41"/>
      <c r="S63" s="41"/>
      <c r="T63" s="41"/>
      <c r="U63" s="41"/>
      <c r="V63" s="41"/>
      <c r="W63" s="41"/>
      <c r="X63" s="41"/>
      <c r="Y63" s="41"/>
      <c r="Z63" s="41"/>
      <c r="AA63" s="42"/>
      <c r="AB63" s="42"/>
      <c r="AC63" s="42"/>
      <c r="AD63" s="42"/>
      <c r="AE63" s="42"/>
      <c r="AF63" s="42"/>
      <c r="AG63" s="42"/>
      <c r="AH63" s="42"/>
      <c r="AI63" s="42"/>
      <c r="AJ63" s="42"/>
      <c r="AK63" s="42"/>
      <c r="AL63" s="42"/>
      <c r="AM63" s="42"/>
      <c r="AN63" s="42"/>
      <c r="AO63" s="42"/>
    </row>
    <row r="64" spans="1:41" ht="20.25" customHeight="1" outlineLevel="1">
      <c r="A64" s="32"/>
      <c r="B64" s="52">
        <v>15</v>
      </c>
      <c r="C64" s="179"/>
      <c r="D64" s="180"/>
      <c r="E64" s="179"/>
      <c r="F64" s="180"/>
      <c r="G64" s="179"/>
      <c r="H64" s="180"/>
      <c r="I64" s="179"/>
      <c r="J64" s="180"/>
      <c r="K64" s="53"/>
      <c r="L64" s="54"/>
      <c r="M64" s="45"/>
      <c r="N64" s="41"/>
      <c r="O64" s="41"/>
      <c r="P64" s="41"/>
      <c r="Q64" s="41"/>
      <c r="R64" s="41"/>
      <c r="S64" s="41"/>
      <c r="T64" s="41"/>
      <c r="U64" s="41"/>
      <c r="V64" s="41"/>
      <c r="W64" s="41"/>
      <c r="X64" s="41"/>
      <c r="Y64" s="41"/>
      <c r="Z64" s="41"/>
      <c r="AA64" s="42"/>
      <c r="AB64" s="42"/>
      <c r="AC64" s="42"/>
      <c r="AD64" s="42"/>
      <c r="AE64" s="42"/>
      <c r="AF64" s="42"/>
      <c r="AG64" s="42"/>
      <c r="AH64" s="42"/>
      <c r="AI64" s="42"/>
      <c r="AJ64" s="42"/>
      <c r="AK64" s="42"/>
      <c r="AL64" s="42"/>
      <c r="AM64" s="42"/>
      <c r="AN64" s="42"/>
      <c r="AO64" s="42"/>
    </row>
    <row r="65" spans="1:41" ht="20.25" customHeight="1" outlineLevel="1">
      <c r="A65" s="32"/>
      <c r="B65" s="52">
        <v>16</v>
      </c>
      <c r="C65" s="179"/>
      <c r="D65" s="180"/>
      <c r="E65" s="179"/>
      <c r="F65" s="180"/>
      <c r="G65" s="179"/>
      <c r="H65" s="180"/>
      <c r="I65" s="179"/>
      <c r="J65" s="180"/>
      <c r="K65" s="53"/>
      <c r="L65" s="54"/>
      <c r="M65" s="45"/>
      <c r="N65" s="41"/>
      <c r="O65" s="41"/>
      <c r="P65" s="41"/>
      <c r="Q65" s="41"/>
      <c r="R65" s="41"/>
      <c r="S65" s="41"/>
      <c r="T65" s="41"/>
      <c r="U65" s="41"/>
      <c r="V65" s="41"/>
      <c r="W65" s="41"/>
      <c r="X65" s="41"/>
      <c r="Y65" s="41"/>
      <c r="Z65" s="41"/>
      <c r="AA65" s="42"/>
      <c r="AB65" s="42"/>
      <c r="AC65" s="42"/>
      <c r="AD65" s="42"/>
      <c r="AE65" s="42"/>
      <c r="AF65" s="42"/>
      <c r="AG65" s="42"/>
      <c r="AH65" s="42"/>
      <c r="AI65" s="42"/>
      <c r="AJ65" s="42"/>
      <c r="AK65" s="42"/>
      <c r="AL65" s="42"/>
      <c r="AM65" s="42"/>
      <c r="AN65" s="42"/>
      <c r="AO65" s="42"/>
    </row>
    <row r="66" spans="1:41" ht="20.25" customHeight="1" outlineLevel="1">
      <c r="A66" s="32"/>
      <c r="B66" s="52">
        <v>17</v>
      </c>
      <c r="C66" s="179"/>
      <c r="D66" s="180"/>
      <c r="E66" s="179"/>
      <c r="F66" s="180"/>
      <c r="G66" s="179"/>
      <c r="H66" s="180"/>
      <c r="I66" s="179"/>
      <c r="J66" s="180"/>
      <c r="K66" s="53"/>
      <c r="L66" s="54"/>
      <c r="M66" s="45"/>
      <c r="N66" s="41"/>
      <c r="O66" s="41"/>
      <c r="P66" s="41"/>
      <c r="Q66" s="41"/>
      <c r="R66" s="41"/>
      <c r="S66" s="41"/>
      <c r="T66" s="41"/>
      <c r="U66" s="41"/>
      <c r="V66" s="41"/>
      <c r="W66" s="41"/>
      <c r="X66" s="41"/>
      <c r="Y66" s="41"/>
      <c r="Z66" s="41"/>
      <c r="AA66" s="42"/>
      <c r="AB66" s="42"/>
      <c r="AC66" s="42"/>
      <c r="AD66" s="42"/>
      <c r="AE66" s="42"/>
      <c r="AF66" s="42"/>
      <c r="AG66" s="42"/>
      <c r="AH66" s="42"/>
      <c r="AI66" s="42"/>
      <c r="AJ66" s="42"/>
      <c r="AK66" s="42"/>
      <c r="AL66" s="42"/>
      <c r="AM66" s="42"/>
      <c r="AN66" s="42"/>
      <c r="AO66" s="42"/>
    </row>
    <row r="67" spans="1:41" ht="20.25" customHeight="1" outlineLevel="1">
      <c r="A67" s="32"/>
      <c r="B67" s="52">
        <v>18</v>
      </c>
      <c r="C67" s="179"/>
      <c r="D67" s="180"/>
      <c r="E67" s="179"/>
      <c r="F67" s="180"/>
      <c r="G67" s="179"/>
      <c r="H67" s="180"/>
      <c r="I67" s="179"/>
      <c r="J67" s="180"/>
      <c r="K67" s="53"/>
      <c r="L67" s="54"/>
      <c r="M67" s="45"/>
      <c r="N67" s="41"/>
      <c r="O67" s="41"/>
      <c r="P67" s="41"/>
      <c r="Q67" s="41"/>
      <c r="R67" s="41"/>
      <c r="S67" s="41"/>
      <c r="T67" s="41"/>
      <c r="U67" s="41"/>
      <c r="V67" s="41"/>
      <c r="W67" s="41"/>
      <c r="X67" s="41"/>
      <c r="Y67" s="41"/>
      <c r="Z67" s="41"/>
      <c r="AA67" s="42"/>
      <c r="AB67" s="42"/>
      <c r="AC67" s="42"/>
      <c r="AD67" s="42"/>
      <c r="AE67" s="42"/>
      <c r="AF67" s="42"/>
      <c r="AG67" s="42"/>
      <c r="AH67" s="42"/>
      <c r="AI67" s="42"/>
      <c r="AJ67" s="42"/>
      <c r="AK67" s="42"/>
      <c r="AL67" s="42"/>
      <c r="AM67" s="42"/>
      <c r="AN67" s="42"/>
      <c r="AO67" s="42"/>
    </row>
    <row r="68" spans="1:41" ht="20.25" customHeight="1" outlineLevel="1">
      <c r="A68" s="32"/>
      <c r="B68" s="52">
        <v>19</v>
      </c>
      <c r="C68" s="179"/>
      <c r="D68" s="180"/>
      <c r="E68" s="179"/>
      <c r="F68" s="180"/>
      <c r="G68" s="179"/>
      <c r="H68" s="180"/>
      <c r="I68" s="179"/>
      <c r="J68" s="180"/>
      <c r="K68" s="53"/>
      <c r="L68" s="54"/>
      <c r="M68" s="45"/>
      <c r="N68" s="41"/>
      <c r="O68" s="41"/>
      <c r="P68" s="41"/>
      <c r="Q68" s="41"/>
      <c r="R68" s="41"/>
      <c r="S68" s="41"/>
      <c r="T68" s="41"/>
      <c r="U68" s="41"/>
      <c r="V68" s="41"/>
      <c r="W68" s="41"/>
      <c r="X68" s="41"/>
      <c r="Y68" s="41"/>
      <c r="Z68" s="41"/>
      <c r="AA68" s="42"/>
      <c r="AB68" s="42"/>
      <c r="AC68" s="42"/>
      <c r="AD68" s="42"/>
      <c r="AE68" s="42"/>
      <c r="AF68" s="42"/>
      <c r="AG68" s="42"/>
      <c r="AH68" s="42"/>
      <c r="AI68" s="42"/>
      <c r="AJ68" s="42"/>
      <c r="AK68" s="42"/>
      <c r="AL68" s="42"/>
      <c r="AM68" s="42"/>
      <c r="AN68" s="42"/>
      <c r="AO68" s="42"/>
    </row>
    <row r="69" spans="1:41" ht="20.25" customHeight="1" outlineLevel="1">
      <c r="A69" s="32"/>
      <c r="B69" s="52">
        <v>20</v>
      </c>
      <c r="C69" s="179"/>
      <c r="D69" s="180"/>
      <c r="E69" s="179"/>
      <c r="F69" s="180"/>
      <c r="G69" s="179"/>
      <c r="H69" s="180"/>
      <c r="I69" s="179"/>
      <c r="J69" s="180"/>
      <c r="K69" s="53"/>
      <c r="L69" s="54"/>
      <c r="M69" s="45"/>
      <c r="N69" s="41"/>
      <c r="O69" s="41"/>
      <c r="P69" s="41"/>
      <c r="Q69" s="41"/>
      <c r="R69" s="41"/>
      <c r="S69" s="41"/>
      <c r="T69" s="41"/>
      <c r="U69" s="41"/>
      <c r="V69" s="41"/>
      <c r="W69" s="41"/>
      <c r="X69" s="41"/>
      <c r="Y69" s="41"/>
      <c r="Z69" s="41"/>
      <c r="AA69" s="42"/>
      <c r="AB69" s="42"/>
      <c r="AC69" s="42"/>
      <c r="AD69" s="42"/>
      <c r="AE69" s="42"/>
      <c r="AF69" s="42"/>
      <c r="AG69" s="42"/>
      <c r="AH69" s="42"/>
      <c r="AI69" s="42"/>
      <c r="AJ69" s="42"/>
      <c r="AK69" s="42"/>
      <c r="AL69" s="42"/>
      <c r="AM69" s="42"/>
      <c r="AN69" s="42"/>
      <c r="AO69" s="42"/>
    </row>
    <row r="70" spans="1:41" ht="16.5" thickBot="1">
      <c r="A70" s="32"/>
      <c r="B70" s="41"/>
      <c r="C70" s="41"/>
      <c r="D70" s="41"/>
      <c r="E70" s="41"/>
      <c r="F70" s="41"/>
      <c r="G70" s="41"/>
      <c r="H70" s="41"/>
      <c r="I70" s="41"/>
      <c r="J70" s="41"/>
      <c r="K70" s="41"/>
      <c r="L70" s="41"/>
      <c r="M70" s="41"/>
      <c r="N70" s="41"/>
      <c r="O70" s="41"/>
      <c r="P70" s="41"/>
      <c r="Q70" s="41"/>
      <c r="R70" s="41"/>
      <c r="S70" s="41"/>
      <c r="T70" s="41"/>
      <c r="U70" s="41"/>
      <c r="V70" s="41"/>
      <c r="W70" s="41"/>
      <c r="X70" s="41"/>
      <c r="Y70" s="41"/>
      <c r="Z70" s="41"/>
      <c r="AA70" s="42"/>
      <c r="AB70" s="42"/>
      <c r="AC70" s="42"/>
      <c r="AD70" s="42"/>
      <c r="AE70" s="42"/>
      <c r="AF70" s="42"/>
      <c r="AG70" s="42"/>
      <c r="AH70" s="42"/>
      <c r="AI70" s="42"/>
      <c r="AJ70" s="42"/>
      <c r="AK70" s="42"/>
      <c r="AL70" s="42"/>
      <c r="AM70" s="42"/>
      <c r="AN70" s="42"/>
      <c r="AO70" s="42"/>
    </row>
    <row r="71" spans="1:41" ht="16.5" thickBot="1">
      <c r="A71" s="32"/>
      <c r="B71" s="160" t="s">
        <v>94</v>
      </c>
      <c r="C71" s="161"/>
      <c r="D71" s="161"/>
      <c r="E71" s="161"/>
      <c r="F71" s="161"/>
      <c r="G71" s="161"/>
      <c r="H71" s="161"/>
      <c r="I71" s="161"/>
      <c r="J71" s="161"/>
      <c r="K71" s="161"/>
      <c r="L71" s="161"/>
      <c r="M71" s="162"/>
      <c r="N71" s="41"/>
      <c r="O71" s="41"/>
      <c r="P71" s="41"/>
      <c r="Q71" s="41"/>
      <c r="R71" s="41"/>
      <c r="S71" s="41"/>
      <c r="T71" s="41"/>
      <c r="U71" s="41"/>
      <c r="V71" s="41"/>
      <c r="W71" s="41"/>
      <c r="X71" s="41"/>
      <c r="Y71" s="41"/>
      <c r="Z71" s="41"/>
      <c r="AA71" s="42"/>
      <c r="AB71" s="42"/>
      <c r="AC71" s="42"/>
      <c r="AD71" s="42"/>
      <c r="AE71" s="42"/>
      <c r="AF71" s="42"/>
      <c r="AG71" s="42"/>
      <c r="AH71" s="42"/>
      <c r="AI71" s="42"/>
      <c r="AJ71" s="42"/>
      <c r="AK71" s="42"/>
      <c r="AL71" s="42"/>
      <c r="AM71" s="42"/>
      <c r="AN71" s="42"/>
      <c r="AO71" s="42"/>
    </row>
    <row r="72" spans="1:41" ht="15.75" outlineLevel="1">
      <c r="A72" s="32"/>
      <c r="B72" s="163" t="s">
        <v>95</v>
      </c>
      <c r="C72" s="164"/>
      <c r="D72" s="165">
        <f>COUNTIF(K50:K69, "Fail")</f>
        <v>2</v>
      </c>
      <c r="E72" s="166"/>
      <c r="F72" s="167" t="s">
        <v>96</v>
      </c>
      <c r="G72" s="168"/>
      <c r="H72" s="169"/>
      <c r="I72" s="170">
        <f>D73/(D73+D72)</f>
        <v>0.66666666666666663</v>
      </c>
      <c r="J72" s="170"/>
      <c r="K72" s="171"/>
      <c r="L72" s="57" t="s">
        <v>97</v>
      </c>
      <c r="M72" s="58">
        <v>0</v>
      </c>
      <c r="N72" s="41"/>
      <c r="O72" s="41"/>
      <c r="P72" s="41"/>
      <c r="Q72" s="41"/>
      <c r="R72" s="41"/>
      <c r="S72" s="41"/>
      <c r="T72" s="41"/>
      <c r="U72" s="41"/>
      <c r="V72" s="41"/>
      <c r="W72" s="41"/>
      <c r="X72" s="41"/>
      <c r="Y72" s="41"/>
      <c r="Z72" s="41"/>
      <c r="AA72" s="42"/>
      <c r="AB72" s="42"/>
      <c r="AC72" s="42"/>
      <c r="AD72" s="42"/>
      <c r="AE72" s="42"/>
      <c r="AF72" s="42"/>
      <c r="AG72" s="42"/>
      <c r="AH72" s="42"/>
      <c r="AI72" s="42"/>
      <c r="AJ72" s="42"/>
      <c r="AK72" s="42"/>
      <c r="AL72" s="42"/>
      <c r="AM72" s="42"/>
      <c r="AN72" s="42"/>
      <c r="AO72" s="42"/>
    </row>
    <row r="73" spans="1:41" ht="15.75" outlineLevel="1">
      <c r="A73" s="32"/>
      <c r="B73" s="172" t="s">
        <v>98</v>
      </c>
      <c r="C73" s="173"/>
      <c r="D73" s="174">
        <f>COUNTIF(K50:K69, "Pass")</f>
        <v>4</v>
      </c>
      <c r="E73" s="175"/>
      <c r="F73" s="176" t="s">
        <v>49</v>
      </c>
      <c r="G73" s="177"/>
      <c r="H73" s="178"/>
      <c r="I73" s="154" t="str">
        <f>IF(I72&gt;0.85, "Pass", "Fail")</f>
        <v>Fail</v>
      </c>
      <c r="J73" s="154"/>
      <c r="K73" s="174"/>
      <c r="L73" s="57" t="s">
        <v>99</v>
      </c>
      <c r="M73" s="58">
        <v>0.20833333333333334</v>
      </c>
      <c r="N73" s="41"/>
      <c r="O73" s="41"/>
      <c r="P73" s="41"/>
      <c r="Q73" s="41"/>
      <c r="R73" s="41"/>
      <c r="S73" s="41"/>
      <c r="T73" s="41"/>
      <c r="U73" s="41"/>
      <c r="V73" s="41"/>
      <c r="W73" s="41"/>
      <c r="X73" s="41"/>
      <c r="Y73" s="41"/>
      <c r="Z73" s="41"/>
      <c r="AA73" s="42"/>
      <c r="AB73" s="42"/>
      <c r="AC73" s="42"/>
      <c r="AD73" s="42"/>
      <c r="AE73" s="42"/>
      <c r="AF73" s="42"/>
      <c r="AG73" s="42"/>
      <c r="AH73" s="42"/>
      <c r="AI73" s="42"/>
      <c r="AJ73" s="42"/>
      <c r="AK73" s="42"/>
      <c r="AL73" s="42"/>
      <c r="AM73" s="42"/>
      <c r="AN73" s="42"/>
      <c r="AO73" s="42"/>
    </row>
    <row r="74" spans="1:41" ht="15.75" outlineLevel="1">
      <c r="A74" s="32"/>
      <c r="B74" s="147" t="s">
        <v>32</v>
      </c>
      <c r="C74" s="148"/>
      <c r="D74" s="149" t="e">
        <f t="array" ref="D74">INDEX(L50:L69,MODE(IF((L50:L69&lt;&gt;"")*ISNA(MATCH(L50:L69,$J$75:$J75,0)),MATCH(L50:L69,L50:L69,0))))</f>
        <v>#N/A</v>
      </c>
      <c r="E74" s="150"/>
      <c r="F74" s="151" t="s">
        <v>100</v>
      </c>
      <c r="G74" s="152"/>
      <c r="H74" s="153"/>
      <c r="I74" s="154" t="str">
        <f>IF(I72&gt;0.85,"N/A",IF(I72&lt;0.7,"Critical",IF(0.85&gt;I72&gt;0.7,"Average")))</f>
        <v>Critical</v>
      </c>
      <c r="J74" s="155"/>
      <c r="K74" s="156"/>
      <c r="L74" s="57" t="s">
        <v>101</v>
      </c>
      <c r="M74" s="59">
        <v>0</v>
      </c>
      <c r="N74" s="41"/>
      <c r="O74" s="41"/>
      <c r="P74" s="41"/>
      <c r="Q74" s="41"/>
      <c r="R74" s="41"/>
      <c r="S74" s="41"/>
      <c r="T74" s="41"/>
      <c r="U74" s="41"/>
      <c r="V74" s="41"/>
      <c r="W74" s="41"/>
      <c r="X74" s="41"/>
      <c r="Y74" s="41"/>
      <c r="Z74" s="41"/>
      <c r="AA74" s="42"/>
      <c r="AB74" s="42"/>
      <c r="AC74" s="42"/>
      <c r="AD74" s="42"/>
      <c r="AE74" s="42"/>
      <c r="AF74" s="42"/>
      <c r="AG74" s="42"/>
      <c r="AH74" s="42"/>
      <c r="AI74" s="42"/>
      <c r="AJ74" s="42"/>
      <c r="AK74" s="42"/>
      <c r="AL74" s="42"/>
      <c r="AM74" s="42"/>
      <c r="AN74" s="42"/>
      <c r="AO74" s="42"/>
    </row>
    <row r="75" spans="1:41" ht="16.5" outlineLevel="1" thickBot="1">
      <c r="A75" s="32"/>
      <c r="B75" s="60"/>
      <c r="C75" s="157" t="s">
        <v>33</v>
      </c>
      <c r="D75" s="157"/>
      <c r="E75" s="157"/>
      <c r="F75" s="158" t="e">
        <f>IF(D74="SW_Bug", "Critical", IF(D74="Logical Flow","Mid-level",  IF(D74="Security", "Critical",  IF(D74="Form Design", "Low",  IF(D74="Interface", "Low",  IF(D74="Functional", "Critical", NA()))))))</f>
        <v>#N/A</v>
      </c>
      <c r="G75" s="158"/>
      <c r="H75" s="158"/>
      <c r="I75" s="159"/>
      <c r="J75" s="61"/>
      <c r="K75" s="62"/>
      <c r="L75" s="63" t="s">
        <v>35</v>
      </c>
      <c r="M75" s="64">
        <v>0</v>
      </c>
      <c r="N75" s="41"/>
      <c r="O75" s="41"/>
      <c r="P75" s="41"/>
      <c r="Q75" s="41"/>
      <c r="R75" s="41"/>
      <c r="S75" s="41"/>
      <c r="T75" s="41"/>
      <c r="U75" s="41"/>
      <c r="V75" s="41"/>
      <c r="W75" s="41"/>
      <c r="X75" s="41"/>
      <c r="Y75" s="41"/>
      <c r="Z75" s="41"/>
      <c r="AA75" s="42"/>
      <c r="AB75" s="42"/>
      <c r="AC75" s="42"/>
      <c r="AD75" s="42"/>
      <c r="AE75" s="42"/>
      <c r="AF75" s="42"/>
      <c r="AG75" s="42"/>
      <c r="AH75" s="42"/>
      <c r="AI75" s="42"/>
      <c r="AJ75" s="42"/>
      <c r="AK75" s="42"/>
      <c r="AL75" s="42"/>
      <c r="AM75" s="42"/>
      <c r="AN75" s="42"/>
      <c r="AO75" s="42"/>
    </row>
    <row r="76" spans="1:41" ht="15.75">
      <c r="A76" s="32"/>
      <c r="B76" s="41"/>
      <c r="C76" s="41"/>
      <c r="D76" s="41"/>
      <c r="E76" s="41"/>
      <c r="F76" s="41"/>
      <c r="G76" s="41"/>
      <c r="H76" s="41"/>
      <c r="I76" s="41"/>
      <c r="J76" s="41"/>
      <c r="K76" s="41"/>
      <c r="L76" s="41"/>
      <c r="M76" s="41"/>
      <c r="N76" s="41"/>
      <c r="O76" s="41"/>
      <c r="P76" s="41"/>
      <c r="Q76" s="41"/>
      <c r="R76" s="41"/>
      <c r="S76" s="41"/>
      <c r="T76" s="41"/>
      <c r="U76" s="41"/>
      <c r="V76" s="41"/>
      <c r="W76" s="41"/>
      <c r="X76" s="41"/>
      <c r="Y76" s="41"/>
      <c r="Z76" s="41"/>
      <c r="AA76" s="42"/>
      <c r="AB76" s="42"/>
      <c r="AC76" s="42"/>
      <c r="AD76" s="42"/>
      <c r="AE76" s="42"/>
      <c r="AF76" s="42"/>
      <c r="AG76" s="42"/>
      <c r="AH76" s="42"/>
      <c r="AI76" s="42"/>
      <c r="AJ76" s="42"/>
      <c r="AK76" s="42"/>
      <c r="AL76" s="42"/>
      <c r="AM76" s="42"/>
      <c r="AN76" s="42"/>
      <c r="AO76" s="42"/>
    </row>
    <row r="77" spans="1:41" ht="15.75">
      <c r="A77" s="32"/>
      <c r="B77" s="41"/>
      <c r="C77" s="41"/>
      <c r="D77" s="41"/>
      <c r="E77" s="41"/>
      <c r="F77" s="41"/>
      <c r="G77" s="41"/>
      <c r="H77" s="41"/>
      <c r="I77" s="41"/>
      <c r="J77" s="41"/>
      <c r="K77" s="41"/>
      <c r="L77" s="41"/>
      <c r="M77" s="41"/>
      <c r="N77" s="41"/>
      <c r="O77" s="41"/>
      <c r="P77" s="41"/>
      <c r="Q77" s="41"/>
      <c r="R77" s="41"/>
      <c r="S77" s="41"/>
      <c r="T77" s="41"/>
      <c r="U77" s="41"/>
      <c r="V77" s="41"/>
      <c r="W77" s="41"/>
      <c r="X77" s="41"/>
      <c r="Y77" s="41"/>
      <c r="Z77" s="41"/>
      <c r="AA77" s="42"/>
      <c r="AB77" s="42"/>
      <c r="AC77" s="42"/>
      <c r="AD77" s="42"/>
      <c r="AE77" s="42"/>
      <c r="AF77" s="42"/>
      <c r="AG77" s="42"/>
      <c r="AH77" s="42"/>
      <c r="AI77" s="42"/>
      <c r="AJ77" s="42"/>
      <c r="AK77" s="42"/>
      <c r="AL77" s="42"/>
      <c r="AM77" s="42"/>
      <c r="AN77" s="42"/>
      <c r="AO77" s="42"/>
    </row>
    <row r="78" spans="1:41" ht="15.75">
      <c r="A78" s="32"/>
      <c r="B78" s="41"/>
      <c r="C78" s="41"/>
      <c r="D78" s="41"/>
      <c r="E78" s="41"/>
      <c r="F78" s="41"/>
      <c r="G78" s="41"/>
      <c r="H78" s="41"/>
      <c r="I78" s="41"/>
      <c r="J78" s="41"/>
      <c r="K78" s="41"/>
      <c r="L78" s="41"/>
      <c r="M78" s="41"/>
      <c r="N78" s="41"/>
      <c r="O78" s="41"/>
      <c r="P78" s="41"/>
      <c r="Q78" s="41"/>
      <c r="R78" s="41"/>
      <c r="S78" s="41"/>
      <c r="T78" s="41"/>
      <c r="U78" s="41"/>
      <c r="V78" s="41"/>
      <c r="W78" s="41"/>
      <c r="X78" s="41"/>
      <c r="Y78" s="41"/>
      <c r="Z78" s="41"/>
      <c r="AA78" s="42"/>
      <c r="AB78" s="42"/>
      <c r="AC78" s="42"/>
      <c r="AD78" s="42"/>
      <c r="AE78" s="42"/>
      <c r="AF78" s="42"/>
      <c r="AG78" s="42"/>
      <c r="AH78" s="42"/>
      <c r="AI78" s="42"/>
      <c r="AJ78" s="42"/>
      <c r="AK78" s="42"/>
      <c r="AL78" s="42"/>
      <c r="AM78" s="42"/>
      <c r="AN78" s="42"/>
      <c r="AO78" s="42"/>
    </row>
    <row r="79" spans="1:41" ht="15.75">
      <c r="A79" s="32"/>
      <c r="B79" s="41"/>
      <c r="C79" s="41"/>
      <c r="D79" s="41"/>
      <c r="E79" s="41"/>
      <c r="F79" s="41"/>
      <c r="G79" s="41"/>
      <c r="H79" s="41"/>
      <c r="I79" s="41"/>
      <c r="J79" s="41"/>
      <c r="K79" s="41"/>
      <c r="L79" s="41"/>
      <c r="M79" s="41"/>
      <c r="N79" s="41"/>
      <c r="O79" s="41"/>
      <c r="P79" s="41"/>
      <c r="Q79" s="41"/>
      <c r="R79" s="41"/>
      <c r="S79" s="41"/>
      <c r="T79" s="41"/>
      <c r="U79" s="41"/>
      <c r="V79" s="41"/>
      <c r="W79" s="41"/>
      <c r="X79" s="41"/>
      <c r="Y79" s="41"/>
      <c r="Z79" s="41"/>
      <c r="AA79" s="42"/>
      <c r="AB79" s="42"/>
      <c r="AC79" s="42"/>
      <c r="AD79" s="42"/>
      <c r="AE79" s="42"/>
      <c r="AF79" s="42"/>
      <c r="AG79" s="42"/>
      <c r="AH79" s="42"/>
      <c r="AI79" s="42"/>
      <c r="AJ79" s="42"/>
      <c r="AK79" s="42"/>
      <c r="AL79" s="42"/>
      <c r="AM79" s="42"/>
      <c r="AN79" s="42"/>
      <c r="AO79" s="42"/>
    </row>
    <row r="80" spans="1:41" ht="15.75">
      <c r="A80" s="32"/>
      <c r="B80" s="41"/>
      <c r="C80" s="41"/>
      <c r="D80" s="41"/>
      <c r="E80" s="41"/>
      <c r="F80" s="41"/>
      <c r="G80" s="41"/>
      <c r="H80" s="41"/>
      <c r="I80" s="41"/>
      <c r="J80" s="41"/>
      <c r="K80" s="41"/>
      <c r="L80" s="41"/>
      <c r="M80" s="41"/>
      <c r="N80" s="41"/>
      <c r="O80" s="41"/>
      <c r="P80" s="41"/>
      <c r="Q80" s="41"/>
      <c r="R80" s="41"/>
      <c r="S80" s="41"/>
      <c r="T80" s="41"/>
      <c r="U80" s="41"/>
      <c r="V80" s="41"/>
      <c r="W80" s="41"/>
      <c r="X80" s="41"/>
      <c r="Y80" s="41"/>
      <c r="Z80" s="41"/>
      <c r="AA80" s="42"/>
      <c r="AB80" s="42"/>
      <c r="AC80" s="42"/>
      <c r="AD80" s="42"/>
      <c r="AE80" s="42"/>
      <c r="AF80" s="42"/>
      <c r="AG80" s="42"/>
      <c r="AH80" s="42"/>
      <c r="AI80" s="42"/>
      <c r="AJ80" s="42"/>
      <c r="AK80" s="42"/>
      <c r="AL80" s="42"/>
      <c r="AM80" s="42"/>
      <c r="AN80" s="42"/>
      <c r="AO80" s="42"/>
    </row>
    <row r="81" spans="1:41" ht="15.75">
      <c r="A81" s="32"/>
      <c r="B81" s="41"/>
      <c r="C81" s="41"/>
      <c r="D81" s="41"/>
      <c r="E81" s="41"/>
      <c r="F81" s="41"/>
      <c r="G81" s="41"/>
      <c r="H81" s="41"/>
      <c r="I81" s="41"/>
      <c r="J81" s="41"/>
      <c r="K81" s="41"/>
      <c r="L81" s="41"/>
      <c r="M81" s="41"/>
      <c r="N81" s="41"/>
      <c r="O81" s="41"/>
      <c r="P81" s="41"/>
      <c r="Q81" s="41"/>
      <c r="R81" s="41"/>
      <c r="S81" s="41"/>
      <c r="T81" s="41"/>
      <c r="U81" s="41"/>
      <c r="V81" s="41"/>
      <c r="W81" s="41"/>
      <c r="X81" s="41"/>
      <c r="Y81" s="41"/>
      <c r="Z81" s="41"/>
      <c r="AA81" s="42"/>
      <c r="AB81" s="42"/>
      <c r="AC81" s="42"/>
      <c r="AD81" s="42"/>
      <c r="AE81" s="42"/>
      <c r="AF81" s="42"/>
      <c r="AG81" s="42"/>
      <c r="AH81" s="42"/>
      <c r="AI81" s="42"/>
      <c r="AJ81" s="42"/>
      <c r="AK81" s="42"/>
      <c r="AL81" s="42"/>
      <c r="AM81" s="42"/>
      <c r="AN81" s="42"/>
      <c r="AO81" s="42"/>
    </row>
    <row r="82" spans="1:41" ht="15.75">
      <c r="A82" s="32"/>
      <c r="B82" s="41"/>
      <c r="C82" s="41"/>
      <c r="D82" s="41"/>
      <c r="E82" s="41"/>
      <c r="F82" s="41"/>
      <c r="G82" s="41"/>
      <c r="H82" s="41"/>
      <c r="I82" s="41"/>
      <c r="J82" s="41"/>
      <c r="K82" s="41"/>
      <c r="L82" s="41"/>
      <c r="M82" s="41"/>
      <c r="N82" s="41"/>
      <c r="O82" s="41"/>
      <c r="P82" s="41"/>
      <c r="Q82" s="41"/>
      <c r="R82" s="41"/>
      <c r="S82" s="41"/>
      <c r="T82" s="41"/>
      <c r="U82" s="41"/>
      <c r="V82" s="41"/>
      <c r="W82" s="41"/>
      <c r="X82" s="41"/>
      <c r="Y82" s="41"/>
      <c r="Z82" s="41"/>
      <c r="AA82" s="42"/>
      <c r="AB82" s="42"/>
      <c r="AC82" s="42"/>
      <c r="AD82" s="42"/>
      <c r="AE82" s="42"/>
      <c r="AF82" s="42"/>
      <c r="AG82" s="42"/>
      <c r="AH82" s="42"/>
      <c r="AI82" s="42"/>
      <c r="AJ82" s="42"/>
      <c r="AK82" s="42"/>
      <c r="AL82" s="42"/>
      <c r="AM82" s="42"/>
      <c r="AN82" s="42"/>
      <c r="AO82" s="42"/>
    </row>
    <row r="83" spans="1:41" ht="15.75">
      <c r="A83" s="32"/>
      <c r="B83" s="41"/>
      <c r="C83" s="41"/>
      <c r="D83" s="41"/>
      <c r="E83" s="41"/>
      <c r="F83" s="41"/>
      <c r="G83" s="41"/>
      <c r="H83" s="41"/>
      <c r="I83" s="41"/>
      <c r="J83" s="41"/>
      <c r="K83" s="41"/>
      <c r="L83" s="41"/>
      <c r="M83" s="41"/>
      <c r="N83" s="41"/>
      <c r="O83" s="41"/>
      <c r="P83" s="41"/>
      <c r="Q83" s="41"/>
      <c r="R83" s="41"/>
      <c r="S83" s="41"/>
      <c r="T83" s="41"/>
      <c r="U83" s="41"/>
      <c r="V83" s="41"/>
      <c r="W83" s="41"/>
      <c r="X83" s="41"/>
      <c r="Y83" s="41"/>
      <c r="Z83" s="41"/>
      <c r="AA83" s="42"/>
      <c r="AB83" s="42"/>
      <c r="AC83" s="42"/>
      <c r="AD83" s="42"/>
      <c r="AE83" s="42"/>
      <c r="AF83" s="42"/>
      <c r="AG83" s="42"/>
      <c r="AH83" s="42"/>
      <c r="AI83" s="42"/>
      <c r="AJ83" s="42"/>
      <c r="AK83" s="42"/>
      <c r="AL83" s="42"/>
      <c r="AM83" s="42"/>
      <c r="AN83" s="42"/>
      <c r="AO83" s="42"/>
    </row>
    <row r="84" spans="1:41" ht="15.75">
      <c r="A84" s="32"/>
      <c r="B84" s="41"/>
      <c r="C84" s="41"/>
      <c r="D84" s="41"/>
      <c r="E84" s="41"/>
      <c r="F84" s="41"/>
      <c r="G84" s="41"/>
      <c r="H84" s="41"/>
      <c r="I84" s="41"/>
      <c r="J84" s="41"/>
      <c r="K84" s="41"/>
      <c r="L84" s="41"/>
      <c r="M84" s="41"/>
      <c r="N84" s="41"/>
      <c r="O84" s="41"/>
      <c r="P84" s="41"/>
      <c r="Q84" s="41"/>
      <c r="R84" s="41"/>
      <c r="S84" s="41"/>
      <c r="T84" s="41"/>
      <c r="U84" s="41"/>
      <c r="V84" s="41"/>
      <c r="W84" s="41"/>
      <c r="X84" s="41"/>
      <c r="Y84" s="41"/>
      <c r="Z84" s="41"/>
      <c r="AA84" s="42"/>
      <c r="AB84" s="42"/>
      <c r="AC84" s="42"/>
      <c r="AD84" s="42"/>
      <c r="AE84" s="42"/>
      <c r="AF84" s="42"/>
      <c r="AG84" s="42"/>
      <c r="AH84" s="42"/>
      <c r="AI84" s="42"/>
      <c r="AJ84" s="42"/>
      <c r="AK84" s="42"/>
      <c r="AL84" s="42"/>
      <c r="AM84" s="42"/>
      <c r="AN84" s="42"/>
      <c r="AO84" s="42"/>
    </row>
    <row r="85" spans="1:41" ht="15.75">
      <c r="A85" s="32"/>
      <c r="B85" s="41"/>
      <c r="C85" s="41"/>
      <c r="D85" s="41"/>
      <c r="E85" s="41"/>
      <c r="F85" s="41"/>
      <c r="G85" s="41"/>
      <c r="H85" s="41"/>
      <c r="I85" s="41"/>
      <c r="J85" s="41"/>
      <c r="K85" s="41"/>
      <c r="L85" s="41"/>
      <c r="M85" s="41"/>
      <c r="N85" s="41"/>
      <c r="O85" s="41"/>
      <c r="P85" s="41"/>
      <c r="Q85" s="41"/>
      <c r="R85" s="41"/>
      <c r="S85" s="41"/>
      <c r="T85" s="41"/>
      <c r="U85" s="41"/>
      <c r="V85" s="41"/>
      <c r="W85" s="41"/>
      <c r="X85" s="41"/>
      <c r="Y85" s="41"/>
      <c r="Z85" s="41"/>
      <c r="AA85" s="42"/>
      <c r="AB85" s="42"/>
      <c r="AC85" s="42"/>
      <c r="AD85" s="42"/>
      <c r="AE85" s="42"/>
      <c r="AF85" s="42"/>
      <c r="AG85" s="42"/>
      <c r="AH85" s="42"/>
      <c r="AI85" s="42"/>
      <c r="AJ85" s="42"/>
      <c r="AK85" s="42"/>
      <c r="AL85" s="42"/>
      <c r="AM85" s="42"/>
      <c r="AN85" s="42"/>
      <c r="AO85" s="42"/>
    </row>
    <row r="86" spans="1:41" ht="15.75">
      <c r="A86" s="32"/>
      <c r="B86" s="41"/>
      <c r="C86" s="41"/>
      <c r="D86" s="41"/>
      <c r="E86" s="41"/>
      <c r="F86" s="41"/>
      <c r="G86" s="41"/>
      <c r="H86" s="41"/>
      <c r="I86" s="41"/>
      <c r="J86" s="41"/>
      <c r="K86" s="41"/>
      <c r="L86" s="41"/>
      <c r="M86" s="41"/>
      <c r="N86" s="41"/>
      <c r="O86" s="41"/>
      <c r="P86" s="41"/>
      <c r="Q86" s="41"/>
      <c r="R86" s="41"/>
      <c r="S86" s="41"/>
      <c r="T86" s="41"/>
      <c r="U86" s="41"/>
      <c r="V86" s="41"/>
      <c r="W86" s="41"/>
      <c r="X86" s="41"/>
      <c r="Y86" s="41"/>
      <c r="Z86" s="41"/>
      <c r="AA86" s="42"/>
      <c r="AB86" s="42"/>
      <c r="AC86" s="42"/>
      <c r="AD86" s="42"/>
      <c r="AE86" s="42"/>
      <c r="AF86" s="42"/>
      <c r="AG86" s="42"/>
      <c r="AH86" s="42"/>
      <c r="AI86" s="42"/>
      <c r="AJ86" s="42"/>
      <c r="AK86" s="42"/>
      <c r="AL86" s="42"/>
      <c r="AM86" s="42"/>
      <c r="AN86" s="42"/>
      <c r="AO86" s="42"/>
    </row>
    <row r="87" spans="1:41" ht="15.75">
      <c r="A87" s="32"/>
      <c r="B87" s="41"/>
      <c r="C87" s="41"/>
      <c r="D87" s="41"/>
      <c r="E87" s="41"/>
      <c r="F87" s="41"/>
      <c r="G87" s="41"/>
      <c r="H87" s="41"/>
      <c r="I87" s="41"/>
      <c r="J87" s="41"/>
      <c r="K87" s="41"/>
      <c r="L87" s="41"/>
      <c r="M87" s="41"/>
      <c r="N87" s="41"/>
      <c r="O87" s="41"/>
      <c r="P87" s="41"/>
      <c r="Q87" s="41"/>
      <c r="R87" s="41"/>
      <c r="S87" s="41"/>
      <c r="T87" s="41"/>
      <c r="U87" s="41"/>
      <c r="V87" s="41"/>
      <c r="W87" s="41"/>
      <c r="X87" s="41"/>
      <c r="Y87" s="41"/>
      <c r="Z87" s="41"/>
      <c r="AA87" s="42"/>
      <c r="AB87" s="42"/>
      <c r="AC87" s="42"/>
      <c r="AD87" s="42"/>
      <c r="AE87" s="42"/>
      <c r="AF87" s="42"/>
      <c r="AG87" s="42"/>
      <c r="AH87" s="42"/>
      <c r="AI87" s="42"/>
      <c r="AJ87" s="42"/>
      <c r="AK87" s="42"/>
      <c r="AL87" s="42"/>
      <c r="AM87" s="42"/>
      <c r="AN87" s="42"/>
      <c r="AO87" s="42"/>
    </row>
  </sheetData>
  <sheetProtection algorithmName="SHA-512" hashValue="n2XqahjgEMrABdyjRCqXteP69q+buDQs/9QR9ObEVHDOsVcn9UoSonA04YkZYs9dfz7CQwuBrp7tvEyDHjgJSw==" saltValue="5NHBpzP5Di4gAOg1Qg2DTw==" spinCount="100000" sheet="1" objects="1" scenarios="1"/>
  <mergeCells count="174">
    <mergeCell ref="M6:N6"/>
    <mergeCell ref="P6:R6"/>
    <mergeCell ref="C7:K7"/>
    <mergeCell ref="M7:N7"/>
    <mergeCell ref="P7:R7"/>
    <mergeCell ref="B9:K9"/>
    <mergeCell ref="B10:E10"/>
    <mergeCell ref="F10:H10"/>
    <mergeCell ref="I10:K10"/>
    <mergeCell ref="B11:E11"/>
    <mergeCell ref="F11:H11"/>
    <mergeCell ref="I11:K11"/>
    <mergeCell ref="D2:G5"/>
    <mergeCell ref="H2:K5"/>
    <mergeCell ref="B14:F14"/>
    <mergeCell ref="G14:K14"/>
    <mergeCell ref="B15:F15"/>
    <mergeCell ref="G15:K15"/>
    <mergeCell ref="B16:D17"/>
    <mergeCell ref="E16:K17"/>
    <mergeCell ref="B12:D12"/>
    <mergeCell ref="E12:G12"/>
    <mergeCell ref="H12:K12"/>
    <mergeCell ref="B13:D13"/>
    <mergeCell ref="E13:G13"/>
    <mergeCell ref="H13:K13"/>
    <mergeCell ref="B19:K19"/>
    <mergeCell ref="M19:Q19"/>
    <mergeCell ref="B20:C20"/>
    <mergeCell ref="D20:F20"/>
    <mergeCell ref="G20:I20"/>
    <mergeCell ref="J20:K20"/>
    <mergeCell ref="M20:Q36"/>
    <mergeCell ref="B21:C21"/>
    <mergeCell ref="D21:F21"/>
    <mergeCell ref="G21:I21"/>
    <mergeCell ref="B25:C27"/>
    <mergeCell ref="D25:K27"/>
    <mergeCell ref="B28:C30"/>
    <mergeCell ref="D28:K30"/>
    <mergeCell ref="B31:C32"/>
    <mergeCell ref="D31:K32"/>
    <mergeCell ref="J21:K21"/>
    <mergeCell ref="B22:F22"/>
    <mergeCell ref="G22:K22"/>
    <mergeCell ref="B23:F23"/>
    <mergeCell ref="G23:K23"/>
    <mergeCell ref="B24:C24"/>
    <mergeCell ref="D24:K24"/>
    <mergeCell ref="B40:D40"/>
    <mergeCell ref="E40:G40"/>
    <mergeCell ref="H40:K40"/>
    <mergeCell ref="B41:C41"/>
    <mergeCell ref="D41:E41"/>
    <mergeCell ref="F41:G41"/>
    <mergeCell ref="I41:J41"/>
    <mergeCell ref="B33:C34"/>
    <mergeCell ref="D33:K34"/>
    <mergeCell ref="B35:C36"/>
    <mergeCell ref="D35:K36"/>
    <mergeCell ref="B38:K38"/>
    <mergeCell ref="B39:D39"/>
    <mergeCell ref="E39:G39"/>
    <mergeCell ref="H39:K39"/>
    <mergeCell ref="B44:C46"/>
    <mergeCell ref="D44:K46"/>
    <mergeCell ref="B48:M48"/>
    <mergeCell ref="C49:D49"/>
    <mergeCell ref="E49:F49"/>
    <mergeCell ref="G49:H49"/>
    <mergeCell ref="I49:J49"/>
    <mergeCell ref="B42:C42"/>
    <mergeCell ref="D42:E42"/>
    <mergeCell ref="F42:H42"/>
    <mergeCell ref="I42:K42"/>
    <mergeCell ref="B43:C43"/>
    <mergeCell ref="D43:E43"/>
    <mergeCell ref="F43:G43"/>
    <mergeCell ref="I43:J43"/>
    <mergeCell ref="C52:D52"/>
    <mergeCell ref="E52:F52"/>
    <mergeCell ref="G52:H52"/>
    <mergeCell ref="I52:J52"/>
    <mergeCell ref="C53:D53"/>
    <mergeCell ref="E53:F53"/>
    <mergeCell ref="G53:H53"/>
    <mergeCell ref="I53:J53"/>
    <mergeCell ref="C50:D50"/>
    <mergeCell ref="E50:F50"/>
    <mergeCell ref="G50:H50"/>
    <mergeCell ref="I50:J50"/>
    <mergeCell ref="C51:D51"/>
    <mergeCell ref="E51:F51"/>
    <mergeCell ref="G51:H51"/>
    <mergeCell ref="I51:J51"/>
    <mergeCell ref="C56:D56"/>
    <mergeCell ref="E56:F56"/>
    <mergeCell ref="G56:H56"/>
    <mergeCell ref="I56:J56"/>
    <mergeCell ref="C57:D57"/>
    <mergeCell ref="E57:F57"/>
    <mergeCell ref="G57:H57"/>
    <mergeCell ref="I57:J57"/>
    <mergeCell ref="C54:D54"/>
    <mergeCell ref="E54:F54"/>
    <mergeCell ref="G54:H54"/>
    <mergeCell ref="I54:J54"/>
    <mergeCell ref="C55:D55"/>
    <mergeCell ref="E55:F55"/>
    <mergeCell ref="G55:H55"/>
    <mergeCell ref="I55:J55"/>
    <mergeCell ref="C60:D60"/>
    <mergeCell ref="E60:F60"/>
    <mergeCell ref="G60:H60"/>
    <mergeCell ref="I60:J60"/>
    <mergeCell ref="C61:D61"/>
    <mergeCell ref="E61:F61"/>
    <mergeCell ref="G61:H61"/>
    <mergeCell ref="I61:J61"/>
    <mergeCell ref="C58:D58"/>
    <mergeCell ref="E58:F58"/>
    <mergeCell ref="G58:H58"/>
    <mergeCell ref="I58:J58"/>
    <mergeCell ref="C59:D59"/>
    <mergeCell ref="E59:F59"/>
    <mergeCell ref="G59:H59"/>
    <mergeCell ref="I59:J59"/>
    <mergeCell ref="C64:D64"/>
    <mergeCell ref="E64:F64"/>
    <mergeCell ref="G64:H64"/>
    <mergeCell ref="I64:J64"/>
    <mergeCell ref="C65:D65"/>
    <mergeCell ref="E65:F65"/>
    <mergeCell ref="G65:H65"/>
    <mergeCell ref="I65:J65"/>
    <mergeCell ref="C62:D62"/>
    <mergeCell ref="E62:F62"/>
    <mergeCell ref="G62:H62"/>
    <mergeCell ref="I62:J62"/>
    <mergeCell ref="C63:D63"/>
    <mergeCell ref="E63:F63"/>
    <mergeCell ref="G63:H63"/>
    <mergeCell ref="I63:J63"/>
    <mergeCell ref="C68:D68"/>
    <mergeCell ref="E68:F68"/>
    <mergeCell ref="G68:H68"/>
    <mergeCell ref="I68:J68"/>
    <mergeCell ref="C69:D69"/>
    <mergeCell ref="E69:F69"/>
    <mergeCell ref="G69:H69"/>
    <mergeCell ref="I69:J69"/>
    <mergeCell ref="C66:D66"/>
    <mergeCell ref="E66:F66"/>
    <mergeCell ref="G66:H66"/>
    <mergeCell ref="I66:J66"/>
    <mergeCell ref="C67:D67"/>
    <mergeCell ref="E67:F67"/>
    <mergeCell ref="G67:H67"/>
    <mergeCell ref="I67:J67"/>
    <mergeCell ref="B74:C74"/>
    <mergeCell ref="D74:E74"/>
    <mergeCell ref="F74:H74"/>
    <mergeCell ref="I74:K74"/>
    <mergeCell ref="C75:E75"/>
    <mergeCell ref="F75:I75"/>
    <mergeCell ref="B71:M71"/>
    <mergeCell ref="B72:C72"/>
    <mergeCell ref="D72:E72"/>
    <mergeCell ref="F72:H72"/>
    <mergeCell ref="I72:K72"/>
    <mergeCell ref="B73:C73"/>
    <mergeCell ref="D73:E73"/>
    <mergeCell ref="F73:H73"/>
    <mergeCell ref="I73:K73"/>
  </mergeCells>
  <conditionalFormatting sqref="K50:K61 K63:K69">
    <cfRule type="cellIs" dxfId="287" priority="19" operator="equal">
      <formula>"Fail"</formula>
    </cfRule>
    <cfRule type="cellIs" dxfId="286" priority="20" operator="equal">
      <formula>"Pass"</formula>
    </cfRule>
  </conditionalFormatting>
  <conditionalFormatting sqref="O9:Q18">
    <cfRule type="cellIs" dxfId="285" priority="17" operator="equal">
      <formula>"Pass"</formula>
    </cfRule>
    <cfRule type="cellIs" dxfId="284" priority="18" operator="equal">
      <formula>"Fail"</formula>
    </cfRule>
  </conditionalFormatting>
  <conditionalFormatting sqref="I73:K73">
    <cfRule type="cellIs" dxfId="283" priority="15" operator="equal">
      <formula>"Pass"</formula>
    </cfRule>
    <cfRule type="cellIs" dxfId="282" priority="16" operator="equal">
      <formula>"Fail"</formula>
    </cfRule>
  </conditionalFormatting>
  <conditionalFormatting sqref="D72:E72">
    <cfRule type="cellIs" dxfId="281" priority="14" operator="greaterThan">
      <formula>0</formula>
    </cfRule>
  </conditionalFormatting>
  <conditionalFormatting sqref="D73:E73">
    <cfRule type="cellIs" dxfId="280" priority="12" operator="greaterThan">
      <formula>0</formula>
    </cfRule>
    <cfRule type="cellIs" dxfId="279" priority="13" operator="greaterThan">
      <formula>0</formula>
    </cfRule>
  </conditionalFormatting>
  <conditionalFormatting sqref="I72:K72">
    <cfRule type="cellIs" dxfId="278" priority="6" operator="lessThan">
      <formula>0.7</formula>
    </cfRule>
    <cfRule type="cellIs" dxfId="277" priority="7" operator="between">
      <formula>0.7</formula>
      <formula>0.85</formula>
    </cfRule>
    <cfRule type="cellIs" dxfId="276" priority="11" operator="greaterThan">
      <formula>0.85</formula>
    </cfRule>
  </conditionalFormatting>
  <conditionalFormatting sqref="I74">
    <cfRule type="cellIs" dxfId="275" priority="8" operator="equal">
      <formula>"N/A"</formula>
    </cfRule>
    <cfRule type="cellIs" dxfId="274" priority="9" operator="equal">
      <formula>"Average"</formula>
    </cfRule>
    <cfRule type="cellIs" dxfId="273" priority="10" operator="equal">
      <formula>"Critical"</formula>
    </cfRule>
  </conditionalFormatting>
  <conditionalFormatting sqref="M7:N7">
    <cfRule type="cellIs" dxfId="272" priority="4" operator="equal">
      <formula>"Fail"</formula>
    </cfRule>
    <cfRule type="cellIs" dxfId="271" priority="5" operator="equal">
      <formula>"Pass"</formula>
    </cfRule>
  </conditionalFormatting>
  <conditionalFormatting sqref="P7:R7">
    <cfRule type="cellIs" dxfId="270" priority="3" operator="equal">
      <formula>"No Action Needed"</formula>
    </cfRule>
  </conditionalFormatting>
  <conditionalFormatting sqref="K62">
    <cfRule type="cellIs" dxfId="269" priority="1" operator="equal">
      <formula>"Fail"</formula>
    </cfRule>
    <cfRule type="cellIs" dxfId="268" priority="2" operator="equal">
      <formula>"Pass"</formula>
    </cfRule>
  </conditionalFormatting>
  <dataValidations xWindow="1202" yWindow="272" count="40">
    <dataValidation allowBlank="1" showInputMessage="1" showErrorMessage="1" errorTitle="Alert" error="Enter a valid input." promptTitle="Hint" prompt="*Leave empty if Not Applicable._x000a_Logical flow: Software flow error._x000a_Security: Any hackable part of the software._x000a_Interface: Design Patterns error._x000a_Functional: The functionality is working but the output is wrong._x000a_Choose from the drop-down menu." sqref="D74"/>
    <dataValidation type="list" allowBlank="1" showInputMessage="1" errorTitle="Alert" error="Invalid input. Check the input criteria." promptTitle="Hint" prompt="This cell is auto filled according to the iteration map key sheet. Just fill it in and it will be filled automatically._x000a_Choose from the drop-down menu." sqref="I11:K11">
      <formula1>"EXE, SAP, Android, IOS, WebBased"</formula1>
    </dataValidation>
    <dataValidation type="decimal" operator="greaterThanOrEqual" showInputMessage="1" errorTitle="Alert" error="Invalid input. Check the Input criteria." promptTitle="Hint" prompt="This cell is auto filled according to the iteration map key sheet. Just fill it in and it will be filled automatically._x000a_You should enter a Decimal number._x000a_Ex: 1.0_x000a_1 is the project number. 0 is the iteration number." sqref="F11:H11">
      <formula1>1</formula1>
    </dataValidation>
    <dataValidation allowBlank="1" showInputMessage="1" showErrorMessage="1" promptTitle="Request" prompt="Enter the iteration number in the following formula._x000a_1.5._x000a_1 is the iteration number itself._x000a_5 is the cycle number._x000a_*Cycle number is the number of the development cycle for the iteration." sqref="B13"/>
    <dataValidation type="date" operator="lessThan" allowBlank="1" showInputMessage="1" errorTitle="Alert" error="Enter a vaild input." promptTitle="Hint:" prompt="This cell is auto filled according to the iteration map key sheet. Just fill it in and it will be filled automatically._x000a_Enter dates in the following formula:_x000a_14-Mar-2014" sqref="E13:G13">
      <formula1>H13</formula1>
    </dataValidation>
    <dataValidation type="date" operator="greaterThan" allowBlank="1" showInputMessage="1" errorTitle="Alert" error="Enter a vaild input." promptTitle="Hint" prompt="This cell is auto filled according to the iteration map key sheet. Just fill it in and it will be filled automatically._x000a_Enter dates in the following formula:_x000a_14-Mar-2014" sqref="H13:K13">
      <formula1>E13</formula1>
    </dataValidation>
    <dataValidation allowBlank="1" showInputMessage="1" showErrorMessage="1" promptTitle="Hint" prompt="Brief of the test Case purpose._x000a_Ex: Testing the login functionality." sqref="C7:K7"/>
    <dataValidation allowBlank="1" showInputMessage="1" showErrorMessage="1" promptTitle="Hint" prompt="Write any additional information about the project if available._x000a_Leave a blank cell if there is no more information." sqref="D35:K36 E16:K17"/>
    <dataValidation allowBlank="1" showInputMessage="1" showErrorMessage="1" promptTitle="Hint" prompt="Write it in the following formula_x000a_&quot;Main Targeted fuction&quot; Test Case._x000a_Ex: Sale submission Test Case." sqref="D20:F20"/>
    <dataValidation type="decimal" operator="greaterThanOrEqual" allowBlank="1" showInputMessage="1" showErrorMessage="1" errorTitle="Alert" error="Enter a valid input." promptTitle="Hint" prompt="Enter the ID in the following Formula_x000a_Ex: 1.5_x000a_1 is the Test case number since the project started._x000a_5 is the build number of the function that we are testing." sqref="J20:K20">
      <formula1>1</formula1>
    </dataValidation>
    <dataValidation type="list" showInputMessage="1" showErrorMessage="1" errorTitle="Alert" error="Enter a vaild input." promptTitle="Hint" prompt="Choose from the drop-down menu." sqref="D21:F21">
      <formula1>"Manual, Automated"</formula1>
    </dataValidation>
    <dataValidation type="list" showInputMessage="1" showErrorMessage="1" errorTitle="Alert" error="Enter a valid input." promptTitle="Hint" prompt="Choose from the drop-down menu." sqref="J21:K21">
      <formula1>"Mohamed Sharaf"</formula1>
    </dataValidation>
    <dataValidation type="date" showInputMessage="1" showErrorMessage="1" errorTitle="Alert" error="Enter a valid input." promptTitle="Hint" prompt="Enter the date in the following formula_x000a_14-Mar-2014" sqref="B23:F23">
      <formula1>E13</formula1>
      <formula2>H13</formula2>
    </dataValidation>
    <dataValidation allowBlank="1" showInputMessage="1" showErrorMessage="1" promptTitle="Hint" prompt="The preconditions are the assistive functions that shoud be working as it should be for the test steps to be executed._x000a_They should be entered in a bulleted list as follows:_x000a_* Login Function._x000a_* Logout function._x000a_* Adding to the database functions._x000a_* ...etc." sqref="D25:K27"/>
    <dataValidation allowBlank="1" showInputMessage="1" showErrorMessage="1" promptTitle="Hint" prompt="Any change in the test environment or the application assests like the Database or the functionality sohuld be as follows:_x000a_* A new sale has been added to the sales table._x000a_* The Wifi is turned off._x000a_* ....etc." sqref="D28:K30"/>
    <dataValidation type="list" allowBlank="1" showInputMessage="1" showErrorMessage="1" errorTitle="Alert" error="Enter a valid input." promptTitle="Hint" prompt="Choose from the drop-down menu." sqref="B40:D40">
      <formula1>"Windows, Linux, Mac OS, Android, IOS "</formula1>
    </dataValidation>
    <dataValidation allowBlank="1" showInputMessage="1" showErrorMessage="1" errorTitle="Alert" error="Enter a vaild input." promptTitle="Request" prompt="If applicable, write the version of the operating system that you are executing on._x000a_Ex: Windows 7, Android 4.3, IOS: 10.2, Debian 64" sqref="E40:G40"/>
    <dataValidation allowBlank="1" showInputMessage="1" showErrorMessage="1" errorTitle="Alert" error="Enter a valid input." promptTitle="Hint" prompt="If applicable write down the framework version._x000a_Ex: .net framework 4.6" sqref="H40:K40"/>
    <dataValidation type="list" allowBlank="1" showInputMessage="1" showErrorMessage="1" errorTitle="Alert" error="Enter a valid input." promptTitle="Hint" prompt="Choose from the drop-down menu." sqref="D41:E41">
      <formula1>"128 MB, 256 MB, 512 MB, 1 GB, 1.5 GB, 2 GB, 2.5 GB, 3 GB, 3.5 GB, 4 GB, 4.5 GB, 5 GB, 5.5 GB, 6 GB, 6.5 GB, 7 GB, 7.5 GB, 8 GB, 16 GB, 32 GB, 64 GB, 128 GB"</formula1>
    </dataValidation>
    <dataValidation type="list" allowBlank="1" showInputMessage="1" showErrorMessage="1" errorTitle="Alert" error="Enter a valid input." promptTitle="Hint" prompt="Choose from the drop-down menu." sqref="H41">
      <formula1>"HDD, SSD, SATA, PCIe, External"</formula1>
    </dataValidation>
    <dataValidation type="list" allowBlank="1" showInputMessage="1" showErrorMessage="1" errorTitle="Alert" error="Enter a valid input." promptTitle="Hint" prompt="Choose from the drop-down menu." sqref="K41">
      <formula1>"16 GB, 32 GB, 64 GB, 128 GB, 256 GB, 512 GB, 750 GB, 1 TB, 2 TB, 3 TB, 4 TB"</formula1>
    </dataValidation>
    <dataValidation type="list" allowBlank="1" showInputMessage="1" showErrorMessage="1" promptTitle="Hint" prompt="Choose from the drop-down menu." sqref="D42:E42">
      <formula1>"Single Core, Dual Core, Quad core"</formula1>
    </dataValidation>
    <dataValidation type="decimal" operator="greaterThan" allowBlank="1" showInputMessage="1" showErrorMessage="1" promptTitle="Hint" prompt="Enter the processors clock speed in normal mode and ignore the turbo mode._x000a_Ex: if the processor's clock speed is 1.5 up to 2.7_x000a_The value entered is 1.5" sqref="I42:K42">
      <formula1>0.1</formula1>
    </dataValidation>
    <dataValidation type="decimal" operator="greaterThanOrEqual" allowBlank="1" showInputMessage="1" showErrorMessage="1" promptTitle="Hint" prompt="Enter the screen size of the device that you are testing on, if it is affecting the product._x000a_Ex: 5.5" sqref="H43">
      <formula1>2</formula1>
    </dataValidation>
    <dataValidation allowBlank="1" showInputMessage="1" showErrorMessage="1" errorTitle="Alert" error="Enter a valid input." promptTitle="Hint" prompt="Enter the screen resolution of the device that you are testing on if it is affecting the product._x000a_Ex: 1080P" sqref="K43"/>
    <dataValidation allowBlank="1" showInputMessage="1" showErrorMessage="1" errorTitle="Alert" error="Enter a valid input." promptTitle="Hint" prompt="If there is any additional information for the environment enter it here. If not, leave a blank cell._x000a_Ex: Using the android emulater named XXXXX_x000a_Using a MySQL database, MsQL Database._x000a_....etc." sqref="D44:K46"/>
    <dataValidation allowBlank="1" showInputMessage="1" showErrorMessage="1" promptTitle="Hint" prompt="Any information provided by the technical team in order to be able to access the function or the product._x000a_Ex: If we are testing the login function we will need a valid username and password." sqref="D31:K32"/>
    <dataValidation type="list" allowBlank="1" showInputMessage="1" showErrorMessage="1" errorTitle="Alert" error="Enter a valid input." promptTitle="Hint" prompt="Choose from the drop-down menu._x000a_If the actual result does not match the actual result then the status is fail if they are matching then the status is pass." sqref="K50:K69">
      <formula1>"Pass, Fail"</formula1>
    </dataValidation>
    <dataValidation allowBlank="1" showInputMessage="1" showErrorMessage="1" promptTitle="Hint" prompt="Write the name of the step itself._x000a_Ex: Navigation to required page._x000a_Opening the .exe file._x000a_...etc." sqref="C50:C69 D50:D51 D53:D54 D56:D69"/>
    <dataValidation allowBlank="1" showInputMessage="1" showErrorMessage="1" promptTitle="Hint" prompt="Enter the detailed execution details for the step_x000a_Ex: If the process name was login_x000a_The detailed is: opening the .exe file, clicking on the login button at the top right corner of the page, navigating to the login form. Entering the username and password." sqref="E50:E69 F50:F51 F53:F54 F56:F69"/>
    <dataValidation allowBlank="1" showInputMessage="1" showErrorMessage="1" promptTitle="Hint" prompt="The application should behave according to the SRS document and SDD. The expected result should be meeting the requirements as it is with no changes what so ever." sqref="G50:G69 H50:H51 H53:H54 H56:H69"/>
    <dataValidation allowBlank="1" showInputMessage="1" showErrorMessage="1" promptTitle="Hint" prompt="The result of the execution from the actual run of the product or the function._x000a_Ex: The application blanked for 2 seconds, showing a white page then redirected me to the log in page again." sqref="J50:J51 J53:J69 I50:I69"/>
    <dataValidation allowBlank="1" showInputMessage="1" showErrorMessage="1" promptTitle="Hint" prompt="Any input submitted on the application should be written here with an ID number beside it._x000a_Ex: 2- Username: &quot;TestName&quot; Password: &quot;TestPassword&quot;" sqref="D33:K34"/>
    <dataValidation allowBlank="1" showInputMessage="1" showErrorMessage="1" promptTitle="Hint" prompt="Write the process of the test case._x000a_If we want to test a function that adds a sales record to the Database._x000a_Ex: Running the application and opening the required page then execute the test case steps." sqref="D24:K24"/>
    <dataValidation type="list" allowBlank="1" showInputMessage="1" showErrorMessage="1" errorTitle="Alert" error="Enter a valid input." promptTitle="Hint" prompt="Choose from the drop-down menu." sqref="G23:K23">
      <formula1>"Unit testing, Integration testing, Performance Testing, Regression Testing"</formula1>
    </dataValidation>
    <dataValidation type="list" allowBlank="1" showInputMessage="1" showErrorMessage="1" errorTitle="Alert" error="Enter a valid input." promptTitle="Hint" prompt="Choose from the drop down menu._x000a_If the machine type is not included leave the cell empty and write it in the additional information." sqref="D43:E43">
      <formula1>"PC, Laptop, Smart phone, Tablet, POS, 2 in 1"</formula1>
    </dataValidation>
    <dataValidation allowBlank="1" showInputMessage="1" promptTitle="Request" prompt="This cell is auto filled according to the iteration map key sheet. Just fill it in and it will be filled automatically._x000a_Please, Insert a comment with any available contact information." sqref="G15:K15"/>
    <dataValidation allowBlank="1" showInputMessage="1" promptTitle="Hint" prompt="This cell is auto filled according to the iteration map key sheet. Just fill it in and it will be filled automatically._x000a_Please, Insert a comment with any available contact information." sqref="B15:F15"/>
    <dataValidation allowBlank="1" showInputMessage="1" showErrorMessage="1" promptTitle="Hint" prompt="This is auto filled. Do not try to type anything here." sqref="F75:I75"/>
    <dataValidation type="list" allowBlank="1" showInputMessage="1" showErrorMessage="1" errorTitle="Alert" error="Enter a valid input." promptTitle="Hint" prompt="*Leave empty if Not Applicable._x000a_Logical flow: Software flow error._x000a_Security: Any hackable part of the software._x000a_Interface: Design Patterns error._x000a_Functional: The functionality is working but the output is wrong." sqref="L50:L69">
      <formula1>"SW_Bug, Logical Flow, Security, Form Design, Interface, Functional"</formula1>
    </dataValidation>
  </dataValidation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AO87"/>
  <sheetViews>
    <sheetView topLeftCell="A47" zoomScale="70" zoomScaleNormal="70" workbookViewId="0">
      <selection activeCell="M56" sqref="M56"/>
    </sheetView>
  </sheetViews>
  <sheetFormatPr defaultRowHeight="15" outlineLevelRow="1"/>
  <cols>
    <col min="1" max="1" width="3.28515625" customWidth="1"/>
    <col min="2" max="2" width="12.28515625" customWidth="1"/>
    <col min="3" max="3" width="10.5703125" customWidth="1"/>
    <col min="4" max="4" width="19.5703125" customWidth="1"/>
    <col min="5" max="5" width="17.42578125" customWidth="1"/>
    <col min="6" max="6" width="21" customWidth="1"/>
    <col min="7" max="7" width="7" customWidth="1"/>
    <col min="8" max="8" width="37.28515625" customWidth="1"/>
    <col min="10" max="10" width="22.5703125" customWidth="1"/>
    <col min="11" max="11" width="14.28515625" customWidth="1"/>
    <col min="12" max="12" width="23.5703125" customWidth="1"/>
    <col min="13" max="13" width="41.5703125" customWidth="1"/>
    <col min="14" max="14" width="9.85546875" customWidth="1"/>
    <col min="15" max="15" width="9.140625" customWidth="1"/>
    <col min="18" max="18" width="12" customWidth="1"/>
  </cols>
  <sheetData>
    <row r="2" spans="1:26" s="30" customFormat="1">
      <c r="B2" s="31"/>
      <c r="C2" s="32"/>
      <c r="D2" s="318" t="s">
        <v>48</v>
      </c>
      <c r="E2" s="318"/>
      <c r="F2" s="318"/>
      <c r="G2" s="318"/>
      <c r="H2" s="319" t="s">
        <v>1</v>
      </c>
      <c r="I2" s="319"/>
      <c r="J2" s="319"/>
      <c r="K2" s="319"/>
    </row>
    <row r="3" spans="1:26">
      <c r="A3" s="32"/>
      <c r="B3" s="33"/>
      <c r="C3" s="34"/>
      <c r="D3" s="318"/>
      <c r="E3" s="318"/>
      <c r="F3" s="318"/>
      <c r="G3" s="318"/>
      <c r="H3" s="319"/>
      <c r="I3" s="319"/>
      <c r="J3" s="319"/>
      <c r="K3" s="319"/>
      <c r="L3" s="35"/>
      <c r="M3" s="32"/>
      <c r="N3" s="32"/>
      <c r="O3" s="32"/>
      <c r="P3" s="32"/>
      <c r="Q3" s="32"/>
      <c r="R3" s="32"/>
      <c r="S3" s="32"/>
      <c r="T3" s="32"/>
      <c r="U3" s="32"/>
      <c r="V3" s="32"/>
      <c r="W3" s="32"/>
      <c r="X3" s="32"/>
      <c r="Y3" s="32"/>
      <c r="Z3" s="32"/>
    </row>
    <row r="4" spans="1:26">
      <c r="A4" s="32"/>
      <c r="B4" s="33"/>
      <c r="C4" s="34"/>
      <c r="D4" s="318"/>
      <c r="E4" s="318"/>
      <c r="F4" s="318"/>
      <c r="G4" s="318"/>
      <c r="H4" s="319"/>
      <c r="I4" s="319"/>
      <c r="J4" s="319"/>
      <c r="K4" s="319"/>
      <c r="L4" s="32"/>
      <c r="M4" s="32"/>
      <c r="N4" s="32"/>
      <c r="O4" s="32"/>
      <c r="P4" s="32"/>
      <c r="Q4" s="32"/>
      <c r="R4" s="32"/>
      <c r="S4" s="32"/>
      <c r="T4" s="32"/>
      <c r="U4" s="32"/>
      <c r="V4" s="32"/>
      <c r="W4" s="32"/>
      <c r="X4" s="32"/>
      <c r="Y4" s="32"/>
      <c r="Z4" s="32"/>
    </row>
    <row r="5" spans="1:26" ht="15.75" thickBot="1">
      <c r="A5" s="32"/>
      <c r="B5" s="33"/>
      <c r="C5" s="34"/>
      <c r="D5" s="318"/>
      <c r="E5" s="318"/>
      <c r="F5" s="318"/>
      <c r="G5" s="318"/>
      <c r="H5" s="319"/>
      <c r="I5" s="319"/>
      <c r="J5" s="319"/>
      <c r="K5" s="319"/>
      <c r="L5" s="32"/>
      <c r="M5" s="32"/>
      <c r="N5" s="32"/>
      <c r="O5" s="32"/>
      <c r="P5" s="32"/>
      <c r="Q5" s="32"/>
      <c r="R5" s="32"/>
      <c r="S5" s="32"/>
      <c r="T5" s="32"/>
      <c r="U5" s="32"/>
      <c r="V5" s="32"/>
      <c r="W5" s="32"/>
      <c r="X5" s="32"/>
      <c r="Y5" s="32"/>
      <c r="Z5" s="32"/>
    </row>
    <row r="6" spans="1:26" ht="16.5" thickBot="1">
      <c r="A6" s="32"/>
      <c r="B6" s="34"/>
      <c r="C6" s="34"/>
      <c r="D6" s="34"/>
      <c r="E6" s="32"/>
      <c r="F6" s="32"/>
      <c r="G6" s="32"/>
      <c r="H6" s="32"/>
      <c r="I6" s="32"/>
      <c r="J6" s="32"/>
      <c r="K6" s="32"/>
      <c r="L6" s="32"/>
      <c r="M6" s="323" t="s">
        <v>49</v>
      </c>
      <c r="N6" s="324"/>
      <c r="O6" s="36"/>
      <c r="P6" s="323" t="s">
        <v>50</v>
      </c>
      <c r="Q6" s="325"/>
      <c r="R6" s="324"/>
      <c r="S6" s="32"/>
      <c r="T6" s="32"/>
      <c r="U6" s="32"/>
      <c r="V6" s="32"/>
      <c r="W6" s="32"/>
      <c r="X6" s="32"/>
      <c r="Y6" s="32"/>
      <c r="Z6" s="32"/>
    </row>
    <row r="7" spans="1:26" ht="41.25" customHeight="1" thickBot="1">
      <c r="A7" s="32"/>
      <c r="B7" s="37" t="s">
        <v>2</v>
      </c>
      <c r="C7" s="326" t="s">
        <v>51</v>
      </c>
      <c r="D7" s="327"/>
      <c r="E7" s="327"/>
      <c r="F7" s="327"/>
      <c r="G7" s="327"/>
      <c r="H7" s="327"/>
      <c r="I7" s="327"/>
      <c r="J7" s="327"/>
      <c r="K7" s="328"/>
      <c r="L7" s="32"/>
      <c r="M7" s="329" t="str">
        <f>I73</f>
        <v>Fail</v>
      </c>
      <c r="N7" s="330"/>
      <c r="O7" s="36"/>
      <c r="P7" s="331" t="str">
        <f>IF(I73="Pass", "No Action Needed", "Function is sent back to the development team")</f>
        <v>Function is sent back to the development team</v>
      </c>
      <c r="Q7" s="332"/>
      <c r="R7" s="333"/>
      <c r="S7" s="32"/>
      <c r="T7" s="32"/>
      <c r="U7" s="32"/>
      <c r="V7" s="32"/>
      <c r="W7" s="32"/>
      <c r="X7" s="32"/>
      <c r="Y7" s="32"/>
      <c r="Z7" s="32"/>
    </row>
    <row r="8" spans="1:26" ht="15.75" thickBot="1">
      <c r="A8" s="32"/>
      <c r="B8" s="32"/>
      <c r="C8" s="32"/>
      <c r="D8" s="32"/>
      <c r="E8" s="32"/>
      <c r="F8" s="32"/>
      <c r="G8" s="32"/>
      <c r="H8" s="32"/>
      <c r="I8" s="32"/>
      <c r="J8" s="32"/>
      <c r="K8" s="32"/>
      <c r="L8" s="32"/>
      <c r="M8" s="32"/>
      <c r="N8" s="32"/>
      <c r="O8" s="32"/>
      <c r="P8" s="32"/>
      <c r="Q8" s="32"/>
      <c r="R8" s="32"/>
      <c r="S8" s="32"/>
      <c r="T8" s="32"/>
      <c r="U8" s="32"/>
      <c r="V8" s="32"/>
      <c r="W8" s="32"/>
      <c r="X8" s="32"/>
      <c r="Y8" s="32"/>
      <c r="Z8" s="32"/>
    </row>
    <row r="9" spans="1:26" ht="20.25">
      <c r="A9" s="32"/>
      <c r="B9" s="334" t="s">
        <v>4</v>
      </c>
      <c r="C9" s="335"/>
      <c r="D9" s="335"/>
      <c r="E9" s="335"/>
      <c r="F9" s="335"/>
      <c r="G9" s="335"/>
      <c r="H9" s="335"/>
      <c r="I9" s="335"/>
      <c r="J9" s="335"/>
      <c r="K9" s="336"/>
      <c r="L9" s="32"/>
      <c r="M9" s="38"/>
      <c r="N9" s="38"/>
      <c r="O9" s="39"/>
      <c r="P9" s="39"/>
      <c r="Q9" s="39"/>
      <c r="R9" s="32"/>
      <c r="S9" s="32"/>
      <c r="T9" s="32"/>
      <c r="U9" s="32"/>
      <c r="V9" s="32"/>
      <c r="W9" s="32"/>
      <c r="X9" s="32"/>
      <c r="Y9" s="32"/>
      <c r="Z9" s="32"/>
    </row>
    <row r="10" spans="1:26" ht="20.25">
      <c r="A10" s="32"/>
      <c r="B10" s="204" t="s">
        <v>5</v>
      </c>
      <c r="C10" s="152"/>
      <c r="D10" s="152"/>
      <c r="E10" s="153"/>
      <c r="F10" s="151" t="s">
        <v>6</v>
      </c>
      <c r="G10" s="152"/>
      <c r="H10" s="153"/>
      <c r="I10" s="151" t="s">
        <v>7</v>
      </c>
      <c r="J10" s="152"/>
      <c r="K10" s="234"/>
      <c r="L10" s="32"/>
      <c r="M10" s="38"/>
      <c r="N10" s="38"/>
      <c r="O10" s="39"/>
      <c r="P10" s="39"/>
      <c r="Q10" s="39"/>
      <c r="R10" s="32"/>
      <c r="S10" s="32"/>
      <c r="T10" s="32"/>
      <c r="U10" s="32"/>
      <c r="V10" s="32"/>
      <c r="W10" s="32"/>
      <c r="X10" s="32"/>
      <c r="Y10" s="32"/>
      <c r="Z10" s="32"/>
    </row>
    <row r="11" spans="1:26" ht="20.25">
      <c r="A11" s="32"/>
      <c r="B11" s="310" t="str">
        <f>'Iteration Mapping Key'!B11</f>
        <v>Masr_Pharmacy_RPOS_AdminTool(WEB-BASED)</v>
      </c>
      <c r="C11" s="311"/>
      <c r="D11" s="311"/>
      <c r="E11" s="312"/>
      <c r="F11" s="313">
        <f>'Iteration Mapping Key'!F11:H11</f>
        <v>2.1</v>
      </c>
      <c r="G11" s="314"/>
      <c r="H11" s="315"/>
      <c r="I11" s="316" t="str">
        <f>'Iteration Mapping Key'!I11</f>
        <v>WebBased</v>
      </c>
      <c r="J11" s="311"/>
      <c r="K11" s="317"/>
      <c r="L11" s="32"/>
      <c r="M11" s="65"/>
      <c r="N11" s="38"/>
      <c r="O11" s="39"/>
      <c r="P11" s="39"/>
      <c r="Q11" s="39"/>
      <c r="R11" s="32"/>
      <c r="S11" s="32"/>
      <c r="T11" s="32"/>
      <c r="U11" s="32"/>
      <c r="V11" s="32"/>
      <c r="W11" s="32"/>
      <c r="X11" s="32"/>
      <c r="Y11" s="32"/>
      <c r="Z11" s="32"/>
    </row>
    <row r="12" spans="1:26" ht="20.25">
      <c r="A12" s="32"/>
      <c r="B12" s="204" t="s">
        <v>8</v>
      </c>
      <c r="C12" s="152"/>
      <c r="D12" s="153"/>
      <c r="E12" s="151" t="s">
        <v>10</v>
      </c>
      <c r="F12" s="152"/>
      <c r="G12" s="153"/>
      <c r="H12" s="151" t="s">
        <v>11</v>
      </c>
      <c r="I12" s="152"/>
      <c r="J12" s="152"/>
      <c r="K12" s="234"/>
      <c r="L12" s="32"/>
      <c r="M12" s="38"/>
      <c r="N12" s="38"/>
      <c r="O12" s="39"/>
      <c r="P12" s="39"/>
      <c r="Q12" s="39"/>
      <c r="R12" s="32"/>
      <c r="S12" s="32"/>
      <c r="T12" s="32"/>
      <c r="U12" s="32"/>
      <c r="V12" s="32"/>
      <c r="W12" s="32"/>
      <c r="X12" s="32"/>
      <c r="Y12" s="32"/>
      <c r="Z12" s="32"/>
    </row>
    <row r="13" spans="1:26" ht="20.25" customHeight="1">
      <c r="A13" s="32"/>
      <c r="B13" s="300" t="str">
        <f>'Iteration Mapping Key'!B13</f>
        <v>1.0</v>
      </c>
      <c r="C13" s="301"/>
      <c r="D13" s="302"/>
      <c r="E13" s="303">
        <f>'Iteration Mapping Key'!H13</f>
        <v>42705</v>
      </c>
      <c r="F13" s="304"/>
      <c r="G13" s="305"/>
      <c r="H13" s="303">
        <f>'Iteration Mapping Key'!J13</f>
        <v>43070</v>
      </c>
      <c r="I13" s="304"/>
      <c r="J13" s="304"/>
      <c r="K13" s="306"/>
      <c r="L13" s="32"/>
      <c r="M13" s="38"/>
      <c r="N13" s="38"/>
      <c r="O13" s="39"/>
      <c r="P13" s="39"/>
      <c r="Q13" s="39"/>
      <c r="R13" s="32"/>
      <c r="S13" s="32"/>
      <c r="T13" s="32"/>
      <c r="U13" s="32"/>
      <c r="V13" s="32"/>
      <c r="W13" s="32"/>
      <c r="X13" s="32"/>
      <c r="Y13" s="32"/>
      <c r="Z13" s="32"/>
    </row>
    <row r="14" spans="1:26" ht="20.25">
      <c r="A14" s="32"/>
      <c r="B14" s="204" t="s">
        <v>15</v>
      </c>
      <c r="C14" s="152"/>
      <c r="D14" s="152"/>
      <c r="E14" s="152"/>
      <c r="F14" s="153"/>
      <c r="G14" s="151" t="s">
        <v>16</v>
      </c>
      <c r="H14" s="152"/>
      <c r="I14" s="152"/>
      <c r="J14" s="152"/>
      <c r="K14" s="234"/>
      <c r="L14" s="32"/>
      <c r="M14" s="38"/>
      <c r="N14" s="38"/>
      <c r="O14" s="39"/>
      <c r="P14" s="39"/>
      <c r="Q14" s="39"/>
      <c r="R14" s="32"/>
      <c r="S14" s="32"/>
      <c r="T14" s="32"/>
      <c r="U14" s="32"/>
      <c r="V14" s="32"/>
      <c r="W14" s="32"/>
      <c r="X14" s="32"/>
      <c r="Y14" s="32"/>
      <c r="Z14" s="32"/>
    </row>
    <row r="15" spans="1:26" ht="20.25">
      <c r="A15" s="32"/>
      <c r="B15" s="320" t="str">
        <f>'Iteration Mapping Key'!B17:F17</f>
        <v>TestName_ProductManager</v>
      </c>
      <c r="C15" s="321"/>
      <c r="D15" s="321"/>
      <c r="E15" s="321"/>
      <c r="F15" s="175"/>
      <c r="G15" s="174" t="str">
        <f>'Iteration Mapping Key'!G17:L17</f>
        <v>Heba NourEldin</v>
      </c>
      <c r="H15" s="321"/>
      <c r="I15" s="321"/>
      <c r="J15" s="321"/>
      <c r="K15" s="322"/>
      <c r="L15" s="32"/>
      <c r="M15" s="38"/>
      <c r="N15" s="38"/>
      <c r="O15" s="39"/>
      <c r="P15" s="39"/>
      <c r="Q15" s="39"/>
      <c r="R15" s="32"/>
      <c r="S15" s="32"/>
      <c r="T15" s="32"/>
      <c r="U15" s="32"/>
      <c r="V15" s="32"/>
      <c r="W15" s="32"/>
      <c r="X15" s="32"/>
      <c r="Y15" s="32"/>
      <c r="Z15" s="32"/>
    </row>
    <row r="16" spans="1:26" ht="20.25" customHeight="1">
      <c r="A16" s="32"/>
      <c r="B16" s="218" t="s">
        <v>19</v>
      </c>
      <c r="C16" s="291"/>
      <c r="D16" s="291"/>
      <c r="E16" s="294" t="str">
        <f>'Iteration Mapping Key'!E18</f>
        <v>ProjectInformation_AdditionalInformation</v>
      </c>
      <c r="F16" s="295"/>
      <c r="G16" s="295"/>
      <c r="H16" s="295"/>
      <c r="I16" s="295"/>
      <c r="J16" s="295"/>
      <c r="K16" s="296"/>
      <c r="L16" s="32"/>
      <c r="M16" s="38"/>
      <c r="N16" s="38"/>
      <c r="O16" s="39"/>
      <c r="P16" s="39"/>
      <c r="Q16" s="39"/>
      <c r="R16" s="32"/>
      <c r="S16" s="32"/>
      <c r="T16" s="32"/>
      <c r="U16" s="32"/>
      <c r="V16" s="32"/>
      <c r="W16" s="32"/>
      <c r="X16" s="32"/>
      <c r="Y16" s="32"/>
      <c r="Z16" s="32"/>
    </row>
    <row r="17" spans="1:41" ht="16.5" customHeight="1" outlineLevel="1" thickBot="1">
      <c r="A17" s="32"/>
      <c r="B17" s="292"/>
      <c r="C17" s="293"/>
      <c r="D17" s="293"/>
      <c r="E17" s="297"/>
      <c r="F17" s="298"/>
      <c r="G17" s="298"/>
      <c r="H17" s="298"/>
      <c r="I17" s="298"/>
      <c r="J17" s="298"/>
      <c r="K17" s="299"/>
      <c r="L17" s="32"/>
      <c r="M17" s="38"/>
      <c r="N17" s="38"/>
      <c r="O17" s="39"/>
      <c r="P17" s="39"/>
      <c r="Q17" s="39"/>
      <c r="R17" s="32"/>
      <c r="S17" s="32"/>
      <c r="T17" s="32"/>
      <c r="U17" s="32"/>
      <c r="V17" s="32"/>
      <c r="W17" s="32"/>
      <c r="X17" s="32"/>
      <c r="Y17" s="32"/>
      <c r="Z17" s="32"/>
    </row>
    <row r="18" spans="1:41" ht="15" customHeight="1" thickBot="1">
      <c r="A18" s="32"/>
      <c r="B18" s="32"/>
      <c r="C18" s="32"/>
      <c r="D18" s="32"/>
      <c r="E18" s="32"/>
      <c r="F18" s="32"/>
      <c r="G18" s="32"/>
      <c r="H18" s="32"/>
      <c r="I18" s="32"/>
      <c r="J18" s="32"/>
      <c r="K18" s="32"/>
      <c r="L18" s="32"/>
      <c r="M18" s="38"/>
      <c r="N18" s="38"/>
      <c r="O18" s="39"/>
      <c r="P18" s="39"/>
      <c r="Q18" s="39"/>
      <c r="R18" s="32"/>
      <c r="S18" s="32"/>
      <c r="T18" s="32"/>
      <c r="U18" s="32"/>
      <c r="V18" s="32"/>
      <c r="W18" s="32"/>
      <c r="X18" s="32"/>
      <c r="Y18" s="32"/>
      <c r="Z18" s="32"/>
    </row>
    <row r="19" spans="1:41" ht="16.5" customHeight="1" thickBot="1">
      <c r="A19" s="32"/>
      <c r="B19" s="307" t="s">
        <v>52</v>
      </c>
      <c r="C19" s="308"/>
      <c r="D19" s="308"/>
      <c r="E19" s="308"/>
      <c r="F19" s="308"/>
      <c r="G19" s="308"/>
      <c r="H19" s="308"/>
      <c r="I19" s="308"/>
      <c r="J19" s="308"/>
      <c r="K19" s="309"/>
      <c r="L19" s="32"/>
      <c r="M19" s="235" t="s">
        <v>53</v>
      </c>
      <c r="N19" s="236"/>
      <c r="O19" s="236"/>
      <c r="P19" s="236"/>
      <c r="Q19" s="237"/>
      <c r="R19" s="32"/>
      <c r="S19" s="32"/>
      <c r="T19" s="32"/>
      <c r="U19" s="32"/>
      <c r="V19" s="32"/>
      <c r="W19" s="32"/>
      <c r="X19" s="32"/>
      <c r="Y19" s="32"/>
      <c r="Z19" s="32"/>
    </row>
    <row r="20" spans="1:41" ht="15.75" outlineLevel="1">
      <c r="A20" s="32"/>
      <c r="B20" s="238" t="s">
        <v>23</v>
      </c>
      <c r="C20" s="239"/>
      <c r="D20" s="240" t="s">
        <v>180</v>
      </c>
      <c r="E20" s="240"/>
      <c r="F20" s="240"/>
      <c r="G20" s="239" t="s">
        <v>54</v>
      </c>
      <c r="H20" s="239"/>
      <c r="I20" s="239"/>
      <c r="J20" s="241">
        <v>4</v>
      </c>
      <c r="K20" s="242"/>
      <c r="L20" s="40"/>
      <c r="M20" s="243" t="s">
        <v>203</v>
      </c>
      <c r="N20" s="244"/>
      <c r="O20" s="244"/>
      <c r="P20" s="244"/>
      <c r="Q20" s="245"/>
      <c r="R20" s="40"/>
      <c r="S20" s="40"/>
      <c r="T20" s="40"/>
      <c r="U20" s="40"/>
      <c r="V20" s="40"/>
      <c r="W20" s="40"/>
      <c r="X20" s="40"/>
      <c r="Y20" s="40"/>
      <c r="Z20" s="40"/>
    </row>
    <row r="21" spans="1:41" ht="15.75" outlineLevel="1">
      <c r="A21" s="32"/>
      <c r="B21" s="252" t="s">
        <v>24</v>
      </c>
      <c r="C21" s="253"/>
      <c r="D21" s="254" t="s">
        <v>55</v>
      </c>
      <c r="E21" s="255"/>
      <c r="F21" s="256"/>
      <c r="G21" s="253" t="s">
        <v>26</v>
      </c>
      <c r="H21" s="253"/>
      <c r="I21" s="253"/>
      <c r="J21" s="274" t="s">
        <v>56</v>
      </c>
      <c r="K21" s="275"/>
      <c r="L21" s="41"/>
      <c r="M21" s="246"/>
      <c r="N21" s="247"/>
      <c r="O21" s="247"/>
      <c r="P21" s="247"/>
      <c r="Q21" s="248"/>
      <c r="R21" s="41"/>
      <c r="S21" s="41"/>
      <c r="T21" s="41"/>
      <c r="U21" s="41"/>
      <c r="V21" s="41"/>
      <c r="W21" s="41"/>
      <c r="X21" s="41"/>
      <c r="Y21" s="41"/>
      <c r="Z21" s="41"/>
      <c r="AA21" s="42"/>
      <c r="AB21" s="42"/>
      <c r="AC21" s="42"/>
      <c r="AD21" s="42"/>
      <c r="AE21" s="42"/>
      <c r="AF21" s="42"/>
      <c r="AG21" s="42"/>
      <c r="AH21" s="42"/>
      <c r="AI21" s="42"/>
      <c r="AJ21" s="42"/>
      <c r="AK21" s="42"/>
      <c r="AL21" s="42"/>
      <c r="AM21" s="42"/>
      <c r="AN21" s="42"/>
      <c r="AO21" s="42"/>
    </row>
    <row r="22" spans="1:41" ht="15.75" outlineLevel="1">
      <c r="A22" s="32"/>
      <c r="B22" s="172" t="s">
        <v>57</v>
      </c>
      <c r="C22" s="276"/>
      <c r="D22" s="276"/>
      <c r="E22" s="276"/>
      <c r="F22" s="173"/>
      <c r="G22" s="277" t="s">
        <v>25</v>
      </c>
      <c r="H22" s="278"/>
      <c r="I22" s="278"/>
      <c r="J22" s="278"/>
      <c r="K22" s="279"/>
      <c r="L22" s="41"/>
      <c r="M22" s="246"/>
      <c r="N22" s="247"/>
      <c r="O22" s="247"/>
      <c r="P22" s="247"/>
      <c r="Q22" s="248"/>
      <c r="R22" s="41"/>
      <c r="S22" s="41"/>
      <c r="T22" s="41"/>
      <c r="U22" s="41"/>
      <c r="V22" s="41"/>
      <c r="W22" s="41"/>
      <c r="X22" s="41"/>
      <c r="Y22" s="41"/>
      <c r="Z22" s="41"/>
      <c r="AA22" s="42"/>
      <c r="AB22" s="42"/>
      <c r="AC22" s="42"/>
      <c r="AD22" s="42"/>
      <c r="AE22" s="42"/>
      <c r="AF22" s="42"/>
      <c r="AG22" s="42"/>
      <c r="AH22" s="42"/>
      <c r="AI22" s="42"/>
      <c r="AJ22" s="42"/>
      <c r="AK22" s="42"/>
      <c r="AL22" s="42"/>
      <c r="AM22" s="42"/>
      <c r="AN22" s="42"/>
      <c r="AO22" s="42"/>
    </row>
    <row r="23" spans="1:41" ht="15.75" outlineLevel="1">
      <c r="A23" s="32"/>
      <c r="B23" s="280">
        <v>42774</v>
      </c>
      <c r="C23" s="281"/>
      <c r="D23" s="281"/>
      <c r="E23" s="281"/>
      <c r="F23" s="282"/>
      <c r="G23" s="283" t="s">
        <v>58</v>
      </c>
      <c r="H23" s="284"/>
      <c r="I23" s="284"/>
      <c r="J23" s="284"/>
      <c r="K23" s="285"/>
      <c r="L23" s="41"/>
      <c r="M23" s="246"/>
      <c r="N23" s="247"/>
      <c r="O23" s="247"/>
      <c r="P23" s="247"/>
      <c r="Q23" s="248"/>
      <c r="R23" s="41"/>
      <c r="S23" s="41"/>
      <c r="T23" s="41"/>
      <c r="U23" s="41"/>
      <c r="V23" s="41"/>
      <c r="W23" s="41"/>
      <c r="X23" s="41"/>
      <c r="Y23" s="41"/>
      <c r="Z23" s="41"/>
      <c r="AA23" s="42"/>
      <c r="AB23" s="42"/>
      <c r="AC23" s="42"/>
      <c r="AD23" s="42"/>
      <c r="AE23" s="42"/>
      <c r="AF23" s="42"/>
      <c r="AG23" s="42"/>
      <c r="AH23" s="42"/>
      <c r="AI23" s="42"/>
      <c r="AJ23" s="42"/>
      <c r="AK23" s="42"/>
      <c r="AL23" s="42"/>
      <c r="AM23" s="42"/>
      <c r="AN23" s="42"/>
      <c r="AO23" s="42"/>
    </row>
    <row r="24" spans="1:41" ht="33.75" customHeight="1" outlineLevel="1">
      <c r="A24" s="32"/>
      <c r="B24" s="286" t="s">
        <v>59</v>
      </c>
      <c r="C24" s="287"/>
      <c r="D24" s="288" t="s">
        <v>181</v>
      </c>
      <c r="E24" s="289"/>
      <c r="F24" s="289"/>
      <c r="G24" s="289"/>
      <c r="H24" s="289"/>
      <c r="I24" s="289"/>
      <c r="J24" s="289"/>
      <c r="K24" s="290"/>
      <c r="L24" s="41"/>
      <c r="M24" s="246"/>
      <c r="N24" s="247"/>
      <c r="O24" s="247"/>
      <c r="P24" s="247"/>
      <c r="Q24" s="248"/>
      <c r="R24" s="41"/>
      <c r="S24" s="41"/>
      <c r="T24" s="41"/>
      <c r="U24" s="41"/>
      <c r="V24" s="41"/>
      <c r="W24" s="41"/>
      <c r="X24" s="41"/>
      <c r="Y24" s="41"/>
      <c r="Z24" s="41"/>
      <c r="AA24" s="42"/>
      <c r="AB24" s="42"/>
      <c r="AC24" s="42"/>
      <c r="AD24" s="42"/>
      <c r="AE24" s="42"/>
      <c r="AF24" s="42"/>
      <c r="AG24" s="42"/>
      <c r="AH24" s="42"/>
      <c r="AI24" s="42"/>
      <c r="AJ24" s="42"/>
      <c r="AK24" s="42"/>
      <c r="AL24" s="42"/>
      <c r="AM24" s="42"/>
      <c r="AN24" s="42"/>
      <c r="AO24" s="42"/>
    </row>
    <row r="25" spans="1:41" ht="15" customHeight="1" outlineLevel="1">
      <c r="A25" s="32"/>
      <c r="B25" s="257" t="s">
        <v>60</v>
      </c>
      <c r="C25" s="178"/>
      <c r="D25" s="222" t="s">
        <v>184</v>
      </c>
      <c r="E25" s="223"/>
      <c r="F25" s="223"/>
      <c r="G25" s="223"/>
      <c r="H25" s="223"/>
      <c r="I25" s="223"/>
      <c r="J25" s="223"/>
      <c r="K25" s="224"/>
      <c r="L25" s="41"/>
      <c r="M25" s="246"/>
      <c r="N25" s="247"/>
      <c r="O25" s="247"/>
      <c r="P25" s="247"/>
      <c r="Q25" s="248"/>
      <c r="R25" s="41"/>
      <c r="S25" s="41"/>
      <c r="T25" s="41"/>
      <c r="U25" s="41"/>
      <c r="V25" s="41"/>
      <c r="W25" s="41"/>
      <c r="X25" s="41"/>
      <c r="Y25" s="41"/>
      <c r="Z25" s="41"/>
      <c r="AA25" s="42"/>
      <c r="AB25" s="42"/>
      <c r="AC25" s="42"/>
      <c r="AD25" s="42"/>
      <c r="AE25" s="42"/>
      <c r="AF25" s="42"/>
      <c r="AG25" s="42"/>
      <c r="AH25" s="42"/>
      <c r="AI25" s="42"/>
      <c r="AJ25" s="42"/>
      <c r="AK25" s="42"/>
      <c r="AL25" s="42"/>
      <c r="AM25" s="42"/>
      <c r="AN25" s="42"/>
      <c r="AO25" s="42"/>
    </row>
    <row r="26" spans="1:41" ht="20.25" customHeight="1" outlineLevel="1">
      <c r="A26" s="32"/>
      <c r="B26" s="258"/>
      <c r="C26" s="259"/>
      <c r="D26" s="262"/>
      <c r="E26" s="263"/>
      <c r="F26" s="263"/>
      <c r="G26" s="263"/>
      <c r="H26" s="263"/>
      <c r="I26" s="263"/>
      <c r="J26" s="263"/>
      <c r="K26" s="264"/>
      <c r="L26" s="41"/>
      <c r="M26" s="246"/>
      <c r="N26" s="247"/>
      <c r="O26" s="247"/>
      <c r="P26" s="247"/>
      <c r="Q26" s="248"/>
      <c r="R26" s="41"/>
      <c r="S26" s="41"/>
      <c r="T26" s="41"/>
      <c r="U26" s="41"/>
      <c r="V26" s="41"/>
      <c r="W26" s="41"/>
      <c r="X26" s="41"/>
      <c r="Y26" s="41"/>
      <c r="Z26" s="41"/>
      <c r="AA26" s="42"/>
      <c r="AB26" s="42"/>
      <c r="AC26" s="42"/>
      <c r="AD26" s="42"/>
      <c r="AE26" s="42"/>
      <c r="AF26" s="42"/>
      <c r="AG26" s="42"/>
      <c r="AH26" s="42"/>
      <c r="AI26" s="42"/>
      <c r="AJ26" s="42"/>
      <c r="AK26" s="42"/>
      <c r="AL26" s="42"/>
      <c r="AM26" s="42"/>
      <c r="AN26" s="42"/>
      <c r="AO26" s="42"/>
    </row>
    <row r="27" spans="1:41" ht="54" customHeight="1" outlineLevel="1">
      <c r="A27" s="32"/>
      <c r="B27" s="260"/>
      <c r="C27" s="261"/>
      <c r="D27" s="225"/>
      <c r="E27" s="226"/>
      <c r="F27" s="226"/>
      <c r="G27" s="226"/>
      <c r="H27" s="226"/>
      <c r="I27" s="226"/>
      <c r="J27" s="226"/>
      <c r="K27" s="227"/>
      <c r="L27" s="41"/>
      <c r="M27" s="246"/>
      <c r="N27" s="247"/>
      <c r="O27" s="247"/>
      <c r="P27" s="247"/>
      <c r="Q27" s="248"/>
      <c r="R27" s="41"/>
      <c r="S27" s="41"/>
      <c r="T27" s="41"/>
      <c r="U27" s="41"/>
      <c r="V27" s="41"/>
      <c r="W27" s="41"/>
      <c r="X27" s="41"/>
      <c r="Y27" s="41"/>
      <c r="Z27" s="41"/>
      <c r="AA27" s="42"/>
      <c r="AB27" s="42"/>
      <c r="AC27" s="42"/>
      <c r="AD27" s="42"/>
      <c r="AE27" s="42"/>
      <c r="AF27" s="42"/>
      <c r="AG27" s="42"/>
      <c r="AH27" s="42"/>
      <c r="AI27" s="42"/>
      <c r="AJ27" s="42"/>
      <c r="AK27" s="42"/>
      <c r="AL27" s="42"/>
      <c r="AM27" s="42"/>
      <c r="AN27" s="42"/>
      <c r="AO27" s="42"/>
    </row>
    <row r="28" spans="1:41" ht="13.5" customHeight="1" outlineLevel="1">
      <c r="A28" s="32"/>
      <c r="B28" s="257" t="s">
        <v>61</v>
      </c>
      <c r="C28" s="178"/>
      <c r="D28" s="265" t="s">
        <v>106</v>
      </c>
      <c r="E28" s="266"/>
      <c r="F28" s="266"/>
      <c r="G28" s="266"/>
      <c r="H28" s="266"/>
      <c r="I28" s="266"/>
      <c r="J28" s="266"/>
      <c r="K28" s="267"/>
      <c r="L28" s="41"/>
      <c r="M28" s="246"/>
      <c r="N28" s="247"/>
      <c r="O28" s="247"/>
      <c r="P28" s="247"/>
      <c r="Q28" s="248"/>
      <c r="R28" s="41"/>
      <c r="S28" s="41"/>
      <c r="T28" s="41"/>
      <c r="U28" s="41"/>
      <c r="V28" s="41"/>
      <c r="W28" s="41"/>
      <c r="X28" s="41"/>
      <c r="Y28" s="41"/>
      <c r="Z28" s="41"/>
      <c r="AA28" s="42"/>
      <c r="AB28" s="42"/>
      <c r="AC28" s="42"/>
      <c r="AD28" s="42"/>
      <c r="AE28" s="42"/>
      <c r="AF28" s="42"/>
      <c r="AG28" s="42"/>
      <c r="AH28" s="42"/>
      <c r="AI28" s="42"/>
      <c r="AJ28" s="42"/>
      <c r="AK28" s="42"/>
      <c r="AL28" s="42"/>
      <c r="AM28" s="42"/>
      <c r="AN28" s="42"/>
      <c r="AO28" s="42"/>
    </row>
    <row r="29" spans="1:41" ht="13.5" customHeight="1" outlineLevel="1">
      <c r="A29" s="32"/>
      <c r="B29" s="258"/>
      <c r="C29" s="259"/>
      <c r="D29" s="268"/>
      <c r="E29" s="269"/>
      <c r="F29" s="269"/>
      <c r="G29" s="269"/>
      <c r="H29" s="269"/>
      <c r="I29" s="269"/>
      <c r="J29" s="269"/>
      <c r="K29" s="270"/>
      <c r="L29" s="41"/>
      <c r="M29" s="246"/>
      <c r="N29" s="247"/>
      <c r="O29" s="247"/>
      <c r="P29" s="247"/>
      <c r="Q29" s="248"/>
      <c r="R29" s="41"/>
      <c r="S29" s="41"/>
      <c r="T29" s="41"/>
      <c r="U29" s="41"/>
      <c r="V29" s="41"/>
      <c r="W29" s="41"/>
      <c r="X29" s="41"/>
      <c r="Y29" s="41"/>
      <c r="Z29" s="41"/>
      <c r="AA29" s="42"/>
      <c r="AB29" s="42"/>
      <c r="AC29" s="42"/>
      <c r="AD29" s="42"/>
      <c r="AE29" s="42"/>
      <c r="AF29" s="42"/>
      <c r="AG29" s="42"/>
      <c r="AH29" s="42"/>
      <c r="AI29" s="42"/>
      <c r="AJ29" s="42"/>
      <c r="AK29" s="42"/>
      <c r="AL29" s="42"/>
      <c r="AM29" s="42"/>
      <c r="AN29" s="42"/>
      <c r="AO29" s="42"/>
    </row>
    <row r="30" spans="1:41" ht="13.5" customHeight="1" outlineLevel="1">
      <c r="A30" s="32"/>
      <c r="B30" s="258"/>
      <c r="C30" s="259"/>
      <c r="D30" s="271"/>
      <c r="E30" s="272"/>
      <c r="F30" s="272"/>
      <c r="G30" s="272"/>
      <c r="H30" s="272"/>
      <c r="I30" s="272"/>
      <c r="J30" s="272"/>
      <c r="K30" s="273"/>
      <c r="L30" s="41"/>
      <c r="M30" s="246"/>
      <c r="N30" s="247"/>
      <c r="O30" s="247"/>
      <c r="P30" s="247"/>
      <c r="Q30" s="248"/>
      <c r="R30" s="41"/>
      <c r="S30" s="41"/>
      <c r="T30" s="41"/>
      <c r="U30" s="41"/>
      <c r="V30" s="41"/>
      <c r="W30" s="41"/>
      <c r="X30" s="41"/>
      <c r="Y30" s="41"/>
      <c r="Z30" s="41"/>
      <c r="AA30" s="42"/>
      <c r="AB30" s="42"/>
      <c r="AC30" s="42"/>
      <c r="AD30" s="42"/>
      <c r="AE30" s="42"/>
      <c r="AF30" s="42"/>
      <c r="AG30" s="42"/>
      <c r="AH30" s="42"/>
      <c r="AI30" s="42"/>
      <c r="AJ30" s="42"/>
      <c r="AK30" s="42"/>
      <c r="AL30" s="42"/>
      <c r="AM30" s="42"/>
      <c r="AN30" s="42"/>
      <c r="AO30" s="42"/>
    </row>
    <row r="31" spans="1:41" ht="17.25" customHeight="1" outlineLevel="1">
      <c r="A31" s="32"/>
      <c r="B31" s="218" t="s">
        <v>62</v>
      </c>
      <c r="C31" s="219"/>
      <c r="D31" s="265" t="s">
        <v>63</v>
      </c>
      <c r="E31" s="266"/>
      <c r="F31" s="266"/>
      <c r="G31" s="266"/>
      <c r="H31" s="266"/>
      <c r="I31" s="266"/>
      <c r="J31" s="266"/>
      <c r="K31" s="267"/>
      <c r="L31" s="41"/>
      <c r="M31" s="246"/>
      <c r="N31" s="247"/>
      <c r="O31" s="247"/>
      <c r="P31" s="247"/>
      <c r="Q31" s="248"/>
      <c r="R31" s="41"/>
      <c r="S31" s="41"/>
      <c r="T31" s="41"/>
      <c r="U31" s="41"/>
      <c r="V31" s="41"/>
      <c r="W31" s="41"/>
      <c r="X31" s="41"/>
      <c r="Y31" s="41"/>
      <c r="Z31" s="41"/>
      <c r="AA31" s="42"/>
      <c r="AB31" s="42"/>
      <c r="AC31" s="42"/>
      <c r="AD31" s="42"/>
      <c r="AE31" s="42"/>
      <c r="AF31" s="42"/>
      <c r="AG31" s="42"/>
      <c r="AH31" s="42"/>
      <c r="AI31" s="42"/>
      <c r="AJ31" s="42"/>
      <c r="AK31" s="42"/>
      <c r="AL31" s="42"/>
      <c r="AM31" s="42"/>
      <c r="AN31" s="42"/>
      <c r="AO31" s="42"/>
    </row>
    <row r="32" spans="1:41" ht="30.75" customHeight="1" outlineLevel="1">
      <c r="A32" s="32"/>
      <c r="B32" s="220"/>
      <c r="C32" s="221"/>
      <c r="D32" s="271"/>
      <c r="E32" s="272"/>
      <c r="F32" s="272"/>
      <c r="G32" s="272"/>
      <c r="H32" s="272"/>
      <c r="I32" s="272"/>
      <c r="J32" s="272"/>
      <c r="K32" s="273"/>
      <c r="L32" s="41"/>
      <c r="M32" s="246"/>
      <c r="N32" s="247"/>
      <c r="O32" s="247"/>
      <c r="P32" s="247"/>
      <c r="Q32" s="248"/>
      <c r="R32" s="41"/>
      <c r="S32" s="41"/>
      <c r="T32" s="41"/>
      <c r="U32" s="41"/>
      <c r="V32" s="41"/>
      <c r="W32" s="41"/>
      <c r="X32" s="41"/>
      <c r="Y32" s="41"/>
      <c r="Z32" s="41"/>
      <c r="AA32" s="42"/>
      <c r="AB32" s="42"/>
      <c r="AC32" s="42"/>
      <c r="AD32" s="42"/>
      <c r="AE32" s="42"/>
      <c r="AF32" s="42"/>
      <c r="AG32" s="42"/>
      <c r="AH32" s="42"/>
      <c r="AI32" s="42"/>
      <c r="AJ32" s="42"/>
      <c r="AK32" s="42"/>
      <c r="AL32" s="42"/>
      <c r="AM32" s="42"/>
      <c r="AN32" s="42"/>
      <c r="AO32" s="42"/>
    </row>
    <row r="33" spans="1:41" ht="18.75" customHeight="1" outlineLevel="1">
      <c r="A33" s="32"/>
      <c r="B33" s="218" t="s">
        <v>64</v>
      </c>
      <c r="C33" s="219"/>
      <c r="D33" s="222" t="s">
        <v>182</v>
      </c>
      <c r="E33" s="223"/>
      <c r="F33" s="223"/>
      <c r="G33" s="223"/>
      <c r="H33" s="223"/>
      <c r="I33" s="223"/>
      <c r="J33" s="223"/>
      <c r="K33" s="224"/>
      <c r="L33" s="41"/>
      <c r="M33" s="246"/>
      <c r="N33" s="247"/>
      <c r="O33" s="247"/>
      <c r="P33" s="247"/>
      <c r="Q33" s="248"/>
      <c r="R33" s="41"/>
      <c r="S33" s="41"/>
      <c r="T33" s="41"/>
      <c r="U33" s="41"/>
      <c r="V33" s="41"/>
      <c r="W33" s="41"/>
      <c r="X33" s="41"/>
      <c r="Y33" s="41"/>
      <c r="Z33" s="41"/>
      <c r="AA33" s="42"/>
      <c r="AB33" s="42"/>
      <c r="AC33" s="42"/>
      <c r="AD33" s="42"/>
      <c r="AE33" s="42"/>
      <c r="AF33" s="42"/>
      <c r="AG33" s="42"/>
      <c r="AH33" s="42"/>
      <c r="AI33" s="42"/>
      <c r="AJ33" s="42"/>
      <c r="AK33" s="42"/>
      <c r="AL33" s="42"/>
      <c r="AM33" s="42"/>
      <c r="AN33" s="42"/>
      <c r="AO33" s="42"/>
    </row>
    <row r="34" spans="1:41" ht="70.5" customHeight="1" outlineLevel="1">
      <c r="A34" s="32"/>
      <c r="B34" s="220"/>
      <c r="C34" s="221"/>
      <c r="D34" s="225"/>
      <c r="E34" s="226"/>
      <c r="F34" s="226"/>
      <c r="G34" s="226"/>
      <c r="H34" s="226"/>
      <c r="I34" s="226"/>
      <c r="J34" s="226"/>
      <c r="K34" s="227"/>
      <c r="L34" s="41"/>
      <c r="M34" s="246"/>
      <c r="N34" s="247"/>
      <c r="O34" s="247"/>
      <c r="P34" s="247"/>
      <c r="Q34" s="248"/>
      <c r="R34" s="41"/>
      <c r="S34" s="41"/>
      <c r="T34" s="41"/>
      <c r="U34" s="41"/>
      <c r="V34" s="41"/>
      <c r="W34" s="41"/>
      <c r="X34" s="41"/>
      <c r="Y34" s="41"/>
      <c r="Z34" s="41"/>
      <c r="AA34" s="42"/>
      <c r="AB34" s="42"/>
      <c r="AC34" s="42"/>
      <c r="AD34" s="42"/>
      <c r="AE34" s="42"/>
      <c r="AF34" s="42"/>
      <c r="AG34" s="42"/>
      <c r="AH34" s="42"/>
      <c r="AI34" s="42"/>
      <c r="AJ34" s="42"/>
      <c r="AK34" s="42"/>
      <c r="AL34" s="42"/>
      <c r="AM34" s="42"/>
      <c r="AN34" s="42"/>
      <c r="AO34" s="42"/>
    </row>
    <row r="35" spans="1:41" ht="15.75" outlineLevel="1">
      <c r="A35" s="32"/>
      <c r="B35" s="183" t="s">
        <v>19</v>
      </c>
      <c r="C35" s="184"/>
      <c r="D35" s="228" t="s">
        <v>106</v>
      </c>
      <c r="E35" s="229"/>
      <c r="F35" s="229"/>
      <c r="G35" s="229"/>
      <c r="H35" s="229"/>
      <c r="I35" s="229"/>
      <c r="J35" s="229"/>
      <c r="K35" s="230"/>
      <c r="L35" s="41"/>
      <c r="M35" s="246"/>
      <c r="N35" s="247"/>
      <c r="O35" s="247"/>
      <c r="P35" s="247"/>
      <c r="Q35" s="248"/>
      <c r="R35" s="41"/>
      <c r="S35" s="41"/>
      <c r="T35" s="41"/>
      <c r="U35" s="41"/>
      <c r="V35" s="41"/>
      <c r="W35" s="41"/>
      <c r="X35" s="41"/>
      <c r="Y35" s="41"/>
      <c r="Z35" s="41"/>
      <c r="AA35" s="42"/>
      <c r="AB35" s="42"/>
      <c r="AC35" s="42"/>
      <c r="AD35" s="42"/>
      <c r="AE35" s="42"/>
      <c r="AF35" s="42"/>
      <c r="AG35" s="42"/>
      <c r="AH35" s="42"/>
      <c r="AI35" s="42"/>
      <c r="AJ35" s="42"/>
      <c r="AK35" s="42"/>
      <c r="AL35" s="42"/>
      <c r="AM35" s="42"/>
      <c r="AN35" s="42"/>
      <c r="AO35" s="42"/>
    </row>
    <row r="36" spans="1:41" ht="16.5" outlineLevel="1" thickBot="1">
      <c r="A36" s="32"/>
      <c r="B36" s="187"/>
      <c r="C36" s="188"/>
      <c r="D36" s="231"/>
      <c r="E36" s="232"/>
      <c r="F36" s="232"/>
      <c r="G36" s="232"/>
      <c r="H36" s="232"/>
      <c r="I36" s="232"/>
      <c r="J36" s="232"/>
      <c r="K36" s="233"/>
      <c r="L36" s="41"/>
      <c r="M36" s="249"/>
      <c r="N36" s="250"/>
      <c r="O36" s="250"/>
      <c r="P36" s="250"/>
      <c r="Q36" s="251"/>
      <c r="R36" s="41"/>
      <c r="S36" s="41"/>
      <c r="T36" s="41"/>
      <c r="U36" s="41"/>
      <c r="V36" s="41"/>
      <c r="W36" s="41"/>
      <c r="X36" s="41"/>
      <c r="Y36" s="41"/>
      <c r="Z36" s="41"/>
      <c r="AA36" s="42"/>
      <c r="AB36" s="42"/>
      <c r="AC36" s="42"/>
      <c r="AD36" s="42"/>
      <c r="AE36" s="42"/>
      <c r="AF36" s="42"/>
      <c r="AG36" s="42"/>
      <c r="AH36" s="42"/>
      <c r="AI36" s="42"/>
      <c r="AJ36" s="42"/>
      <c r="AK36" s="42"/>
      <c r="AL36" s="42"/>
      <c r="AM36" s="42"/>
      <c r="AN36" s="42"/>
      <c r="AO36" s="42"/>
    </row>
    <row r="37" spans="1:41" ht="16.5" thickBot="1">
      <c r="A37" s="32"/>
      <c r="B37" s="41"/>
      <c r="C37" s="41"/>
      <c r="D37" s="41"/>
      <c r="E37" s="41"/>
      <c r="F37" s="41"/>
      <c r="G37" s="41"/>
      <c r="H37" s="41"/>
      <c r="I37" s="41"/>
      <c r="J37" s="41"/>
      <c r="K37" s="41"/>
      <c r="L37" s="41"/>
      <c r="M37" s="41"/>
      <c r="N37" s="41"/>
      <c r="O37" s="41"/>
      <c r="P37" s="41"/>
      <c r="Q37" s="41"/>
      <c r="R37" s="41"/>
      <c r="S37" s="41"/>
      <c r="T37" s="41"/>
      <c r="U37" s="41"/>
      <c r="V37" s="41"/>
      <c r="W37" s="41"/>
      <c r="X37" s="41"/>
      <c r="Y37" s="41"/>
      <c r="Z37" s="41"/>
      <c r="AA37" s="42"/>
      <c r="AB37" s="42"/>
      <c r="AC37" s="42"/>
      <c r="AD37" s="42"/>
      <c r="AE37" s="42"/>
      <c r="AF37" s="42"/>
      <c r="AG37" s="42"/>
      <c r="AH37" s="42"/>
      <c r="AI37" s="42"/>
      <c r="AJ37" s="42"/>
      <c r="AK37" s="42"/>
      <c r="AL37" s="42"/>
      <c r="AM37" s="42"/>
      <c r="AN37" s="42"/>
      <c r="AO37" s="42"/>
    </row>
    <row r="38" spans="1:41" ht="15.75" customHeight="1">
      <c r="A38" s="32"/>
      <c r="B38" s="198" t="s">
        <v>65</v>
      </c>
      <c r="C38" s="199"/>
      <c r="D38" s="199"/>
      <c r="E38" s="199"/>
      <c r="F38" s="199"/>
      <c r="G38" s="199"/>
      <c r="H38" s="199"/>
      <c r="I38" s="199"/>
      <c r="J38" s="199"/>
      <c r="K38" s="200"/>
      <c r="L38" s="41"/>
      <c r="M38" s="43"/>
      <c r="N38" s="43"/>
      <c r="O38" s="43"/>
      <c r="P38" s="43"/>
      <c r="Q38" s="43"/>
      <c r="R38" s="41"/>
      <c r="S38" s="41"/>
      <c r="T38" s="41"/>
      <c r="U38" s="41"/>
      <c r="V38" s="41"/>
      <c r="W38" s="41"/>
      <c r="X38" s="41"/>
      <c r="Y38" s="41"/>
      <c r="Z38" s="41"/>
      <c r="AA38" s="42"/>
      <c r="AB38" s="42"/>
      <c r="AC38" s="42"/>
      <c r="AD38" s="42"/>
      <c r="AE38" s="42"/>
      <c r="AF38" s="42"/>
      <c r="AG38" s="42"/>
      <c r="AH38" s="42"/>
      <c r="AI38" s="42"/>
      <c r="AJ38" s="42"/>
      <c r="AK38" s="42"/>
      <c r="AL38" s="42"/>
      <c r="AM38" s="42"/>
      <c r="AN38" s="42"/>
      <c r="AO38" s="42"/>
    </row>
    <row r="39" spans="1:41" ht="15.75" customHeight="1" outlineLevel="1">
      <c r="A39" s="32"/>
      <c r="B39" s="204" t="s">
        <v>66</v>
      </c>
      <c r="C39" s="152"/>
      <c r="D39" s="153"/>
      <c r="E39" s="151" t="s">
        <v>67</v>
      </c>
      <c r="F39" s="152"/>
      <c r="G39" s="153"/>
      <c r="H39" s="151" t="s">
        <v>68</v>
      </c>
      <c r="I39" s="152"/>
      <c r="J39" s="152"/>
      <c r="K39" s="234"/>
      <c r="L39" s="41"/>
      <c r="M39" s="43"/>
      <c r="N39" s="43"/>
      <c r="O39" s="43"/>
      <c r="P39" s="43"/>
      <c r="Q39" s="43"/>
      <c r="R39" s="41"/>
      <c r="S39" s="41"/>
      <c r="T39" s="41"/>
      <c r="U39" s="41"/>
      <c r="V39" s="41"/>
      <c r="W39" s="41"/>
      <c r="X39" s="41"/>
      <c r="Y39" s="41"/>
      <c r="Z39" s="41"/>
      <c r="AA39" s="42"/>
      <c r="AB39" s="42"/>
      <c r="AC39" s="42"/>
      <c r="AD39" s="42"/>
      <c r="AE39" s="42"/>
      <c r="AF39" s="42"/>
      <c r="AG39" s="42"/>
      <c r="AH39" s="42"/>
      <c r="AI39" s="42"/>
      <c r="AJ39" s="42"/>
      <c r="AK39" s="42"/>
      <c r="AL39" s="42"/>
      <c r="AM39" s="42"/>
      <c r="AN39" s="42"/>
      <c r="AO39" s="42"/>
    </row>
    <row r="40" spans="1:41" ht="15.75" customHeight="1" outlineLevel="1">
      <c r="A40" s="32"/>
      <c r="B40" s="214" t="s">
        <v>69</v>
      </c>
      <c r="C40" s="213"/>
      <c r="D40" s="206"/>
      <c r="E40" s="205" t="s">
        <v>70</v>
      </c>
      <c r="F40" s="213"/>
      <c r="G40" s="206"/>
      <c r="H40" s="205" t="s">
        <v>71</v>
      </c>
      <c r="I40" s="213"/>
      <c r="J40" s="213"/>
      <c r="K40" s="215"/>
      <c r="L40" s="41"/>
      <c r="M40" s="43"/>
      <c r="N40" s="43"/>
      <c r="O40" s="43"/>
      <c r="P40" s="43"/>
      <c r="Q40" s="43"/>
      <c r="R40" s="41"/>
      <c r="S40" s="41"/>
      <c r="T40" s="41"/>
      <c r="U40" s="41"/>
      <c r="V40" s="41"/>
      <c r="W40" s="41"/>
      <c r="X40" s="41"/>
      <c r="Y40" s="41"/>
      <c r="Z40" s="41"/>
      <c r="AA40" s="42"/>
      <c r="AB40" s="42"/>
      <c r="AC40" s="42"/>
      <c r="AD40" s="42"/>
      <c r="AE40" s="42"/>
      <c r="AF40" s="42"/>
      <c r="AG40" s="42"/>
      <c r="AH40" s="42"/>
      <c r="AI40" s="42"/>
      <c r="AJ40" s="42"/>
      <c r="AK40" s="42"/>
      <c r="AL40" s="42"/>
      <c r="AM40" s="42"/>
      <c r="AN40" s="42"/>
      <c r="AO40" s="42"/>
    </row>
    <row r="41" spans="1:41" ht="15.75" customHeight="1" outlineLevel="1">
      <c r="A41" s="32"/>
      <c r="B41" s="204" t="s">
        <v>72</v>
      </c>
      <c r="C41" s="153"/>
      <c r="D41" s="205" t="s">
        <v>73</v>
      </c>
      <c r="E41" s="206"/>
      <c r="F41" s="151" t="s">
        <v>74</v>
      </c>
      <c r="G41" s="153"/>
      <c r="H41" s="44" t="s">
        <v>75</v>
      </c>
      <c r="I41" s="216" t="s">
        <v>76</v>
      </c>
      <c r="J41" s="217"/>
      <c r="K41" s="45" t="s">
        <v>77</v>
      </c>
      <c r="L41" s="41"/>
      <c r="M41" s="43"/>
      <c r="N41" s="43"/>
      <c r="O41" s="43"/>
      <c r="P41" s="43"/>
      <c r="Q41" s="43"/>
      <c r="R41" s="41"/>
      <c r="S41" s="41"/>
      <c r="T41" s="41"/>
      <c r="U41" s="41"/>
      <c r="V41" s="41"/>
      <c r="W41" s="41"/>
      <c r="X41" s="41"/>
      <c r="Y41" s="41"/>
      <c r="Z41" s="41"/>
      <c r="AA41" s="42"/>
      <c r="AB41" s="42"/>
      <c r="AC41" s="42"/>
      <c r="AD41" s="42"/>
      <c r="AE41" s="42"/>
      <c r="AF41" s="42"/>
      <c r="AG41" s="42"/>
      <c r="AH41" s="42"/>
      <c r="AI41" s="42"/>
      <c r="AJ41" s="42"/>
      <c r="AK41" s="42"/>
      <c r="AL41" s="42"/>
      <c r="AM41" s="42"/>
      <c r="AN41" s="42"/>
      <c r="AO41" s="42"/>
    </row>
    <row r="42" spans="1:41" ht="15.75" customHeight="1" outlineLevel="1">
      <c r="A42" s="32"/>
      <c r="B42" s="204" t="s">
        <v>78</v>
      </c>
      <c r="C42" s="153"/>
      <c r="D42" s="205" t="s">
        <v>79</v>
      </c>
      <c r="E42" s="206"/>
      <c r="F42" s="207" t="s">
        <v>80</v>
      </c>
      <c r="G42" s="208"/>
      <c r="H42" s="209"/>
      <c r="I42" s="210">
        <v>1.7</v>
      </c>
      <c r="J42" s="211"/>
      <c r="K42" s="212"/>
      <c r="L42" s="41"/>
      <c r="M42" s="43"/>
      <c r="N42" s="43"/>
      <c r="O42" s="43"/>
      <c r="P42" s="43"/>
      <c r="Q42" s="43"/>
      <c r="R42" s="41"/>
      <c r="S42" s="41"/>
      <c r="T42" s="41"/>
      <c r="U42" s="41"/>
      <c r="V42" s="41"/>
      <c r="W42" s="41"/>
      <c r="X42" s="41"/>
      <c r="Y42" s="41"/>
      <c r="Z42" s="41"/>
      <c r="AA42" s="42"/>
      <c r="AB42" s="42"/>
      <c r="AC42" s="42"/>
      <c r="AD42" s="42"/>
      <c r="AE42" s="42"/>
      <c r="AF42" s="42"/>
      <c r="AG42" s="42"/>
      <c r="AH42" s="42"/>
      <c r="AI42" s="42"/>
      <c r="AJ42" s="42"/>
      <c r="AK42" s="42"/>
      <c r="AL42" s="42"/>
      <c r="AM42" s="42"/>
      <c r="AN42" s="42"/>
      <c r="AO42" s="42"/>
    </row>
    <row r="43" spans="1:41" ht="15.75" customHeight="1" outlineLevel="1">
      <c r="A43" s="32"/>
      <c r="B43" s="204" t="s">
        <v>81</v>
      </c>
      <c r="C43" s="153"/>
      <c r="D43" s="205" t="s">
        <v>135</v>
      </c>
      <c r="E43" s="213"/>
      <c r="F43" s="203" t="s">
        <v>83</v>
      </c>
      <c r="G43" s="173"/>
      <c r="H43" s="46">
        <v>15</v>
      </c>
      <c r="I43" s="207" t="s">
        <v>84</v>
      </c>
      <c r="J43" s="209"/>
      <c r="K43" s="47" t="s">
        <v>85</v>
      </c>
      <c r="L43" s="41"/>
      <c r="M43" s="43"/>
      <c r="N43" s="43"/>
      <c r="O43" s="43"/>
      <c r="P43" s="43"/>
      <c r="Q43" s="43"/>
      <c r="R43" s="41"/>
      <c r="S43" s="41"/>
      <c r="T43" s="41"/>
      <c r="U43" s="41"/>
      <c r="V43" s="41"/>
      <c r="W43" s="41"/>
      <c r="X43" s="41"/>
      <c r="Y43" s="41"/>
      <c r="Z43" s="41"/>
      <c r="AA43" s="42"/>
      <c r="AB43" s="42"/>
      <c r="AC43" s="42"/>
      <c r="AD43" s="42"/>
      <c r="AE43" s="42"/>
      <c r="AF43" s="42"/>
      <c r="AG43" s="42"/>
      <c r="AH43" s="42"/>
      <c r="AI43" s="42"/>
      <c r="AJ43" s="42"/>
      <c r="AK43" s="42"/>
      <c r="AL43" s="42"/>
      <c r="AM43" s="42"/>
      <c r="AN43" s="42"/>
      <c r="AO43" s="42"/>
    </row>
    <row r="44" spans="1:41" ht="15.75" customHeight="1" outlineLevel="1">
      <c r="A44" s="32"/>
      <c r="B44" s="183" t="s">
        <v>19</v>
      </c>
      <c r="C44" s="184"/>
      <c r="D44" s="189" t="s">
        <v>86</v>
      </c>
      <c r="E44" s="190"/>
      <c r="F44" s="190"/>
      <c r="G44" s="190"/>
      <c r="H44" s="190"/>
      <c r="I44" s="190"/>
      <c r="J44" s="190"/>
      <c r="K44" s="191"/>
      <c r="L44" s="41"/>
      <c r="M44" s="43"/>
      <c r="N44" s="43"/>
      <c r="O44" s="43"/>
      <c r="P44" s="43"/>
      <c r="Q44" s="43"/>
      <c r="R44" s="41"/>
      <c r="S44" s="41"/>
      <c r="T44" s="41"/>
      <c r="U44" s="41"/>
      <c r="V44" s="41"/>
      <c r="W44" s="41"/>
      <c r="X44" s="41"/>
      <c r="Y44" s="41"/>
      <c r="Z44" s="41"/>
      <c r="AA44" s="42"/>
      <c r="AB44" s="42"/>
      <c r="AC44" s="42"/>
      <c r="AD44" s="42"/>
      <c r="AE44" s="42"/>
      <c r="AF44" s="42"/>
      <c r="AG44" s="42"/>
      <c r="AH44" s="42"/>
      <c r="AI44" s="42"/>
      <c r="AJ44" s="42"/>
      <c r="AK44" s="42"/>
      <c r="AL44" s="42"/>
      <c r="AM44" s="42"/>
      <c r="AN44" s="42"/>
      <c r="AO44" s="42"/>
    </row>
    <row r="45" spans="1:41" ht="15.75" customHeight="1" outlineLevel="1">
      <c r="A45" s="32"/>
      <c r="B45" s="185"/>
      <c r="C45" s="186"/>
      <c r="D45" s="192"/>
      <c r="E45" s="193"/>
      <c r="F45" s="193"/>
      <c r="G45" s="193"/>
      <c r="H45" s="193"/>
      <c r="I45" s="193"/>
      <c r="J45" s="193"/>
      <c r="K45" s="194"/>
      <c r="L45" s="41"/>
      <c r="M45" s="43"/>
      <c r="N45" s="43"/>
      <c r="O45" s="43"/>
      <c r="P45" s="43"/>
      <c r="Q45" s="43"/>
      <c r="R45" s="41"/>
      <c r="S45" s="41"/>
      <c r="T45" s="41"/>
      <c r="U45" s="41"/>
      <c r="V45" s="41"/>
      <c r="W45" s="41"/>
      <c r="X45" s="41"/>
      <c r="Y45" s="41"/>
      <c r="Z45" s="41"/>
      <c r="AA45" s="42"/>
      <c r="AB45" s="42"/>
      <c r="AC45" s="42"/>
      <c r="AD45" s="42"/>
      <c r="AE45" s="42"/>
      <c r="AF45" s="42"/>
      <c r="AG45" s="42"/>
      <c r="AH45" s="42"/>
      <c r="AI45" s="42"/>
      <c r="AJ45" s="42"/>
      <c r="AK45" s="42"/>
      <c r="AL45" s="42"/>
      <c r="AM45" s="42"/>
      <c r="AN45" s="42"/>
      <c r="AO45" s="42"/>
    </row>
    <row r="46" spans="1:41" ht="16.5" customHeight="1" outlineLevel="1" thickBot="1">
      <c r="A46" s="32"/>
      <c r="B46" s="187"/>
      <c r="C46" s="188"/>
      <c r="D46" s="195"/>
      <c r="E46" s="196"/>
      <c r="F46" s="196"/>
      <c r="G46" s="196"/>
      <c r="H46" s="196"/>
      <c r="I46" s="196"/>
      <c r="J46" s="196"/>
      <c r="K46" s="197"/>
      <c r="L46" s="41"/>
      <c r="M46" s="43"/>
      <c r="N46" s="43"/>
      <c r="O46" s="43"/>
      <c r="P46" s="43"/>
      <c r="Q46" s="43"/>
      <c r="R46" s="41"/>
      <c r="S46" s="41"/>
      <c r="T46" s="41"/>
      <c r="U46" s="41"/>
      <c r="V46" s="41"/>
      <c r="W46" s="41"/>
      <c r="X46" s="41"/>
      <c r="Y46" s="41"/>
      <c r="Z46" s="41"/>
      <c r="AA46" s="42"/>
      <c r="AB46" s="42"/>
      <c r="AC46" s="42"/>
      <c r="AD46" s="42"/>
      <c r="AE46" s="42"/>
      <c r="AF46" s="42"/>
      <c r="AG46" s="42"/>
      <c r="AH46" s="42"/>
      <c r="AI46" s="42"/>
      <c r="AJ46" s="42"/>
      <c r="AK46" s="42"/>
      <c r="AL46" s="42"/>
      <c r="AM46" s="42"/>
      <c r="AN46" s="42"/>
      <c r="AO46" s="42"/>
    </row>
    <row r="47" spans="1:41" ht="16.5" thickBot="1">
      <c r="A47" s="32"/>
      <c r="B47" s="41"/>
      <c r="C47" s="41"/>
      <c r="D47" s="41"/>
      <c r="E47" s="41"/>
      <c r="F47" s="41"/>
      <c r="G47" s="41"/>
      <c r="H47" s="41"/>
      <c r="I47" s="41"/>
      <c r="J47" s="41"/>
      <c r="K47" s="41"/>
      <c r="L47" s="41"/>
      <c r="M47" s="43"/>
      <c r="N47" s="43"/>
      <c r="O47" s="43"/>
      <c r="P47" s="43"/>
      <c r="Q47" s="43"/>
      <c r="R47" s="41"/>
      <c r="S47" s="41"/>
      <c r="T47" s="41"/>
      <c r="U47" s="41"/>
      <c r="V47" s="41"/>
      <c r="W47" s="41"/>
      <c r="X47" s="41"/>
      <c r="Y47" s="41"/>
      <c r="Z47" s="41"/>
      <c r="AA47" s="42"/>
      <c r="AB47" s="42"/>
      <c r="AC47" s="42"/>
      <c r="AD47" s="42"/>
      <c r="AE47" s="42"/>
      <c r="AF47" s="42"/>
      <c r="AG47" s="42"/>
      <c r="AH47" s="42"/>
      <c r="AI47" s="42"/>
      <c r="AJ47" s="42"/>
      <c r="AK47" s="42"/>
      <c r="AL47" s="42"/>
      <c r="AM47" s="42"/>
      <c r="AN47" s="42"/>
      <c r="AO47" s="42"/>
    </row>
    <row r="48" spans="1:41" ht="15.75">
      <c r="A48" s="32"/>
      <c r="B48" s="198" t="s">
        <v>87</v>
      </c>
      <c r="C48" s="199"/>
      <c r="D48" s="199"/>
      <c r="E48" s="199"/>
      <c r="F48" s="199"/>
      <c r="G48" s="199"/>
      <c r="H48" s="199"/>
      <c r="I48" s="199"/>
      <c r="J48" s="199"/>
      <c r="K48" s="199"/>
      <c r="L48" s="199"/>
      <c r="M48" s="200"/>
      <c r="N48" s="41"/>
      <c r="O48" s="41"/>
      <c r="P48" s="41"/>
      <c r="Q48" s="41"/>
      <c r="R48" s="41"/>
      <c r="S48" s="41"/>
      <c r="T48" s="41"/>
      <c r="U48" s="41"/>
      <c r="V48" s="41"/>
      <c r="W48" s="41"/>
      <c r="X48" s="41"/>
      <c r="Y48" s="41"/>
      <c r="Z48" s="41"/>
      <c r="AA48" s="42"/>
      <c r="AB48" s="42"/>
      <c r="AC48" s="42"/>
      <c r="AD48" s="42"/>
      <c r="AE48" s="42"/>
      <c r="AF48" s="42"/>
      <c r="AG48" s="42"/>
      <c r="AH48" s="42"/>
      <c r="AI48" s="42"/>
      <c r="AJ48" s="42"/>
      <c r="AK48" s="42"/>
      <c r="AL48" s="42"/>
      <c r="AM48" s="42"/>
      <c r="AN48" s="42"/>
      <c r="AO48" s="42"/>
    </row>
    <row r="49" spans="1:41" ht="30" customHeight="1" outlineLevel="1">
      <c r="A49" s="32"/>
      <c r="B49" s="48" t="s">
        <v>88</v>
      </c>
      <c r="C49" s="201" t="s">
        <v>89</v>
      </c>
      <c r="D49" s="202"/>
      <c r="E49" s="203" t="s">
        <v>90</v>
      </c>
      <c r="F49" s="173"/>
      <c r="G49" s="203" t="s">
        <v>91</v>
      </c>
      <c r="H49" s="173"/>
      <c r="I49" s="203" t="s">
        <v>92</v>
      </c>
      <c r="J49" s="173"/>
      <c r="K49" s="49" t="s">
        <v>93</v>
      </c>
      <c r="L49" s="50" t="s">
        <v>32</v>
      </c>
      <c r="M49" s="51" t="s">
        <v>53</v>
      </c>
      <c r="N49" s="41"/>
      <c r="O49" s="41"/>
      <c r="P49" s="41"/>
      <c r="Q49" s="41"/>
      <c r="R49" s="41"/>
      <c r="S49" s="41"/>
      <c r="T49" s="41"/>
      <c r="U49" s="41"/>
      <c r="V49" s="41"/>
      <c r="W49" s="41"/>
      <c r="X49" s="41"/>
      <c r="Y49" s="41"/>
      <c r="Z49" s="41"/>
      <c r="AA49" s="42"/>
      <c r="AB49" s="42"/>
      <c r="AC49" s="42"/>
      <c r="AD49" s="42"/>
      <c r="AE49" s="42"/>
      <c r="AF49" s="42"/>
      <c r="AG49" s="42"/>
      <c r="AH49" s="42"/>
      <c r="AI49" s="42"/>
      <c r="AJ49" s="42"/>
      <c r="AK49" s="42"/>
      <c r="AL49" s="42"/>
      <c r="AM49" s="42"/>
      <c r="AN49" s="42"/>
      <c r="AO49" s="42"/>
    </row>
    <row r="50" spans="1:41" ht="93.75" customHeight="1" outlineLevel="1">
      <c r="A50" s="32"/>
      <c r="B50" s="52">
        <v>1</v>
      </c>
      <c r="C50" s="179" t="s">
        <v>183</v>
      </c>
      <c r="D50" s="180"/>
      <c r="E50" s="179" t="s">
        <v>186</v>
      </c>
      <c r="F50" s="180"/>
      <c r="G50" s="179" t="s">
        <v>187</v>
      </c>
      <c r="H50" s="180"/>
      <c r="I50" s="179" t="s">
        <v>110</v>
      </c>
      <c r="J50" s="180"/>
      <c r="K50" s="53" t="s">
        <v>111</v>
      </c>
      <c r="L50" s="54"/>
      <c r="M50" s="45"/>
      <c r="N50" s="41"/>
      <c r="O50" s="41"/>
      <c r="P50" s="41"/>
      <c r="Q50" s="41"/>
      <c r="R50" s="41"/>
      <c r="S50" s="41"/>
      <c r="T50" s="41"/>
      <c r="U50" s="41"/>
      <c r="V50" s="41"/>
      <c r="W50" s="41"/>
      <c r="X50" s="41"/>
      <c r="Y50" s="41"/>
      <c r="Z50" s="41"/>
      <c r="AA50" s="42"/>
      <c r="AB50" s="42"/>
      <c r="AC50" s="42"/>
      <c r="AD50" s="42"/>
      <c r="AE50" s="42"/>
      <c r="AF50" s="42"/>
      <c r="AG50" s="42"/>
      <c r="AH50" s="42"/>
      <c r="AI50" s="42"/>
      <c r="AJ50" s="42"/>
      <c r="AK50" s="42"/>
      <c r="AL50" s="42"/>
      <c r="AM50" s="42"/>
      <c r="AN50" s="42"/>
      <c r="AO50" s="42"/>
    </row>
    <row r="51" spans="1:41" ht="72" customHeight="1" outlineLevel="1">
      <c r="A51" s="32"/>
      <c r="B51" s="52">
        <v>2</v>
      </c>
      <c r="C51" s="179" t="s">
        <v>188</v>
      </c>
      <c r="D51" s="180"/>
      <c r="E51" s="181" t="s">
        <v>189</v>
      </c>
      <c r="F51" s="182"/>
      <c r="G51" s="179" t="s">
        <v>190</v>
      </c>
      <c r="H51" s="180"/>
      <c r="I51" s="179" t="s">
        <v>110</v>
      </c>
      <c r="J51" s="180"/>
      <c r="K51" s="53" t="s">
        <v>111</v>
      </c>
      <c r="L51" s="54"/>
      <c r="M51" s="45"/>
      <c r="N51" s="41"/>
      <c r="O51" s="41"/>
      <c r="P51" s="41"/>
      <c r="Q51" s="41"/>
      <c r="R51" s="41"/>
      <c r="S51" s="41"/>
      <c r="T51" s="41"/>
      <c r="U51" s="41"/>
      <c r="V51" s="41"/>
      <c r="W51" s="41"/>
      <c r="X51" s="41"/>
      <c r="Y51" s="41"/>
      <c r="Z51" s="41"/>
      <c r="AA51" s="42"/>
      <c r="AB51" s="42"/>
      <c r="AC51" s="42"/>
      <c r="AD51" s="42"/>
      <c r="AE51" s="42"/>
      <c r="AF51" s="42"/>
      <c r="AG51" s="42"/>
      <c r="AH51" s="42"/>
      <c r="AI51" s="42"/>
      <c r="AJ51" s="42"/>
      <c r="AK51" s="42"/>
      <c r="AL51" s="42"/>
      <c r="AM51" s="42"/>
      <c r="AN51" s="42"/>
      <c r="AO51" s="42"/>
    </row>
    <row r="52" spans="1:41" ht="66" customHeight="1" outlineLevel="1">
      <c r="A52" s="32"/>
      <c r="B52" s="52">
        <v>3</v>
      </c>
      <c r="C52" s="179" t="s">
        <v>188</v>
      </c>
      <c r="D52" s="180"/>
      <c r="E52" s="179" t="s">
        <v>191</v>
      </c>
      <c r="F52" s="180"/>
      <c r="G52" s="179" t="s">
        <v>193</v>
      </c>
      <c r="H52" s="180"/>
      <c r="I52" s="179" t="s">
        <v>110</v>
      </c>
      <c r="J52" s="180"/>
      <c r="K52" s="53" t="s">
        <v>111</v>
      </c>
      <c r="L52" s="54"/>
      <c r="M52" s="55"/>
      <c r="N52" s="41"/>
      <c r="O52" s="41"/>
      <c r="P52" s="41"/>
      <c r="Q52" s="41"/>
      <c r="R52" s="41"/>
      <c r="S52" s="41"/>
      <c r="T52" s="41"/>
      <c r="U52" s="41"/>
      <c r="V52" s="41"/>
      <c r="W52" s="41"/>
      <c r="X52" s="41"/>
      <c r="Y52" s="41"/>
      <c r="Z52" s="41"/>
      <c r="AA52" s="42"/>
      <c r="AB52" s="42"/>
      <c r="AC52" s="42"/>
      <c r="AD52" s="42"/>
      <c r="AE52" s="42"/>
      <c r="AF52" s="42"/>
      <c r="AG52" s="42"/>
      <c r="AH52" s="42"/>
      <c r="AI52" s="42"/>
      <c r="AJ52" s="42"/>
      <c r="AK52" s="42"/>
      <c r="AL52" s="42"/>
      <c r="AM52" s="42"/>
      <c r="AN52" s="42"/>
      <c r="AO52" s="42"/>
    </row>
    <row r="53" spans="1:41" ht="149.25" customHeight="1" outlineLevel="1">
      <c r="A53" s="32"/>
      <c r="B53" s="52">
        <v>4</v>
      </c>
      <c r="C53" s="179" t="s">
        <v>192</v>
      </c>
      <c r="D53" s="180"/>
      <c r="E53" s="179"/>
      <c r="F53" s="180"/>
      <c r="G53" s="179"/>
      <c r="H53" s="180"/>
      <c r="I53" s="179" t="s">
        <v>452</v>
      </c>
      <c r="J53" s="180"/>
      <c r="K53" s="53" t="s">
        <v>118</v>
      </c>
      <c r="L53" s="54" t="s">
        <v>166</v>
      </c>
      <c r="M53" s="56" t="s">
        <v>194</v>
      </c>
      <c r="N53" s="41"/>
      <c r="O53" s="41"/>
      <c r="P53" s="41"/>
      <c r="Q53" s="41"/>
      <c r="R53" s="41"/>
      <c r="S53" s="41"/>
      <c r="T53" s="41"/>
      <c r="U53" s="41"/>
      <c r="V53" s="41"/>
      <c r="W53" s="41"/>
      <c r="X53" s="41"/>
      <c r="Y53" s="41"/>
      <c r="Z53" s="41"/>
      <c r="AA53" s="42"/>
      <c r="AB53" s="42"/>
      <c r="AC53" s="42"/>
      <c r="AD53" s="42"/>
      <c r="AE53" s="42"/>
      <c r="AF53" s="42"/>
      <c r="AG53" s="42"/>
      <c r="AH53" s="42"/>
      <c r="AI53" s="42"/>
      <c r="AJ53" s="42"/>
      <c r="AK53" s="42"/>
      <c r="AL53" s="42"/>
      <c r="AM53" s="42"/>
      <c r="AN53" s="42"/>
      <c r="AO53" s="42"/>
    </row>
    <row r="54" spans="1:41" ht="99.75" customHeight="1" outlineLevel="1">
      <c r="A54" s="32"/>
      <c r="B54" s="52">
        <v>5</v>
      </c>
      <c r="C54" s="179" t="s">
        <v>188</v>
      </c>
      <c r="D54" s="180"/>
      <c r="E54" s="179" t="s">
        <v>195</v>
      </c>
      <c r="F54" s="180"/>
      <c r="G54" s="179" t="s">
        <v>196</v>
      </c>
      <c r="H54" s="180"/>
      <c r="I54" s="179" t="s">
        <v>110</v>
      </c>
      <c r="J54" s="180"/>
      <c r="K54" s="53" t="s">
        <v>111</v>
      </c>
      <c r="L54" s="54"/>
      <c r="M54" s="45"/>
      <c r="N54" s="41"/>
      <c r="O54" s="41"/>
      <c r="P54" s="41"/>
      <c r="Q54" s="41"/>
      <c r="R54" s="41"/>
      <c r="S54" s="41"/>
      <c r="T54" s="41"/>
      <c r="U54" s="41"/>
      <c r="V54" s="41"/>
      <c r="W54" s="41"/>
      <c r="X54" s="41"/>
      <c r="Y54" s="41"/>
      <c r="Z54" s="41"/>
      <c r="AA54" s="42"/>
      <c r="AB54" s="42"/>
      <c r="AC54" s="42"/>
      <c r="AD54" s="42"/>
      <c r="AE54" s="42"/>
      <c r="AF54" s="42"/>
      <c r="AG54" s="42"/>
      <c r="AH54" s="42"/>
      <c r="AI54" s="42"/>
      <c r="AJ54" s="42"/>
      <c r="AK54" s="42"/>
      <c r="AL54" s="42"/>
      <c r="AM54" s="42"/>
      <c r="AN54" s="42"/>
      <c r="AO54" s="42"/>
    </row>
    <row r="55" spans="1:41" ht="66.75" customHeight="1" outlineLevel="1">
      <c r="A55" s="32"/>
      <c r="B55" s="52">
        <v>6</v>
      </c>
      <c r="C55" s="179" t="s">
        <v>188</v>
      </c>
      <c r="D55" s="180"/>
      <c r="E55" s="179" t="s">
        <v>197</v>
      </c>
      <c r="F55" s="180"/>
      <c r="G55" s="179" t="s">
        <v>198</v>
      </c>
      <c r="H55" s="180"/>
      <c r="I55" s="179" t="s">
        <v>199</v>
      </c>
      <c r="J55" s="180"/>
      <c r="K55" s="53" t="s">
        <v>118</v>
      </c>
      <c r="L55" s="54" t="s">
        <v>119</v>
      </c>
      <c r="M55" s="45"/>
      <c r="N55" s="41"/>
      <c r="O55" s="41"/>
      <c r="P55" s="41"/>
      <c r="Q55" s="41"/>
      <c r="R55" s="41"/>
      <c r="S55" s="41"/>
      <c r="T55" s="41"/>
      <c r="U55" s="41"/>
      <c r="V55" s="41"/>
      <c r="W55" s="41"/>
      <c r="X55" s="41"/>
      <c r="Y55" s="41"/>
      <c r="Z55" s="41"/>
      <c r="AA55" s="42"/>
      <c r="AB55" s="42"/>
      <c r="AC55" s="42"/>
      <c r="AD55" s="42"/>
      <c r="AE55" s="42"/>
      <c r="AF55" s="42"/>
      <c r="AG55" s="42"/>
      <c r="AH55" s="42"/>
      <c r="AI55" s="42"/>
      <c r="AJ55" s="42"/>
      <c r="AK55" s="42"/>
      <c r="AL55" s="42"/>
      <c r="AM55" s="42"/>
      <c r="AN55" s="42"/>
      <c r="AO55" s="42"/>
    </row>
    <row r="56" spans="1:41" ht="69.75" customHeight="1" outlineLevel="1">
      <c r="A56" s="32"/>
      <c r="B56" s="52">
        <v>7</v>
      </c>
      <c r="C56" s="179" t="s">
        <v>188</v>
      </c>
      <c r="D56" s="180"/>
      <c r="E56" s="179" t="s">
        <v>200</v>
      </c>
      <c r="F56" s="180"/>
      <c r="G56" s="179" t="s">
        <v>201</v>
      </c>
      <c r="H56" s="180"/>
      <c r="I56" s="179" t="s">
        <v>110</v>
      </c>
      <c r="J56" s="180"/>
      <c r="K56" s="53" t="s">
        <v>111</v>
      </c>
      <c r="L56" s="54" t="s">
        <v>119</v>
      </c>
      <c r="M56" s="56" t="s">
        <v>202</v>
      </c>
      <c r="N56" s="41"/>
      <c r="O56" s="41"/>
      <c r="P56" s="41"/>
      <c r="Q56" s="41"/>
      <c r="R56" s="41"/>
      <c r="S56" s="41"/>
      <c r="T56" s="41"/>
      <c r="U56" s="41"/>
      <c r="V56" s="41"/>
      <c r="W56" s="41"/>
      <c r="X56" s="41"/>
      <c r="Y56" s="41"/>
      <c r="Z56" s="41"/>
      <c r="AA56" s="42"/>
      <c r="AB56" s="42"/>
      <c r="AC56" s="42"/>
      <c r="AD56" s="42"/>
      <c r="AE56" s="42"/>
      <c r="AF56" s="42"/>
      <c r="AG56" s="42"/>
      <c r="AH56" s="42"/>
      <c r="AI56" s="42"/>
      <c r="AJ56" s="42"/>
      <c r="AK56" s="42"/>
      <c r="AL56" s="42"/>
      <c r="AM56" s="42"/>
      <c r="AN56" s="42"/>
      <c r="AO56" s="42"/>
    </row>
    <row r="57" spans="1:41" ht="64.5" customHeight="1" outlineLevel="1">
      <c r="A57" s="32"/>
      <c r="B57" s="52">
        <v>8</v>
      </c>
      <c r="C57" s="179" t="s">
        <v>204</v>
      </c>
      <c r="D57" s="180"/>
      <c r="E57" s="179"/>
      <c r="F57" s="180"/>
      <c r="G57" s="179"/>
      <c r="H57" s="180"/>
      <c r="I57" s="179" t="s">
        <v>205</v>
      </c>
      <c r="J57" s="180"/>
      <c r="K57" s="53"/>
      <c r="L57" s="54"/>
      <c r="M57" s="45"/>
      <c r="N57" s="41"/>
      <c r="O57" s="41"/>
      <c r="P57" s="41"/>
      <c r="Q57" s="41"/>
      <c r="R57" s="41"/>
      <c r="S57" s="41"/>
      <c r="T57" s="41"/>
      <c r="U57" s="41"/>
      <c r="V57" s="41"/>
      <c r="W57" s="41"/>
      <c r="X57" s="41"/>
      <c r="Y57" s="41"/>
      <c r="Z57" s="41"/>
      <c r="AA57" s="42"/>
      <c r="AB57" s="42"/>
      <c r="AC57" s="42"/>
      <c r="AD57" s="42"/>
      <c r="AE57" s="42"/>
      <c r="AF57" s="42"/>
      <c r="AG57" s="42"/>
      <c r="AH57" s="42"/>
      <c r="AI57" s="42"/>
      <c r="AJ57" s="42"/>
      <c r="AK57" s="42"/>
      <c r="AL57" s="42"/>
      <c r="AM57" s="42"/>
      <c r="AN57" s="42"/>
      <c r="AO57" s="42"/>
    </row>
    <row r="58" spans="1:41" ht="53.25" customHeight="1" outlineLevel="1">
      <c r="A58" s="32"/>
      <c r="B58" s="52">
        <v>9</v>
      </c>
      <c r="C58" s="179"/>
      <c r="D58" s="180"/>
      <c r="E58" s="179"/>
      <c r="F58" s="180"/>
      <c r="G58" s="179"/>
      <c r="H58" s="180"/>
      <c r="I58" s="179"/>
      <c r="J58" s="180"/>
      <c r="K58" s="53"/>
      <c r="L58" s="54"/>
      <c r="M58" s="45"/>
      <c r="N58" s="41"/>
      <c r="O58" s="41"/>
      <c r="P58" s="41"/>
      <c r="Q58" s="41"/>
      <c r="R58" s="41"/>
      <c r="S58" s="41"/>
      <c r="T58" s="41"/>
      <c r="U58" s="41"/>
      <c r="V58" s="41"/>
      <c r="W58" s="41"/>
      <c r="X58" s="41"/>
      <c r="Y58" s="41"/>
      <c r="Z58" s="41"/>
      <c r="AA58" s="42"/>
      <c r="AB58" s="42"/>
      <c r="AC58" s="42"/>
      <c r="AD58" s="42"/>
      <c r="AE58" s="42"/>
      <c r="AF58" s="42"/>
      <c r="AG58" s="42"/>
      <c r="AH58" s="42"/>
      <c r="AI58" s="42"/>
      <c r="AJ58" s="42"/>
      <c r="AK58" s="42"/>
      <c r="AL58" s="42"/>
      <c r="AM58" s="42"/>
      <c r="AN58" s="42"/>
      <c r="AO58" s="42"/>
    </row>
    <row r="59" spans="1:41" ht="87" customHeight="1" outlineLevel="1">
      <c r="A59" s="32"/>
      <c r="B59" s="52">
        <v>10</v>
      </c>
      <c r="C59" s="179"/>
      <c r="D59" s="180"/>
      <c r="E59" s="179"/>
      <c r="F59" s="180"/>
      <c r="G59" s="179"/>
      <c r="H59" s="180"/>
      <c r="I59" s="179"/>
      <c r="J59" s="180"/>
      <c r="K59" s="53"/>
      <c r="L59" s="54"/>
      <c r="M59" s="56"/>
      <c r="N59" s="41"/>
      <c r="O59" s="41"/>
      <c r="P59" s="41"/>
      <c r="Q59" s="41"/>
      <c r="R59" s="41"/>
      <c r="S59" s="41"/>
      <c r="T59" s="41"/>
      <c r="U59" s="41"/>
      <c r="V59" s="41"/>
      <c r="W59" s="41"/>
      <c r="X59" s="41"/>
      <c r="Y59" s="41"/>
      <c r="Z59" s="41"/>
      <c r="AA59" s="42"/>
      <c r="AB59" s="42"/>
      <c r="AC59" s="42"/>
      <c r="AD59" s="42"/>
      <c r="AE59" s="42"/>
      <c r="AF59" s="42"/>
      <c r="AG59" s="42"/>
      <c r="AH59" s="42"/>
      <c r="AI59" s="42"/>
      <c r="AJ59" s="42"/>
      <c r="AK59" s="42"/>
      <c r="AL59" s="42"/>
      <c r="AM59" s="42"/>
      <c r="AN59" s="42"/>
      <c r="AO59" s="42"/>
    </row>
    <row r="60" spans="1:41" ht="65.25" customHeight="1" outlineLevel="1">
      <c r="A60" s="32"/>
      <c r="B60" s="52">
        <v>11</v>
      </c>
      <c r="C60" s="179"/>
      <c r="D60" s="180"/>
      <c r="E60" s="179"/>
      <c r="F60" s="180"/>
      <c r="G60" s="179"/>
      <c r="H60" s="180"/>
      <c r="I60" s="179"/>
      <c r="J60" s="180"/>
      <c r="K60" s="53"/>
      <c r="L60" s="54"/>
      <c r="M60" s="45"/>
      <c r="N60" s="41"/>
      <c r="O60" s="41"/>
      <c r="P60" s="41"/>
      <c r="Q60" s="41"/>
      <c r="R60" s="41"/>
      <c r="S60" s="41"/>
      <c r="T60" s="41"/>
      <c r="U60" s="41"/>
      <c r="V60" s="41"/>
      <c r="W60" s="41"/>
      <c r="X60" s="41"/>
      <c r="Y60" s="41"/>
      <c r="Z60" s="41"/>
      <c r="AA60" s="42"/>
      <c r="AB60" s="42"/>
      <c r="AC60" s="42"/>
      <c r="AD60" s="42"/>
      <c r="AE60" s="42"/>
      <c r="AF60" s="42"/>
      <c r="AG60" s="42"/>
      <c r="AH60" s="42"/>
      <c r="AI60" s="42"/>
      <c r="AJ60" s="42"/>
      <c r="AK60" s="42"/>
      <c r="AL60" s="42"/>
      <c r="AM60" s="42"/>
      <c r="AN60" s="42"/>
      <c r="AO60" s="42"/>
    </row>
    <row r="61" spans="1:41" ht="34.5" customHeight="1" outlineLevel="1">
      <c r="A61" s="32"/>
      <c r="B61" s="52">
        <v>12</v>
      </c>
      <c r="C61" s="179"/>
      <c r="D61" s="180"/>
      <c r="E61" s="179"/>
      <c r="F61" s="180"/>
      <c r="G61" s="179"/>
      <c r="H61" s="180"/>
      <c r="I61" s="179"/>
      <c r="J61" s="180"/>
      <c r="K61" s="53"/>
      <c r="L61" s="54"/>
      <c r="M61" s="45"/>
      <c r="N61" s="41"/>
      <c r="O61" s="41"/>
      <c r="P61" s="41"/>
      <c r="Q61" s="41"/>
      <c r="R61" s="41"/>
      <c r="S61" s="41"/>
      <c r="T61" s="41"/>
      <c r="U61" s="41"/>
      <c r="V61" s="41"/>
      <c r="W61" s="41"/>
      <c r="X61" s="41"/>
      <c r="Y61" s="41"/>
      <c r="Z61" s="41"/>
      <c r="AA61" s="42"/>
      <c r="AB61" s="42"/>
      <c r="AC61" s="42"/>
      <c r="AD61" s="42"/>
      <c r="AE61" s="42"/>
      <c r="AF61" s="42"/>
      <c r="AG61" s="42"/>
      <c r="AH61" s="42"/>
      <c r="AI61" s="42"/>
      <c r="AJ61" s="42"/>
      <c r="AK61" s="42"/>
      <c r="AL61" s="42"/>
      <c r="AM61" s="42"/>
      <c r="AN61" s="42"/>
      <c r="AO61" s="42"/>
    </row>
    <row r="62" spans="1:41" ht="68.25" customHeight="1" outlineLevel="1">
      <c r="A62" s="32"/>
      <c r="B62" s="52">
        <v>13</v>
      </c>
      <c r="C62" s="179"/>
      <c r="D62" s="180"/>
      <c r="E62" s="179"/>
      <c r="F62" s="180"/>
      <c r="G62" s="179"/>
      <c r="H62" s="180"/>
      <c r="I62" s="179"/>
      <c r="J62" s="180"/>
      <c r="K62" s="53"/>
      <c r="L62" s="54"/>
      <c r="M62" s="45"/>
      <c r="N62" s="41"/>
      <c r="O62" s="41"/>
      <c r="P62" s="41"/>
      <c r="Q62" s="41"/>
      <c r="R62" s="41"/>
      <c r="S62" s="41"/>
      <c r="T62" s="41"/>
      <c r="U62" s="41"/>
      <c r="V62" s="41"/>
      <c r="W62" s="41"/>
      <c r="X62" s="41"/>
      <c r="Y62" s="41"/>
      <c r="Z62" s="41"/>
      <c r="AA62" s="42"/>
      <c r="AB62" s="42"/>
      <c r="AC62" s="42"/>
      <c r="AD62" s="42"/>
      <c r="AE62" s="42"/>
      <c r="AF62" s="42"/>
      <c r="AG62" s="42"/>
      <c r="AH62" s="42"/>
      <c r="AI62" s="42"/>
      <c r="AJ62" s="42"/>
      <c r="AK62" s="42"/>
      <c r="AL62" s="42"/>
      <c r="AM62" s="42"/>
      <c r="AN62" s="42"/>
      <c r="AO62" s="42"/>
    </row>
    <row r="63" spans="1:41" ht="20.25" customHeight="1" outlineLevel="1">
      <c r="A63" s="32"/>
      <c r="B63" s="52">
        <v>14</v>
      </c>
      <c r="C63" s="179"/>
      <c r="D63" s="180"/>
      <c r="E63" s="179"/>
      <c r="F63" s="180"/>
      <c r="G63" s="179"/>
      <c r="H63" s="180"/>
      <c r="I63" s="179"/>
      <c r="J63" s="180"/>
      <c r="K63" s="53"/>
      <c r="L63" s="54"/>
      <c r="M63" s="45"/>
      <c r="N63" s="41"/>
      <c r="O63" s="41"/>
      <c r="P63" s="41"/>
      <c r="Q63" s="41"/>
      <c r="R63" s="41"/>
      <c r="S63" s="41"/>
      <c r="T63" s="41"/>
      <c r="U63" s="41"/>
      <c r="V63" s="41"/>
      <c r="W63" s="41"/>
      <c r="X63" s="41"/>
      <c r="Y63" s="41"/>
      <c r="Z63" s="41"/>
      <c r="AA63" s="42"/>
      <c r="AB63" s="42"/>
      <c r="AC63" s="42"/>
      <c r="AD63" s="42"/>
      <c r="AE63" s="42"/>
      <c r="AF63" s="42"/>
      <c r="AG63" s="42"/>
      <c r="AH63" s="42"/>
      <c r="AI63" s="42"/>
      <c r="AJ63" s="42"/>
      <c r="AK63" s="42"/>
      <c r="AL63" s="42"/>
      <c r="AM63" s="42"/>
      <c r="AN63" s="42"/>
      <c r="AO63" s="42"/>
    </row>
    <row r="64" spans="1:41" ht="20.25" customHeight="1" outlineLevel="1">
      <c r="A64" s="32"/>
      <c r="B64" s="52">
        <v>15</v>
      </c>
      <c r="C64" s="179"/>
      <c r="D64" s="180"/>
      <c r="E64" s="179"/>
      <c r="F64" s="180"/>
      <c r="G64" s="179"/>
      <c r="H64" s="180"/>
      <c r="I64" s="179"/>
      <c r="J64" s="180"/>
      <c r="K64" s="53"/>
      <c r="L64" s="54"/>
      <c r="M64" s="45"/>
      <c r="N64" s="41"/>
      <c r="O64" s="41"/>
      <c r="P64" s="41"/>
      <c r="Q64" s="41"/>
      <c r="R64" s="41"/>
      <c r="S64" s="41"/>
      <c r="T64" s="41"/>
      <c r="U64" s="41"/>
      <c r="V64" s="41"/>
      <c r="W64" s="41"/>
      <c r="X64" s="41"/>
      <c r="Y64" s="41"/>
      <c r="Z64" s="41"/>
      <c r="AA64" s="42"/>
      <c r="AB64" s="42"/>
      <c r="AC64" s="42"/>
      <c r="AD64" s="42"/>
      <c r="AE64" s="42"/>
      <c r="AF64" s="42"/>
      <c r="AG64" s="42"/>
      <c r="AH64" s="42"/>
      <c r="AI64" s="42"/>
      <c r="AJ64" s="42"/>
      <c r="AK64" s="42"/>
      <c r="AL64" s="42"/>
      <c r="AM64" s="42"/>
      <c r="AN64" s="42"/>
      <c r="AO64" s="42"/>
    </row>
    <row r="65" spans="1:41" ht="20.25" customHeight="1" outlineLevel="1">
      <c r="A65" s="32"/>
      <c r="B65" s="52">
        <v>16</v>
      </c>
      <c r="C65" s="179"/>
      <c r="D65" s="180"/>
      <c r="E65" s="179"/>
      <c r="F65" s="180"/>
      <c r="G65" s="179"/>
      <c r="H65" s="180"/>
      <c r="I65" s="179"/>
      <c r="J65" s="180"/>
      <c r="K65" s="53"/>
      <c r="L65" s="54"/>
      <c r="M65" s="45"/>
      <c r="N65" s="41"/>
      <c r="O65" s="41"/>
      <c r="P65" s="41"/>
      <c r="Q65" s="41"/>
      <c r="R65" s="41"/>
      <c r="S65" s="41"/>
      <c r="T65" s="41"/>
      <c r="U65" s="41"/>
      <c r="V65" s="41"/>
      <c r="W65" s="41"/>
      <c r="X65" s="41"/>
      <c r="Y65" s="41"/>
      <c r="Z65" s="41"/>
      <c r="AA65" s="42"/>
      <c r="AB65" s="42"/>
      <c r="AC65" s="42"/>
      <c r="AD65" s="42"/>
      <c r="AE65" s="42"/>
      <c r="AF65" s="42"/>
      <c r="AG65" s="42"/>
      <c r="AH65" s="42"/>
      <c r="AI65" s="42"/>
      <c r="AJ65" s="42"/>
      <c r="AK65" s="42"/>
      <c r="AL65" s="42"/>
      <c r="AM65" s="42"/>
      <c r="AN65" s="42"/>
      <c r="AO65" s="42"/>
    </row>
    <row r="66" spans="1:41" ht="20.25" customHeight="1" outlineLevel="1">
      <c r="A66" s="32"/>
      <c r="B66" s="52">
        <v>17</v>
      </c>
      <c r="C66" s="179"/>
      <c r="D66" s="180"/>
      <c r="E66" s="179"/>
      <c r="F66" s="180"/>
      <c r="G66" s="179"/>
      <c r="H66" s="180"/>
      <c r="I66" s="179"/>
      <c r="J66" s="180"/>
      <c r="K66" s="53"/>
      <c r="L66" s="54"/>
      <c r="M66" s="45"/>
      <c r="N66" s="41"/>
      <c r="O66" s="41"/>
      <c r="P66" s="41"/>
      <c r="Q66" s="41"/>
      <c r="R66" s="41"/>
      <c r="S66" s="41"/>
      <c r="T66" s="41"/>
      <c r="U66" s="41"/>
      <c r="V66" s="41"/>
      <c r="W66" s="41"/>
      <c r="X66" s="41"/>
      <c r="Y66" s="41"/>
      <c r="Z66" s="41"/>
      <c r="AA66" s="42"/>
      <c r="AB66" s="42"/>
      <c r="AC66" s="42"/>
      <c r="AD66" s="42"/>
      <c r="AE66" s="42"/>
      <c r="AF66" s="42"/>
      <c r="AG66" s="42"/>
      <c r="AH66" s="42"/>
      <c r="AI66" s="42"/>
      <c r="AJ66" s="42"/>
      <c r="AK66" s="42"/>
      <c r="AL66" s="42"/>
      <c r="AM66" s="42"/>
      <c r="AN66" s="42"/>
      <c r="AO66" s="42"/>
    </row>
    <row r="67" spans="1:41" ht="20.25" customHeight="1" outlineLevel="1">
      <c r="A67" s="32"/>
      <c r="B67" s="52">
        <v>18</v>
      </c>
      <c r="C67" s="179"/>
      <c r="D67" s="180"/>
      <c r="E67" s="179"/>
      <c r="F67" s="180"/>
      <c r="G67" s="179"/>
      <c r="H67" s="180"/>
      <c r="I67" s="179"/>
      <c r="J67" s="180"/>
      <c r="K67" s="53"/>
      <c r="L67" s="54"/>
      <c r="M67" s="45"/>
      <c r="N67" s="41"/>
      <c r="O67" s="41"/>
      <c r="P67" s="41"/>
      <c r="Q67" s="41"/>
      <c r="R67" s="41"/>
      <c r="S67" s="41"/>
      <c r="T67" s="41"/>
      <c r="U67" s="41"/>
      <c r="V67" s="41"/>
      <c r="W67" s="41"/>
      <c r="X67" s="41"/>
      <c r="Y67" s="41"/>
      <c r="Z67" s="41"/>
      <c r="AA67" s="42"/>
      <c r="AB67" s="42"/>
      <c r="AC67" s="42"/>
      <c r="AD67" s="42"/>
      <c r="AE67" s="42"/>
      <c r="AF67" s="42"/>
      <c r="AG67" s="42"/>
      <c r="AH67" s="42"/>
      <c r="AI67" s="42"/>
      <c r="AJ67" s="42"/>
      <c r="AK67" s="42"/>
      <c r="AL67" s="42"/>
      <c r="AM67" s="42"/>
      <c r="AN67" s="42"/>
      <c r="AO67" s="42"/>
    </row>
    <row r="68" spans="1:41" ht="20.25" customHeight="1" outlineLevel="1">
      <c r="A68" s="32"/>
      <c r="B68" s="52">
        <v>19</v>
      </c>
      <c r="C68" s="179"/>
      <c r="D68" s="180"/>
      <c r="E68" s="179"/>
      <c r="F68" s="180"/>
      <c r="G68" s="179"/>
      <c r="H68" s="180"/>
      <c r="I68" s="179"/>
      <c r="J68" s="180"/>
      <c r="K68" s="53"/>
      <c r="L68" s="54"/>
      <c r="M68" s="45"/>
      <c r="N68" s="41"/>
      <c r="O68" s="41"/>
      <c r="P68" s="41"/>
      <c r="Q68" s="41"/>
      <c r="R68" s="41"/>
      <c r="S68" s="41"/>
      <c r="T68" s="41"/>
      <c r="U68" s="41"/>
      <c r="V68" s="41"/>
      <c r="W68" s="41"/>
      <c r="X68" s="41"/>
      <c r="Y68" s="41"/>
      <c r="Z68" s="41"/>
      <c r="AA68" s="42"/>
      <c r="AB68" s="42"/>
      <c r="AC68" s="42"/>
      <c r="AD68" s="42"/>
      <c r="AE68" s="42"/>
      <c r="AF68" s="42"/>
      <c r="AG68" s="42"/>
      <c r="AH68" s="42"/>
      <c r="AI68" s="42"/>
      <c r="AJ68" s="42"/>
      <c r="AK68" s="42"/>
      <c r="AL68" s="42"/>
      <c r="AM68" s="42"/>
      <c r="AN68" s="42"/>
      <c r="AO68" s="42"/>
    </row>
    <row r="69" spans="1:41" ht="20.25" customHeight="1" outlineLevel="1">
      <c r="A69" s="32"/>
      <c r="B69" s="52">
        <v>20</v>
      </c>
      <c r="C69" s="179"/>
      <c r="D69" s="180"/>
      <c r="E69" s="179"/>
      <c r="F69" s="180"/>
      <c r="G69" s="179"/>
      <c r="H69" s="180"/>
      <c r="I69" s="179"/>
      <c r="J69" s="180"/>
      <c r="K69" s="53"/>
      <c r="L69" s="54"/>
      <c r="M69" s="45"/>
      <c r="N69" s="41"/>
      <c r="O69" s="41"/>
      <c r="P69" s="41"/>
      <c r="Q69" s="41"/>
      <c r="R69" s="41"/>
      <c r="S69" s="41"/>
      <c r="T69" s="41"/>
      <c r="U69" s="41"/>
      <c r="V69" s="41"/>
      <c r="W69" s="41"/>
      <c r="X69" s="41"/>
      <c r="Y69" s="41"/>
      <c r="Z69" s="41"/>
      <c r="AA69" s="42"/>
      <c r="AB69" s="42"/>
      <c r="AC69" s="42"/>
      <c r="AD69" s="42"/>
      <c r="AE69" s="42"/>
      <c r="AF69" s="42"/>
      <c r="AG69" s="42"/>
      <c r="AH69" s="42"/>
      <c r="AI69" s="42"/>
      <c r="AJ69" s="42"/>
      <c r="AK69" s="42"/>
      <c r="AL69" s="42"/>
      <c r="AM69" s="42"/>
      <c r="AN69" s="42"/>
      <c r="AO69" s="42"/>
    </row>
    <row r="70" spans="1:41" ht="16.5" thickBot="1">
      <c r="A70" s="32"/>
      <c r="B70" s="41"/>
      <c r="C70" s="41"/>
      <c r="D70" s="41"/>
      <c r="E70" s="41"/>
      <c r="F70" s="41"/>
      <c r="G70" s="41"/>
      <c r="H70" s="41"/>
      <c r="I70" s="41"/>
      <c r="J70" s="41"/>
      <c r="K70" s="41"/>
      <c r="L70" s="41"/>
      <c r="M70" s="41"/>
      <c r="N70" s="41"/>
      <c r="O70" s="41"/>
      <c r="P70" s="41"/>
      <c r="Q70" s="41"/>
      <c r="R70" s="41"/>
      <c r="S70" s="41"/>
      <c r="T70" s="41"/>
      <c r="U70" s="41"/>
      <c r="V70" s="41"/>
      <c r="W70" s="41"/>
      <c r="X70" s="41"/>
      <c r="Y70" s="41"/>
      <c r="Z70" s="41"/>
      <c r="AA70" s="42"/>
      <c r="AB70" s="42"/>
      <c r="AC70" s="42"/>
      <c r="AD70" s="42"/>
      <c r="AE70" s="42"/>
      <c r="AF70" s="42"/>
      <c r="AG70" s="42"/>
      <c r="AH70" s="42"/>
      <c r="AI70" s="42"/>
      <c r="AJ70" s="42"/>
      <c r="AK70" s="42"/>
      <c r="AL70" s="42"/>
      <c r="AM70" s="42"/>
      <c r="AN70" s="42"/>
      <c r="AO70" s="42"/>
    </row>
    <row r="71" spans="1:41" ht="16.5" thickBot="1">
      <c r="A71" s="32"/>
      <c r="B71" s="160" t="s">
        <v>94</v>
      </c>
      <c r="C71" s="161"/>
      <c r="D71" s="161"/>
      <c r="E71" s="161"/>
      <c r="F71" s="161"/>
      <c r="G71" s="161"/>
      <c r="H71" s="161"/>
      <c r="I71" s="161"/>
      <c r="J71" s="161"/>
      <c r="K71" s="161"/>
      <c r="L71" s="161"/>
      <c r="M71" s="162"/>
      <c r="N71" s="41"/>
      <c r="O71" s="41"/>
      <c r="P71" s="41"/>
      <c r="Q71" s="41"/>
      <c r="R71" s="41"/>
      <c r="S71" s="41"/>
      <c r="T71" s="41"/>
      <c r="U71" s="41"/>
      <c r="V71" s="41"/>
      <c r="W71" s="41"/>
      <c r="X71" s="41"/>
      <c r="Y71" s="41"/>
      <c r="Z71" s="41"/>
      <c r="AA71" s="42"/>
      <c r="AB71" s="42"/>
      <c r="AC71" s="42"/>
      <c r="AD71" s="42"/>
      <c r="AE71" s="42"/>
      <c r="AF71" s="42"/>
      <c r="AG71" s="42"/>
      <c r="AH71" s="42"/>
      <c r="AI71" s="42"/>
      <c r="AJ71" s="42"/>
      <c r="AK71" s="42"/>
      <c r="AL71" s="42"/>
      <c r="AM71" s="42"/>
      <c r="AN71" s="42"/>
      <c r="AO71" s="42"/>
    </row>
    <row r="72" spans="1:41" ht="15.75" outlineLevel="1">
      <c r="A72" s="32"/>
      <c r="B72" s="163" t="s">
        <v>95</v>
      </c>
      <c r="C72" s="164"/>
      <c r="D72" s="165">
        <f>COUNTIF(K50:K69, "Fail")</f>
        <v>2</v>
      </c>
      <c r="E72" s="166"/>
      <c r="F72" s="167" t="s">
        <v>96</v>
      </c>
      <c r="G72" s="168"/>
      <c r="H72" s="169"/>
      <c r="I72" s="170">
        <f>D73/(D73+D72)</f>
        <v>0.7142857142857143</v>
      </c>
      <c r="J72" s="170"/>
      <c r="K72" s="171"/>
      <c r="L72" s="57" t="s">
        <v>97</v>
      </c>
      <c r="M72" s="58">
        <v>0</v>
      </c>
      <c r="N72" s="41"/>
      <c r="O72" s="41"/>
      <c r="P72" s="41"/>
      <c r="Q72" s="41"/>
      <c r="R72" s="41"/>
      <c r="S72" s="41"/>
      <c r="T72" s="41"/>
      <c r="U72" s="41"/>
      <c r="V72" s="41"/>
      <c r="W72" s="41"/>
      <c r="X72" s="41"/>
      <c r="Y72" s="41"/>
      <c r="Z72" s="41"/>
      <c r="AA72" s="42"/>
      <c r="AB72" s="42"/>
      <c r="AC72" s="42"/>
      <c r="AD72" s="42"/>
      <c r="AE72" s="42"/>
      <c r="AF72" s="42"/>
      <c r="AG72" s="42"/>
      <c r="AH72" s="42"/>
      <c r="AI72" s="42"/>
      <c r="AJ72" s="42"/>
      <c r="AK72" s="42"/>
      <c r="AL72" s="42"/>
      <c r="AM72" s="42"/>
      <c r="AN72" s="42"/>
      <c r="AO72" s="42"/>
    </row>
    <row r="73" spans="1:41" ht="15.75" outlineLevel="1">
      <c r="A73" s="32"/>
      <c r="B73" s="172" t="s">
        <v>98</v>
      </c>
      <c r="C73" s="173"/>
      <c r="D73" s="174">
        <f>COUNTIF(K50:K69, "Pass")</f>
        <v>5</v>
      </c>
      <c r="E73" s="175"/>
      <c r="F73" s="176" t="s">
        <v>49</v>
      </c>
      <c r="G73" s="177"/>
      <c r="H73" s="178"/>
      <c r="I73" s="154" t="str">
        <f>IF(I72&gt;0.85, "Pass", "Fail")</f>
        <v>Fail</v>
      </c>
      <c r="J73" s="154"/>
      <c r="K73" s="174"/>
      <c r="L73" s="57" t="s">
        <v>99</v>
      </c>
      <c r="M73" s="58">
        <v>0.20833333333333334</v>
      </c>
      <c r="N73" s="41"/>
      <c r="O73" s="41"/>
      <c r="P73" s="41"/>
      <c r="Q73" s="41"/>
      <c r="R73" s="41"/>
      <c r="S73" s="41"/>
      <c r="T73" s="41"/>
      <c r="U73" s="41"/>
      <c r="V73" s="41"/>
      <c r="W73" s="41"/>
      <c r="X73" s="41"/>
      <c r="Y73" s="41"/>
      <c r="Z73" s="41"/>
      <c r="AA73" s="42"/>
      <c r="AB73" s="42"/>
      <c r="AC73" s="42"/>
      <c r="AD73" s="42"/>
      <c r="AE73" s="42"/>
      <c r="AF73" s="42"/>
      <c r="AG73" s="42"/>
      <c r="AH73" s="42"/>
      <c r="AI73" s="42"/>
      <c r="AJ73" s="42"/>
      <c r="AK73" s="42"/>
      <c r="AL73" s="42"/>
      <c r="AM73" s="42"/>
      <c r="AN73" s="42"/>
      <c r="AO73" s="42"/>
    </row>
    <row r="74" spans="1:41" ht="15.75" outlineLevel="1">
      <c r="A74" s="32"/>
      <c r="B74" s="147" t="s">
        <v>32</v>
      </c>
      <c r="C74" s="148"/>
      <c r="D74" s="149" t="str">
        <f t="array" ref="D74">INDEX(L50:L69,MODE(IF((L50:L69&lt;&gt;"")*ISNA(MATCH(L50:L69,$J$75:$J75,0)),MATCH(L50:L69,L50:L69,0))))</f>
        <v>Functional</v>
      </c>
      <c r="E74" s="150"/>
      <c r="F74" s="151" t="s">
        <v>100</v>
      </c>
      <c r="G74" s="152"/>
      <c r="H74" s="153"/>
      <c r="I74" s="154" t="str">
        <f>IF(I72&gt;0.85,"N/A",IF(I72&lt;0.7,"Critical",IF(0.85&gt;I72&gt;0.7,"Average")))</f>
        <v>Average</v>
      </c>
      <c r="J74" s="155"/>
      <c r="K74" s="156"/>
      <c r="L74" s="57" t="s">
        <v>101</v>
      </c>
      <c r="M74" s="59">
        <v>0</v>
      </c>
      <c r="N74" s="41"/>
      <c r="O74" s="41"/>
      <c r="P74" s="41"/>
      <c r="Q74" s="41"/>
      <c r="R74" s="41"/>
      <c r="S74" s="41"/>
      <c r="T74" s="41"/>
      <c r="U74" s="41"/>
      <c r="V74" s="41"/>
      <c r="W74" s="41"/>
      <c r="X74" s="41"/>
      <c r="Y74" s="41"/>
      <c r="Z74" s="41"/>
      <c r="AA74" s="42"/>
      <c r="AB74" s="42"/>
      <c r="AC74" s="42"/>
      <c r="AD74" s="42"/>
      <c r="AE74" s="42"/>
      <c r="AF74" s="42"/>
      <c r="AG74" s="42"/>
      <c r="AH74" s="42"/>
      <c r="AI74" s="42"/>
      <c r="AJ74" s="42"/>
      <c r="AK74" s="42"/>
      <c r="AL74" s="42"/>
      <c r="AM74" s="42"/>
      <c r="AN74" s="42"/>
      <c r="AO74" s="42"/>
    </row>
    <row r="75" spans="1:41" ht="16.5" outlineLevel="1" thickBot="1">
      <c r="A75" s="32"/>
      <c r="B75" s="60"/>
      <c r="C75" s="157" t="s">
        <v>33</v>
      </c>
      <c r="D75" s="157"/>
      <c r="E75" s="157"/>
      <c r="F75" s="158" t="str">
        <f>IF(D74="SW_Bug", "Critical", IF(D74="Logical Flow","Mid-level",  IF(D74="Security", "Critical",  IF(D74="Form Design", "Low",  IF(D74="Interface", "Low",  IF(D74="Functional", "Critical", NA()))))))</f>
        <v>Critical</v>
      </c>
      <c r="G75" s="158"/>
      <c r="H75" s="158"/>
      <c r="I75" s="159"/>
      <c r="J75" s="61"/>
      <c r="K75" s="62"/>
      <c r="L75" s="63" t="s">
        <v>35</v>
      </c>
      <c r="M75" s="64">
        <v>0</v>
      </c>
      <c r="N75" s="41"/>
      <c r="O75" s="41"/>
      <c r="P75" s="41"/>
      <c r="Q75" s="41"/>
      <c r="R75" s="41"/>
      <c r="S75" s="41"/>
      <c r="T75" s="41"/>
      <c r="U75" s="41"/>
      <c r="V75" s="41"/>
      <c r="W75" s="41"/>
      <c r="X75" s="41"/>
      <c r="Y75" s="41"/>
      <c r="Z75" s="41"/>
      <c r="AA75" s="42"/>
      <c r="AB75" s="42"/>
      <c r="AC75" s="42"/>
      <c r="AD75" s="42"/>
      <c r="AE75" s="42"/>
      <c r="AF75" s="42"/>
      <c r="AG75" s="42"/>
      <c r="AH75" s="42"/>
      <c r="AI75" s="42"/>
      <c r="AJ75" s="42"/>
      <c r="AK75" s="42"/>
      <c r="AL75" s="42"/>
      <c r="AM75" s="42"/>
      <c r="AN75" s="42"/>
      <c r="AO75" s="42"/>
    </row>
    <row r="76" spans="1:41" ht="15.75">
      <c r="A76" s="32"/>
      <c r="B76" s="41"/>
      <c r="C76" s="41"/>
      <c r="D76" s="41"/>
      <c r="E76" s="41"/>
      <c r="F76" s="41"/>
      <c r="G76" s="41"/>
      <c r="H76" s="41"/>
      <c r="I76" s="41"/>
      <c r="J76" s="41"/>
      <c r="K76" s="41"/>
      <c r="L76" s="41"/>
      <c r="M76" s="41"/>
      <c r="N76" s="41"/>
      <c r="O76" s="41"/>
      <c r="P76" s="41"/>
      <c r="Q76" s="41"/>
      <c r="R76" s="41"/>
      <c r="S76" s="41"/>
      <c r="T76" s="41"/>
      <c r="U76" s="41"/>
      <c r="V76" s="41"/>
      <c r="W76" s="41"/>
      <c r="X76" s="41"/>
      <c r="Y76" s="41"/>
      <c r="Z76" s="41"/>
      <c r="AA76" s="42"/>
      <c r="AB76" s="42"/>
      <c r="AC76" s="42"/>
      <c r="AD76" s="42"/>
      <c r="AE76" s="42"/>
      <c r="AF76" s="42"/>
      <c r="AG76" s="42"/>
      <c r="AH76" s="42"/>
      <c r="AI76" s="42"/>
      <c r="AJ76" s="42"/>
      <c r="AK76" s="42"/>
      <c r="AL76" s="42"/>
      <c r="AM76" s="42"/>
      <c r="AN76" s="42"/>
      <c r="AO76" s="42"/>
    </row>
    <row r="77" spans="1:41" ht="15.75">
      <c r="A77" s="32"/>
      <c r="B77" s="41"/>
      <c r="C77" s="41"/>
      <c r="D77" s="41"/>
      <c r="E77" s="41"/>
      <c r="F77" s="41"/>
      <c r="G77" s="41"/>
      <c r="H77" s="41"/>
      <c r="I77" s="41"/>
      <c r="J77" s="41"/>
      <c r="K77" s="41"/>
      <c r="L77" s="41"/>
      <c r="M77" s="41"/>
      <c r="N77" s="41"/>
      <c r="O77" s="41"/>
      <c r="P77" s="41"/>
      <c r="Q77" s="41"/>
      <c r="R77" s="41"/>
      <c r="S77" s="41"/>
      <c r="T77" s="41"/>
      <c r="U77" s="41"/>
      <c r="V77" s="41"/>
      <c r="W77" s="41"/>
      <c r="X77" s="41"/>
      <c r="Y77" s="41"/>
      <c r="Z77" s="41"/>
      <c r="AA77" s="42"/>
      <c r="AB77" s="42"/>
      <c r="AC77" s="42"/>
      <c r="AD77" s="42"/>
      <c r="AE77" s="42"/>
      <c r="AF77" s="42"/>
      <c r="AG77" s="42"/>
      <c r="AH77" s="42"/>
      <c r="AI77" s="42"/>
      <c r="AJ77" s="42"/>
      <c r="AK77" s="42"/>
      <c r="AL77" s="42"/>
      <c r="AM77" s="42"/>
      <c r="AN77" s="42"/>
      <c r="AO77" s="42"/>
    </row>
    <row r="78" spans="1:41" ht="15.75">
      <c r="A78" s="32"/>
      <c r="B78" s="41"/>
      <c r="C78" s="41"/>
      <c r="D78" s="41"/>
      <c r="E78" s="41"/>
      <c r="F78" s="41"/>
      <c r="G78" s="41"/>
      <c r="H78" s="41"/>
      <c r="I78" s="41"/>
      <c r="J78" s="41"/>
      <c r="K78" s="41"/>
      <c r="L78" s="41"/>
      <c r="M78" s="41"/>
      <c r="N78" s="41"/>
      <c r="O78" s="41"/>
      <c r="P78" s="41"/>
      <c r="Q78" s="41"/>
      <c r="R78" s="41"/>
      <c r="S78" s="41"/>
      <c r="T78" s="41"/>
      <c r="U78" s="41"/>
      <c r="V78" s="41"/>
      <c r="W78" s="41"/>
      <c r="X78" s="41"/>
      <c r="Y78" s="41"/>
      <c r="Z78" s="41"/>
      <c r="AA78" s="42"/>
      <c r="AB78" s="42"/>
      <c r="AC78" s="42"/>
      <c r="AD78" s="42"/>
      <c r="AE78" s="42"/>
      <c r="AF78" s="42"/>
      <c r="AG78" s="42"/>
      <c r="AH78" s="42"/>
      <c r="AI78" s="42"/>
      <c r="AJ78" s="42"/>
      <c r="AK78" s="42"/>
      <c r="AL78" s="42"/>
      <c r="AM78" s="42"/>
      <c r="AN78" s="42"/>
      <c r="AO78" s="42"/>
    </row>
    <row r="79" spans="1:41" ht="15.75">
      <c r="A79" s="32"/>
      <c r="B79" s="41"/>
      <c r="C79" s="41"/>
      <c r="D79" s="41"/>
      <c r="E79" s="41"/>
      <c r="F79" s="41"/>
      <c r="G79" s="41"/>
      <c r="H79" s="41"/>
      <c r="I79" s="41"/>
      <c r="J79" s="41"/>
      <c r="K79" s="41"/>
      <c r="L79" s="41"/>
      <c r="M79" s="41"/>
      <c r="N79" s="41"/>
      <c r="O79" s="41"/>
      <c r="P79" s="41"/>
      <c r="Q79" s="41"/>
      <c r="R79" s="41"/>
      <c r="S79" s="41"/>
      <c r="T79" s="41"/>
      <c r="U79" s="41"/>
      <c r="V79" s="41"/>
      <c r="W79" s="41"/>
      <c r="X79" s="41"/>
      <c r="Y79" s="41"/>
      <c r="Z79" s="41"/>
      <c r="AA79" s="42"/>
      <c r="AB79" s="42"/>
      <c r="AC79" s="42"/>
      <c r="AD79" s="42"/>
      <c r="AE79" s="42"/>
      <c r="AF79" s="42"/>
      <c r="AG79" s="42"/>
      <c r="AH79" s="42"/>
      <c r="AI79" s="42"/>
      <c r="AJ79" s="42"/>
      <c r="AK79" s="42"/>
      <c r="AL79" s="42"/>
      <c r="AM79" s="42"/>
      <c r="AN79" s="42"/>
      <c r="AO79" s="42"/>
    </row>
    <row r="80" spans="1:41" ht="15.75">
      <c r="A80" s="32"/>
      <c r="B80" s="41"/>
      <c r="C80" s="41"/>
      <c r="D80" s="41"/>
      <c r="E80" s="41"/>
      <c r="F80" s="41"/>
      <c r="G80" s="41"/>
      <c r="H80" s="41"/>
      <c r="I80" s="41"/>
      <c r="J80" s="41"/>
      <c r="K80" s="41"/>
      <c r="L80" s="41"/>
      <c r="M80" s="41"/>
      <c r="N80" s="41"/>
      <c r="O80" s="41"/>
      <c r="P80" s="41"/>
      <c r="Q80" s="41"/>
      <c r="R80" s="41"/>
      <c r="S80" s="41"/>
      <c r="T80" s="41"/>
      <c r="U80" s="41"/>
      <c r="V80" s="41"/>
      <c r="W80" s="41"/>
      <c r="X80" s="41"/>
      <c r="Y80" s="41"/>
      <c r="Z80" s="41"/>
      <c r="AA80" s="42"/>
      <c r="AB80" s="42"/>
      <c r="AC80" s="42"/>
      <c r="AD80" s="42"/>
      <c r="AE80" s="42"/>
      <c r="AF80" s="42"/>
      <c r="AG80" s="42"/>
      <c r="AH80" s="42"/>
      <c r="AI80" s="42"/>
      <c r="AJ80" s="42"/>
      <c r="AK80" s="42"/>
      <c r="AL80" s="42"/>
      <c r="AM80" s="42"/>
      <c r="AN80" s="42"/>
      <c r="AO80" s="42"/>
    </row>
    <row r="81" spans="1:41" ht="15.75">
      <c r="A81" s="32"/>
      <c r="B81" s="41"/>
      <c r="C81" s="41"/>
      <c r="D81" s="41"/>
      <c r="E81" s="41"/>
      <c r="F81" s="41"/>
      <c r="G81" s="41"/>
      <c r="H81" s="41"/>
      <c r="I81" s="41"/>
      <c r="J81" s="41"/>
      <c r="K81" s="41"/>
      <c r="L81" s="41"/>
      <c r="M81" s="41"/>
      <c r="N81" s="41"/>
      <c r="O81" s="41"/>
      <c r="P81" s="41"/>
      <c r="Q81" s="41"/>
      <c r="R81" s="41"/>
      <c r="S81" s="41"/>
      <c r="T81" s="41"/>
      <c r="U81" s="41"/>
      <c r="V81" s="41"/>
      <c r="W81" s="41"/>
      <c r="X81" s="41"/>
      <c r="Y81" s="41"/>
      <c r="Z81" s="41"/>
      <c r="AA81" s="42"/>
      <c r="AB81" s="42"/>
      <c r="AC81" s="42"/>
      <c r="AD81" s="42"/>
      <c r="AE81" s="42"/>
      <c r="AF81" s="42"/>
      <c r="AG81" s="42"/>
      <c r="AH81" s="42"/>
      <c r="AI81" s="42"/>
      <c r="AJ81" s="42"/>
      <c r="AK81" s="42"/>
      <c r="AL81" s="42"/>
      <c r="AM81" s="42"/>
      <c r="AN81" s="42"/>
      <c r="AO81" s="42"/>
    </row>
    <row r="82" spans="1:41" ht="15.75">
      <c r="A82" s="32"/>
      <c r="B82" s="41"/>
      <c r="C82" s="41"/>
      <c r="D82" s="41"/>
      <c r="E82" s="41"/>
      <c r="F82" s="41"/>
      <c r="G82" s="41"/>
      <c r="H82" s="41"/>
      <c r="I82" s="41"/>
      <c r="J82" s="41"/>
      <c r="K82" s="41"/>
      <c r="L82" s="41"/>
      <c r="M82" s="41"/>
      <c r="N82" s="41"/>
      <c r="O82" s="41"/>
      <c r="P82" s="41"/>
      <c r="Q82" s="41"/>
      <c r="R82" s="41"/>
      <c r="S82" s="41"/>
      <c r="T82" s="41"/>
      <c r="U82" s="41"/>
      <c r="V82" s="41"/>
      <c r="W82" s="41"/>
      <c r="X82" s="41"/>
      <c r="Y82" s="41"/>
      <c r="Z82" s="41"/>
      <c r="AA82" s="42"/>
      <c r="AB82" s="42"/>
      <c r="AC82" s="42"/>
      <c r="AD82" s="42"/>
      <c r="AE82" s="42"/>
      <c r="AF82" s="42"/>
      <c r="AG82" s="42"/>
      <c r="AH82" s="42"/>
      <c r="AI82" s="42"/>
      <c r="AJ82" s="42"/>
      <c r="AK82" s="42"/>
      <c r="AL82" s="42"/>
      <c r="AM82" s="42"/>
      <c r="AN82" s="42"/>
      <c r="AO82" s="42"/>
    </row>
    <row r="83" spans="1:41" ht="15.75">
      <c r="A83" s="32"/>
      <c r="B83" s="41"/>
      <c r="C83" s="41"/>
      <c r="D83" s="41"/>
      <c r="E83" s="41"/>
      <c r="F83" s="41"/>
      <c r="G83" s="41"/>
      <c r="H83" s="41"/>
      <c r="I83" s="41"/>
      <c r="J83" s="41"/>
      <c r="K83" s="41"/>
      <c r="L83" s="41"/>
      <c r="M83" s="41"/>
      <c r="N83" s="41"/>
      <c r="O83" s="41"/>
      <c r="P83" s="41"/>
      <c r="Q83" s="41"/>
      <c r="R83" s="41"/>
      <c r="S83" s="41"/>
      <c r="T83" s="41"/>
      <c r="U83" s="41"/>
      <c r="V83" s="41"/>
      <c r="W83" s="41"/>
      <c r="X83" s="41"/>
      <c r="Y83" s="41"/>
      <c r="Z83" s="41"/>
      <c r="AA83" s="42"/>
      <c r="AB83" s="42"/>
      <c r="AC83" s="42"/>
      <c r="AD83" s="42"/>
      <c r="AE83" s="42"/>
      <c r="AF83" s="42"/>
      <c r="AG83" s="42"/>
      <c r="AH83" s="42"/>
      <c r="AI83" s="42"/>
      <c r="AJ83" s="42"/>
      <c r="AK83" s="42"/>
      <c r="AL83" s="42"/>
      <c r="AM83" s="42"/>
      <c r="AN83" s="42"/>
      <c r="AO83" s="42"/>
    </row>
    <row r="84" spans="1:41" ht="15.75">
      <c r="A84" s="32"/>
      <c r="B84" s="41"/>
      <c r="C84" s="41"/>
      <c r="D84" s="41"/>
      <c r="E84" s="41"/>
      <c r="F84" s="41"/>
      <c r="G84" s="41"/>
      <c r="H84" s="41"/>
      <c r="I84" s="41"/>
      <c r="J84" s="41"/>
      <c r="K84" s="41"/>
      <c r="L84" s="41"/>
      <c r="M84" s="41"/>
      <c r="N84" s="41"/>
      <c r="O84" s="41"/>
      <c r="P84" s="41"/>
      <c r="Q84" s="41"/>
      <c r="R84" s="41"/>
      <c r="S84" s="41"/>
      <c r="T84" s="41"/>
      <c r="U84" s="41"/>
      <c r="V84" s="41"/>
      <c r="W84" s="41"/>
      <c r="X84" s="41"/>
      <c r="Y84" s="41"/>
      <c r="Z84" s="41"/>
      <c r="AA84" s="42"/>
      <c r="AB84" s="42"/>
      <c r="AC84" s="42"/>
      <c r="AD84" s="42"/>
      <c r="AE84" s="42"/>
      <c r="AF84" s="42"/>
      <c r="AG84" s="42"/>
      <c r="AH84" s="42"/>
      <c r="AI84" s="42"/>
      <c r="AJ84" s="42"/>
      <c r="AK84" s="42"/>
      <c r="AL84" s="42"/>
      <c r="AM84" s="42"/>
      <c r="AN84" s="42"/>
      <c r="AO84" s="42"/>
    </row>
    <row r="85" spans="1:41" ht="15.75">
      <c r="A85" s="32"/>
      <c r="B85" s="41"/>
      <c r="C85" s="41"/>
      <c r="D85" s="41"/>
      <c r="E85" s="41"/>
      <c r="F85" s="41"/>
      <c r="G85" s="41"/>
      <c r="H85" s="41"/>
      <c r="I85" s="41"/>
      <c r="J85" s="41"/>
      <c r="K85" s="41"/>
      <c r="L85" s="41"/>
      <c r="M85" s="41"/>
      <c r="N85" s="41"/>
      <c r="O85" s="41"/>
      <c r="P85" s="41"/>
      <c r="Q85" s="41"/>
      <c r="R85" s="41"/>
      <c r="S85" s="41"/>
      <c r="T85" s="41"/>
      <c r="U85" s="41"/>
      <c r="V85" s="41"/>
      <c r="W85" s="41"/>
      <c r="X85" s="41"/>
      <c r="Y85" s="41"/>
      <c r="Z85" s="41"/>
      <c r="AA85" s="42"/>
      <c r="AB85" s="42"/>
      <c r="AC85" s="42"/>
      <c r="AD85" s="42"/>
      <c r="AE85" s="42"/>
      <c r="AF85" s="42"/>
      <c r="AG85" s="42"/>
      <c r="AH85" s="42"/>
      <c r="AI85" s="42"/>
      <c r="AJ85" s="42"/>
      <c r="AK85" s="42"/>
      <c r="AL85" s="42"/>
      <c r="AM85" s="42"/>
      <c r="AN85" s="42"/>
      <c r="AO85" s="42"/>
    </row>
    <row r="86" spans="1:41" ht="15.75">
      <c r="A86" s="32"/>
      <c r="B86" s="41"/>
      <c r="C86" s="41"/>
      <c r="D86" s="41"/>
      <c r="E86" s="41"/>
      <c r="F86" s="41"/>
      <c r="G86" s="41"/>
      <c r="H86" s="41"/>
      <c r="I86" s="41"/>
      <c r="J86" s="41"/>
      <c r="K86" s="41"/>
      <c r="L86" s="41"/>
      <c r="M86" s="41"/>
      <c r="N86" s="41"/>
      <c r="O86" s="41"/>
      <c r="P86" s="41"/>
      <c r="Q86" s="41"/>
      <c r="R86" s="41"/>
      <c r="S86" s="41"/>
      <c r="T86" s="41"/>
      <c r="U86" s="41"/>
      <c r="V86" s="41"/>
      <c r="W86" s="41"/>
      <c r="X86" s="41"/>
      <c r="Y86" s="41"/>
      <c r="Z86" s="41"/>
      <c r="AA86" s="42"/>
      <c r="AB86" s="42"/>
      <c r="AC86" s="42"/>
      <c r="AD86" s="42"/>
      <c r="AE86" s="42"/>
      <c r="AF86" s="42"/>
      <c r="AG86" s="42"/>
      <c r="AH86" s="42"/>
      <c r="AI86" s="42"/>
      <c r="AJ86" s="42"/>
      <c r="AK86" s="42"/>
      <c r="AL86" s="42"/>
      <c r="AM86" s="42"/>
      <c r="AN86" s="42"/>
      <c r="AO86" s="42"/>
    </row>
    <row r="87" spans="1:41" ht="15.75">
      <c r="A87" s="32"/>
      <c r="B87" s="41"/>
      <c r="C87" s="41"/>
      <c r="D87" s="41"/>
      <c r="E87" s="41"/>
      <c r="F87" s="41"/>
      <c r="G87" s="41"/>
      <c r="H87" s="41"/>
      <c r="I87" s="41"/>
      <c r="J87" s="41"/>
      <c r="K87" s="41"/>
      <c r="L87" s="41"/>
      <c r="M87" s="41"/>
      <c r="N87" s="41"/>
      <c r="O87" s="41"/>
      <c r="P87" s="41"/>
      <c r="Q87" s="41"/>
      <c r="R87" s="41"/>
      <c r="S87" s="41"/>
      <c r="T87" s="41"/>
      <c r="U87" s="41"/>
      <c r="V87" s="41"/>
      <c r="W87" s="41"/>
      <c r="X87" s="41"/>
      <c r="Y87" s="41"/>
      <c r="Z87" s="41"/>
      <c r="AA87" s="42"/>
      <c r="AB87" s="42"/>
      <c r="AC87" s="42"/>
      <c r="AD87" s="42"/>
      <c r="AE87" s="42"/>
      <c r="AF87" s="42"/>
      <c r="AG87" s="42"/>
      <c r="AH87" s="42"/>
      <c r="AI87" s="42"/>
      <c r="AJ87" s="42"/>
      <c r="AK87" s="42"/>
      <c r="AL87" s="42"/>
      <c r="AM87" s="42"/>
      <c r="AN87" s="42"/>
      <c r="AO87" s="42"/>
    </row>
  </sheetData>
  <sheetProtection algorithmName="SHA-512" hashValue="R4Y3gkneAhLflZCxr7dRL+yjwuvC9v4OkUUdLijfIkPTn3otz4N4oSXA3H42+OtXxbpPSWN/boGKAJsLbHBppw==" saltValue="0DluaPCiDZH76wFYCcVREQ==" spinCount="100000" sheet="1" objects="1" scenarios="1"/>
  <mergeCells count="174">
    <mergeCell ref="M6:N6"/>
    <mergeCell ref="P6:R6"/>
    <mergeCell ref="C7:K7"/>
    <mergeCell ref="M7:N7"/>
    <mergeCell ref="P7:R7"/>
    <mergeCell ref="B9:K9"/>
    <mergeCell ref="B10:E10"/>
    <mergeCell ref="F10:H10"/>
    <mergeCell ref="I10:K10"/>
    <mergeCell ref="B11:E11"/>
    <mergeCell ref="F11:H11"/>
    <mergeCell ref="I11:K11"/>
    <mergeCell ref="D2:G5"/>
    <mergeCell ref="H2:K5"/>
    <mergeCell ref="B14:F14"/>
    <mergeCell ref="G14:K14"/>
    <mergeCell ref="B15:F15"/>
    <mergeCell ref="G15:K15"/>
    <mergeCell ref="B16:D17"/>
    <mergeCell ref="E16:K17"/>
    <mergeCell ref="B12:D12"/>
    <mergeCell ref="E12:G12"/>
    <mergeCell ref="H12:K12"/>
    <mergeCell ref="B13:D13"/>
    <mergeCell ref="E13:G13"/>
    <mergeCell ref="H13:K13"/>
    <mergeCell ref="B19:K19"/>
    <mergeCell ref="M19:Q19"/>
    <mergeCell ref="B20:C20"/>
    <mergeCell ref="D20:F20"/>
    <mergeCell ref="G20:I20"/>
    <mergeCell ref="J20:K20"/>
    <mergeCell ref="M20:Q36"/>
    <mergeCell ref="B21:C21"/>
    <mergeCell ref="D21:F21"/>
    <mergeCell ref="G21:I21"/>
    <mergeCell ref="B25:C27"/>
    <mergeCell ref="D25:K27"/>
    <mergeCell ref="B28:C30"/>
    <mergeCell ref="D28:K30"/>
    <mergeCell ref="B31:C32"/>
    <mergeCell ref="D31:K32"/>
    <mergeCell ref="J21:K21"/>
    <mergeCell ref="B22:F22"/>
    <mergeCell ref="G22:K22"/>
    <mergeCell ref="B23:F23"/>
    <mergeCell ref="G23:K23"/>
    <mergeCell ref="B24:C24"/>
    <mergeCell ref="D24:K24"/>
    <mergeCell ref="B40:D40"/>
    <mergeCell ref="E40:G40"/>
    <mergeCell ref="H40:K40"/>
    <mergeCell ref="B41:C41"/>
    <mergeCell ref="D41:E41"/>
    <mergeCell ref="F41:G41"/>
    <mergeCell ref="I41:J41"/>
    <mergeCell ref="B33:C34"/>
    <mergeCell ref="D33:K34"/>
    <mergeCell ref="B35:C36"/>
    <mergeCell ref="D35:K36"/>
    <mergeCell ref="B38:K38"/>
    <mergeCell ref="B39:D39"/>
    <mergeCell ref="E39:G39"/>
    <mergeCell ref="H39:K39"/>
    <mergeCell ref="B44:C46"/>
    <mergeCell ref="D44:K46"/>
    <mergeCell ref="B48:M48"/>
    <mergeCell ref="C49:D49"/>
    <mergeCell ref="E49:F49"/>
    <mergeCell ref="G49:H49"/>
    <mergeCell ref="I49:J49"/>
    <mergeCell ref="B42:C42"/>
    <mergeCell ref="D42:E42"/>
    <mergeCell ref="F42:H42"/>
    <mergeCell ref="I42:K42"/>
    <mergeCell ref="B43:C43"/>
    <mergeCell ref="D43:E43"/>
    <mergeCell ref="F43:G43"/>
    <mergeCell ref="I43:J43"/>
    <mergeCell ref="C52:D52"/>
    <mergeCell ref="E52:F52"/>
    <mergeCell ref="G52:H52"/>
    <mergeCell ref="I52:J52"/>
    <mergeCell ref="C53:D53"/>
    <mergeCell ref="E53:F53"/>
    <mergeCell ref="G53:H53"/>
    <mergeCell ref="I53:J53"/>
    <mergeCell ref="C50:D50"/>
    <mergeCell ref="E50:F50"/>
    <mergeCell ref="G50:H50"/>
    <mergeCell ref="I50:J50"/>
    <mergeCell ref="C51:D51"/>
    <mergeCell ref="E51:F51"/>
    <mergeCell ref="G51:H51"/>
    <mergeCell ref="I51:J51"/>
    <mergeCell ref="C56:D56"/>
    <mergeCell ref="E56:F56"/>
    <mergeCell ref="G56:H56"/>
    <mergeCell ref="I56:J56"/>
    <mergeCell ref="C57:D57"/>
    <mergeCell ref="E57:F57"/>
    <mergeCell ref="G57:H57"/>
    <mergeCell ref="I57:J57"/>
    <mergeCell ref="C54:D54"/>
    <mergeCell ref="E54:F54"/>
    <mergeCell ref="G54:H54"/>
    <mergeCell ref="I54:J54"/>
    <mergeCell ref="C55:D55"/>
    <mergeCell ref="E55:F55"/>
    <mergeCell ref="G55:H55"/>
    <mergeCell ref="I55:J55"/>
    <mergeCell ref="C60:D60"/>
    <mergeCell ref="E60:F60"/>
    <mergeCell ref="G60:H60"/>
    <mergeCell ref="I60:J60"/>
    <mergeCell ref="C61:D61"/>
    <mergeCell ref="E61:F61"/>
    <mergeCell ref="G61:H61"/>
    <mergeCell ref="I61:J61"/>
    <mergeCell ref="C58:D58"/>
    <mergeCell ref="E58:F58"/>
    <mergeCell ref="G58:H58"/>
    <mergeCell ref="I58:J58"/>
    <mergeCell ref="C59:D59"/>
    <mergeCell ref="E59:F59"/>
    <mergeCell ref="G59:H59"/>
    <mergeCell ref="I59:J59"/>
    <mergeCell ref="C64:D64"/>
    <mergeCell ref="E64:F64"/>
    <mergeCell ref="G64:H64"/>
    <mergeCell ref="I64:J64"/>
    <mergeCell ref="C65:D65"/>
    <mergeCell ref="E65:F65"/>
    <mergeCell ref="G65:H65"/>
    <mergeCell ref="I65:J65"/>
    <mergeCell ref="C62:D62"/>
    <mergeCell ref="E62:F62"/>
    <mergeCell ref="G62:H62"/>
    <mergeCell ref="I62:J62"/>
    <mergeCell ref="C63:D63"/>
    <mergeCell ref="E63:F63"/>
    <mergeCell ref="G63:H63"/>
    <mergeCell ref="I63:J63"/>
    <mergeCell ref="C68:D68"/>
    <mergeCell ref="E68:F68"/>
    <mergeCell ref="G68:H68"/>
    <mergeCell ref="I68:J68"/>
    <mergeCell ref="C69:D69"/>
    <mergeCell ref="E69:F69"/>
    <mergeCell ref="G69:H69"/>
    <mergeCell ref="I69:J69"/>
    <mergeCell ref="C66:D66"/>
    <mergeCell ref="E66:F66"/>
    <mergeCell ref="G66:H66"/>
    <mergeCell ref="I66:J66"/>
    <mergeCell ref="C67:D67"/>
    <mergeCell ref="E67:F67"/>
    <mergeCell ref="G67:H67"/>
    <mergeCell ref="I67:J67"/>
    <mergeCell ref="B74:C74"/>
    <mergeCell ref="D74:E74"/>
    <mergeCell ref="F74:H74"/>
    <mergeCell ref="I74:K74"/>
    <mergeCell ref="C75:E75"/>
    <mergeCell ref="F75:I75"/>
    <mergeCell ref="B71:M71"/>
    <mergeCell ref="B72:C72"/>
    <mergeCell ref="D72:E72"/>
    <mergeCell ref="F72:H72"/>
    <mergeCell ref="I72:K72"/>
    <mergeCell ref="B73:C73"/>
    <mergeCell ref="D73:E73"/>
    <mergeCell ref="F73:H73"/>
    <mergeCell ref="I73:K73"/>
  </mergeCells>
  <conditionalFormatting sqref="K50:K61 K63:K69">
    <cfRule type="cellIs" dxfId="267" priority="19" operator="equal">
      <formula>"Fail"</formula>
    </cfRule>
    <cfRule type="cellIs" dxfId="266" priority="20" operator="equal">
      <formula>"Pass"</formula>
    </cfRule>
  </conditionalFormatting>
  <conditionalFormatting sqref="O9:Q18">
    <cfRule type="cellIs" dxfId="265" priority="17" operator="equal">
      <formula>"Pass"</formula>
    </cfRule>
    <cfRule type="cellIs" dxfId="264" priority="18" operator="equal">
      <formula>"Fail"</formula>
    </cfRule>
  </conditionalFormatting>
  <conditionalFormatting sqref="I73:K73">
    <cfRule type="cellIs" dxfId="263" priority="15" operator="equal">
      <formula>"Pass"</formula>
    </cfRule>
    <cfRule type="cellIs" dxfId="262" priority="16" operator="equal">
      <formula>"Fail"</formula>
    </cfRule>
  </conditionalFormatting>
  <conditionalFormatting sqref="D72:E72">
    <cfRule type="cellIs" dxfId="261" priority="14" operator="greaterThan">
      <formula>0</formula>
    </cfRule>
  </conditionalFormatting>
  <conditionalFormatting sqref="D73:E73">
    <cfRule type="cellIs" dxfId="260" priority="12" operator="greaterThan">
      <formula>0</formula>
    </cfRule>
    <cfRule type="cellIs" dxfId="259" priority="13" operator="greaterThan">
      <formula>0</formula>
    </cfRule>
  </conditionalFormatting>
  <conditionalFormatting sqref="I72:K72">
    <cfRule type="cellIs" dxfId="258" priority="6" operator="lessThan">
      <formula>0.7</formula>
    </cfRule>
    <cfRule type="cellIs" dxfId="257" priority="7" operator="between">
      <formula>0.7</formula>
      <formula>0.85</formula>
    </cfRule>
    <cfRule type="cellIs" dxfId="256" priority="11" operator="greaterThan">
      <formula>0.85</formula>
    </cfRule>
  </conditionalFormatting>
  <conditionalFormatting sqref="I74">
    <cfRule type="cellIs" dxfId="255" priority="8" operator="equal">
      <formula>"N/A"</formula>
    </cfRule>
    <cfRule type="cellIs" dxfId="254" priority="9" operator="equal">
      <formula>"Average"</formula>
    </cfRule>
    <cfRule type="cellIs" dxfId="253" priority="10" operator="equal">
      <formula>"Critical"</formula>
    </cfRule>
  </conditionalFormatting>
  <conditionalFormatting sqref="M7:N7">
    <cfRule type="cellIs" dxfId="252" priority="4" operator="equal">
      <formula>"Fail"</formula>
    </cfRule>
    <cfRule type="cellIs" dxfId="251" priority="5" operator="equal">
      <formula>"Pass"</formula>
    </cfRule>
  </conditionalFormatting>
  <conditionalFormatting sqref="P7:R7">
    <cfRule type="cellIs" dxfId="250" priority="3" operator="equal">
      <formula>"No Action Needed"</formula>
    </cfRule>
  </conditionalFormatting>
  <conditionalFormatting sqref="K62">
    <cfRule type="cellIs" dxfId="249" priority="1" operator="equal">
      <formula>"Fail"</formula>
    </cfRule>
    <cfRule type="cellIs" dxfId="248" priority="2" operator="equal">
      <formula>"Pass"</formula>
    </cfRule>
  </conditionalFormatting>
  <dataValidations xWindow="1225" yWindow="294" count="40">
    <dataValidation allowBlank="1" showInputMessage="1" showErrorMessage="1" errorTitle="Alert" error="Enter a valid input." promptTitle="Hint" prompt="*Leave empty if Not Applicable._x000a_Logical flow: Software flow error._x000a_Security: Any hackable part of the software._x000a_Interface: Design Patterns error._x000a_Functional: The functionality is working but the output is wrong._x000a_Choose from the drop-down menu." sqref="D74"/>
    <dataValidation type="list" allowBlank="1" showInputMessage="1" errorTitle="Alert" error="Invalid input. Check the input criteria." promptTitle="Hint" prompt="This cell is auto filled according to the iteration map key sheet. Just fill it in and it will be filled automatically._x000a_Choose from the drop-down menu." sqref="I11:K11">
      <formula1>"EXE, SAP, Android, IOS, WebBased"</formula1>
    </dataValidation>
    <dataValidation type="decimal" operator="greaterThanOrEqual" showInputMessage="1" errorTitle="Alert" error="Invalid input. Check the Input criteria." promptTitle="Hint" prompt="This cell is auto filled according to the iteration map key sheet. Just fill it in and it will be filled automatically._x000a_You should enter a Decimal number._x000a_Ex: 1.0_x000a_1 is the project number. 0 is the iteration number." sqref="F11:H11">
      <formula1>1</formula1>
    </dataValidation>
    <dataValidation allowBlank="1" showInputMessage="1" showErrorMessage="1" promptTitle="Request" prompt="Enter the iteration number in the following formula._x000a_1.5._x000a_1 is the iteration number itself._x000a_5 is the cycle number._x000a_*Cycle number is the number of the development cycle for the iteration." sqref="B13"/>
    <dataValidation type="date" operator="lessThan" allowBlank="1" showInputMessage="1" errorTitle="Alert" error="Enter a vaild input." promptTitle="Hint:" prompt="This cell is auto filled according to the iteration map key sheet. Just fill it in and it will be filled automatically._x000a_Enter dates in the following formula:_x000a_14-Mar-2014" sqref="E13:G13">
      <formula1>H13</formula1>
    </dataValidation>
    <dataValidation type="date" operator="greaterThan" allowBlank="1" showInputMessage="1" errorTitle="Alert" error="Enter a vaild input." promptTitle="Hint" prompt="This cell is auto filled according to the iteration map key sheet. Just fill it in and it will be filled automatically._x000a_Enter dates in the following formula:_x000a_14-Mar-2014" sqref="H13:K13">
      <formula1>E13</formula1>
    </dataValidation>
    <dataValidation allowBlank="1" showInputMessage="1" showErrorMessage="1" promptTitle="Hint" prompt="Brief of the test Case purpose._x000a_Ex: Testing the login functionality." sqref="C7:K7"/>
    <dataValidation allowBlank="1" showInputMessage="1" showErrorMessage="1" promptTitle="Hint" prompt="Write any additional information about the project if available._x000a_Leave a blank cell if there is no more information." sqref="D35:K36 E16:K17"/>
    <dataValidation allowBlank="1" showInputMessage="1" showErrorMessage="1" promptTitle="Hint" prompt="Write it in the following formula_x000a_&quot;Main Targeted fuction&quot; Test Case._x000a_Ex: Sale submission Test Case." sqref="D20:F20"/>
    <dataValidation type="decimal" operator="greaterThanOrEqual" allowBlank="1" showInputMessage="1" showErrorMessage="1" errorTitle="Alert" error="Enter a valid input." promptTitle="Hint" prompt="Enter the ID in the following Formula_x000a_Ex: 1.5_x000a_1 is the Test case number since the project started._x000a_5 is the build number of the function that we are testing." sqref="J20:K20">
      <formula1>1</formula1>
    </dataValidation>
    <dataValidation type="list" showInputMessage="1" showErrorMessage="1" errorTitle="Alert" error="Enter a vaild input." promptTitle="Hint" prompt="Choose from the drop-down menu." sqref="D21:F21">
      <formula1>"Manual, Automated"</formula1>
    </dataValidation>
    <dataValidation type="list" showInputMessage="1" showErrorMessage="1" errorTitle="Alert" error="Enter a valid input." promptTitle="Hint" prompt="Choose from the drop-down menu." sqref="J21:K21">
      <formula1>"Mohamed Sharaf"</formula1>
    </dataValidation>
    <dataValidation type="date" showInputMessage="1" showErrorMessage="1" errorTitle="Alert" error="Enter a valid input." promptTitle="Hint" prompt="Enter the date in the following formula_x000a_14-Mar-2014" sqref="B23:F23">
      <formula1>E13</formula1>
      <formula2>H13</formula2>
    </dataValidation>
    <dataValidation allowBlank="1" showInputMessage="1" showErrorMessage="1" promptTitle="Hint" prompt="The preconditions are the assistive functions that shoud be working as it should be for the test steps to be executed._x000a_They should be entered in a bulleted list as follows:_x000a_* Login Function._x000a_* Logout function._x000a_* Adding to the database functions._x000a_* ...etc." sqref="D25:K27"/>
    <dataValidation allowBlank="1" showInputMessage="1" showErrorMessage="1" promptTitle="Hint" prompt="Any change in the test environment or the application assests like the Database or the functionality sohuld be as follows:_x000a_* A new sale has been added to the sales table._x000a_* The Wifi is turned off._x000a_* ....etc." sqref="D28:K30"/>
    <dataValidation type="list" allowBlank="1" showInputMessage="1" showErrorMessage="1" errorTitle="Alert" error="Enter a valid input." promptTitle="Hint" prompt="Choose from the drop-down menu." sqref="B40:D40">
      <formula1>"Windows, Linux, Mac OS, Android, IOS "</formula1>
    </dataValidation>
    <dataValidation allowBlank="1" showInputMessage="1" showErrorMessage="1" errorTitle="Alert" error="Enter a vaild input." promptTitle="Request" prompt="If applicable, write the version of the operating system that you are executing on._x000a_Ex: Windows 7, Android 4.3, IOS: 10.2, Debian 64" sqref="E40:G40"/>
    <dataValidation allowBlank="1" showInputMessage="1" showErrorMessage="1" errorTitle="Alert" error="Enter a valid input." promptTitle="Hint" prompt="If applicable write down the framework version._x000a_Ex: .net framework 4.6" sqref="H40:K40"/>
    <dataValidation type="list" allowBlank="1" showInputMessage="1" showErrorMessage="1" errorTitle="Alert" error="Enter a valid input." promptTitle="Hint" prompt="Choose from the drop-down menu." sqref="D41:E41">
      <formula1>"128 MB, 256 MB, 512 MB, 1 GB, 1.5 GB, 2 GB, 2.5 GB, 3 GB, 3.5 GB, 4 GB, 4.5 GB, 5 GB, 5.5 GB, 6 GB, 6.5 GB, 7 GB, 7.5 GB, 8 GB, 16 GB, 32 GB, 64 GB, 128 GB"</formula1>
    </dataValidation>
    <dataValidation type="list" allowBlank="1" showInputMessage="1" showErrorMessage="1" errorTitle="Alert" error="Enter a valid input." promptTitle="Hint" prompt="Choose from the drop-down menu." sqref="H41">
      <formula1>"HDD, SSD, SATA, PCIe, External"</formula1>
    </dataValidation>
    <dataValidation type="list" allowBlank="1" showInputMessage="1" showErrorMessage="1" errorTitle="Alert" error="Enter a valid input." promptTitle="Hint" prompt="Choose from the drop-down menu." sqref="K41">
      <formula1>"16 GB, 32 GB, 64 GB, 128 GB, 256 GB, 512 GB, 750 GB, 1 TB, 2 TB, 3 TB, 4 TB"</formula1>
    </dataValidation>
    <dataValidation type="list" allowBlank="1" showInputMessage="1" showErrorMessage="1" promptTitle="Hint" prompt="Choose from the drop-down menu." sqref="D42:E42">
      <formula1>"Single Core, Dual Core, Quad core"</formula1>
    </dataValidation>
    <dataValidation type="decimal" operator="greaterThan" allowBlank="1" showInputMessage="1" showErrorMessage="1" promptTitle="Hint" prompt="Enter the processors clock speed in normal mode and ignore the turbo mode._x000a_Ex: if the processor's clock speed is 1.5 up to 2.7_x000a_The value entered is 1.5" sqref="I42:K42">
      <formula1>0.1</formula1>
    </dataValidation>
    <dataValidation type="decimal" operator="greaterThanOrEqual" allowBlank="1" showInputMessage="1" showErrorMessage="1" promptTitle="Hint" prompt="Enter the screen size of the device that you are testing on, if it is affecting the product._x000a_Ex: 5.5" sqref="H43">
      <formula1>2</formula1>
    </dataValidation>
    <dataValidation allowBlank="1" showInputMessage="1" showErrorMessage="1" errorTitle="Alert" error="Enter a valid input." promptTitle="Hint" prompt="Enter the screen resolution of the device that you are testing on if it is affecting the product._x000a_Ex: 1080P" sqref="K43"/>
    <dataValidation allowBlank="1" showInputMessage="1" showErrorMessage="1" errorTitle="Alert" error="Enter a valid input." promptTitle="Hint" prompt="If there is any additional information for the environment enter it here. If not, leave a blank cell._x000a_Ex: Using the android emulater named XXXXX_x000a_Using a MySQL database, MsQL Database._x000a_....etc." sqref="D44:K46"/>
    <dataValidation allowBlank="1" showInputMessage="1" showErrorMessage="1" promptTitle="Hint" prompt="Any information provided by the technical team in order to be able to access the function or the product._x000a_Ex: If we are testing the login function we will need a valid username and password." sqref="D31:K32"/>
    <dataValidation type="list" allowBlank="1" showInputMessage="1" showErrorMessage="1" errorTitle="Alert" error="Enter a valid input." promptTitle="Hint" prompt="Choose from the drop-down menu._x000a_If the actual result does not match the actual result then the status is fail if they are matching then the status is pass." sqref="K50:K69">
      <formula1>"Pass, Fail"</formula1>
    </dataValidation>
    <dataValidation allowBlank="1" showInputMessage="1" showErrorMessage="1" promptTitle="Hint" prompt="Write the name of the step itself._x000a_Ex: Navigation to required page._x000a_Opening the .exe file._x000a_...etc." sqref="C50:C69 D50:D51 D53:D54 D56:D69"/>
    <dataValidation allowBlank="1" showInputMessage="1" showErrorMessage="1" promptTitle="Hint" prompt="Enter the detailed execution details for the step_x000a_Ex: If the process name was login_x000a_The detailed is: opening the .exe file, clicking on the login button at the top right corner of the page, navigating to the login form. Entering the username and password." sqref="E50:E69 F50:F51 F53:F54 F56:F69"/>
    <dataValidation allowBlank="1" showInputMessage="1" showErrorMessage="1" promptTitle="Hint" prompt="The application should behave according to the SRS document and SDD. The expected result should be meeting the requirements as it is with no changes what so ever." sqref="G50:G69 H50:H51 H53:H54 H56:H69"/>
    <dataValidation allowBlank="1" showInputMessage="1" showErrorMessage="1" promptTitle="Hint" prompt="The result of the execution from the actual run of the product or the function._x000a_Ex: The application blanked for 2 seconds, showing a white page then redirected me to the log in page again." sqref="J50:J51 J53:J69 I50:I69"/>
    <dataValidation allowBlank="1" showInputMessage="1" showErrorMessage="1" promptTitle="Hint" prompt="Any input submitted on the application should be written here with an ID number beside it._x000a_Ex: 2- Username: &quot;TestName&quot; Password: &quot;TestPassword&quot;" sqref="D33:K34"/>
    <dataValidation allowBlank="1" showInputMessage="1" showErrorMessage="1" promptTitle="Hint" prompt="Write the process of the test case._x000a_If we want to test a function that adds a sales record to the Database._x000a_Ex: Running the application and opening the required page then execute the test case steps." sqref="D24:K24"/>
    <dataValidation type="list" allowBlank="1" showInputMessage="1" showErrorMessage="1" errorTitle="Alert" error="Enter a valid input." promptTitle="Hint" prompt="Choose from the drop-down menu." sqref="G23:K23">
      <formula1>"Unit testing, Integration testing, Performance Testing, Regression Testing"</formula1>
    </dataValidation>
    <dataValidation type="list" allowBlank="1" showInputMessage="1" showErrorMessage="1" errorTitle="Alert" error="Enter a valid input." promptTitle="Hint" prompt="Choose from the drop down menu._x000a_If the machine type is not included leave the cell empty and write it in the additional information." sqref="D43:E43">
      <formula1>"PC, Laptop, Smart phone, Tablet, POS, 2 in 1"</formula1>
    </dataValidation>
    <dataValidation allowBlank="1" showInputMessage="1" promptTitle="Request" prompt="This cell is auto filled according to the iteration map key sheet. Just fill it in and it will be filled automatically._x000a_Please, Insert a comment with any available contact information." sqref="G15:K15"/>
    <dataValidation allowBlank="1" showInputMessage="1" promptTitle="Hint" prompt="This cell is auto filled according to the iteration map key sheet. Just fill it in and it will be filled automatically._x000a_Please, Insert a comment with any available contact information." sqref="B15:F15"/>
    <dataValidation allowBlank="1" showInputMessage="1" showErrorMessage="1" promptTitle="Hint" prompt="This is auto filled. Do not try to type anything here." sqref="F75:I75"/>
    <dataValidation type="list" allowBlank="1" showInputMessage="1" showErrorMessage="1" errorTitle="Alert" error="Enter a valid input." promptTitle="Hint" prompt="*Leave empty if Not Applicable._x000a_Logical flow: Software flow error._x000a_Security: Any hackable part of the software._x000a_Interface: Design Patterns error._x000a_Functional: The functionality is working but the output is wrong." sqref="L50:L69">
      <formula1>"SW_Bug, Logical Flow, Security, Form Design, Interface, Functional"</formula1>
    </dataValidation>
  </dataValidation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2:AO87"/>
  <sheetViews>
    <sheetView tabSelected="1" topLeftCell="A35" zoomScale="70" zoomScaleNormal="70" workbookViewId="0">
      <selection activeCell="P55" sqref="P55"/>
    </sheetView>
  </sheetViews>
  <sheetFormatPr defaultRowHeight="15" outlineLevelRow="1"/>
  <cols>
    <col min="1" max="1" width="3.28515625" customWidth="1"/>
    <col min="2" max="2" width="12.28515625" customWidth="1"/>
    <col min="3" max="3" width="10.5703125" customWidth="1"/>
    <col min="4" max="4" width="19.5703125" customWidth="1"/>
    <col min="5" max="5" width="17.42578125" customWidth="1"/>
    <col min="6" max="6" width="21" customWidth="1"/>
    <col min="7" max="7" width="7" customWidth="1"/>
    <col min="8" max="8" width="37.28515625" customWidth="1"/>
    <col min="10" max="10" width="22.5703125" customWidth="1"/>
    <col min="11" max="11" width="14.28515625" customWidth="1"/>
    <col min="12" max="12" width="23.5703125" customWidth="1"/>
    <col min="13" max="13" width="41.5703125" customWidth="1"/>
    <col min="14" max="14" width="9.85546875" customWidth="1"/>
    <col min="15" max="15" width="9.140625" customWidth="1"/>
    <col min="18" max="18" width="12" customWidth="1"/>
  </cols>
  <sheetData>
    <row r="2" spans="1:26" s="30" customFormat="1">
      <c r="B2" s="31"/>
      <c r="C2" s="32"/>
      <c r="D2" s="318" t="s">
        <v>48</v>
      </c>
      <c r="E2" s="318"/>
      <c r="F2" s="318"/>
      <c r="G2" s="318"/>
      <c r="H2" s="319" t="s">
        <v>1</v>
      </c>
      <c r="I2" s="319"/>
      <c r="J2" s="319"/>
      <c r="K2" s="319"/>
    </row>
    <row r="3" spans="1:26">
      <c r="A3" s="32"/>
      <c r="B3" s="33"/>
      <c r="C3" s="34"/>
      <c r="D3" s="318"/>
      <c r="E3" s="318"/>
      <c r="F3" s="318"/>
      <c r="G3" s="318"/>
      <c r="H3" s="319"/>
      <c r="I3" s="319"/>
      <c r="J3" s="319"/>
      <c r="K3" s="319"/>
      <c r="L3" s="35"/>
      <c r="M3" s="32"/>
      <c r="N3" s="32"/>
      <c r="O3" s="32"/>
      <c r="P3" s="32"/>
      <c r="Q3" s="32"/>
      <c r="R3" s="32"/>
      <c r="S3" s="32"/>
      <c r="T3" s="32"/>
      <c r="U3" s="32"/>
      <c r="V3" s="32"/>
      <c r="W3" s="32"/>
      <c r="X3" s="32"/>
      <c r="Y3" s="32"/>
      <c r="Z3" s="32"/>
    </row>
    <row r="4" spans="1:26">
      <c r="A4" s="32"/>
      <c r="B4" s="33"/>
      <c r="C4" s="34"/>
      <c r="D4" s="318"/>
      <c r="E4" s="318"/>
      <c r="F4" s="318"/>
      <c r="G4" s="318"/>
      <c r="H4" s="319"/>
      <c r="I4" s="319"/>
      <c r="J4" s="319"/>
      <c r="K4" s="319"/>
      <c r="L4" s="32"/>
      <c r="M4" s="32"/>
      <c r="N4" s="32"/>
      <c r="O4" s="32"/>
      <c r="P4" s="32"/>
      <c r="Q4" s="32"/>
      <c r="R4" s="32"/>
      <c r="S4" s="32"/>
      <c r="T4" s="32"/>
      <c r="U4" s="32"/>
      <c r="V4" s="32"/>
      <c r="W4" s="32"/>
      <c r="X4" s="32"/>
      <c r="Y4" s="32"/>
      <c r="Z4" s="32"/>
    </row>
    <row r="5" spans="1:26" ht="15.75" thickBot="1">
      <c r="A5" s="32"/>
      <c r="B5" s="33"/>
      <c r="C5" s="34"/>
      <c r="D5" s="318"/>
      <c r="E5" s="318"/>
      <c r="F5" s="318"/>
      <c r="G5" s="318"/>
      <c r="H5" s="319"/>
      <c r="I5" s="319"/>
      <c r="J5" s="319"/>
      <c r="K5" s="319"/>
      <c r="L5" s="32"/>
      <c r="M5" s="32"/>
      <c r="N5" s="32"/>
      <c r="O5" s="32"/>
      <c r="P5" s="32"/>
      <c r="Q5" s="32"/>
      <c r="R5" s="32"/>
      <c r="S5" s="32"/>
      <c r="T5" s="32"/>
      <c r="U5" s="32"/>
      <c r="V5" s="32"/>
      <c r="W5" s="32"/>
      <c r="X5" s="32"/>
      <c r="Y5" s="32"/>
      <c r="Z5" s="32"/>
    </row>
    <row r="6" spans="1:26" ht="16.5" thickBot="1">
      <c r="A6" s="32"/>
      <c r="B6" s="34"/>
      <c r="C6" s="34"/>
      <c r="D6" s="34"/>
      <c r="E6" s="32"/>
      <c r="F6" s="32"/>
      <c r="G6" s="32"/>
      <c r="H6" s="32"/>
      <c r="I6" s="32"/>
      <c r="J6" s="32"/>
      <c r="K6" s="32"/>
      <c r="L6" s="32"/>
      <c r="M6" s="323" t="s">
        <v>49</v>
      </c>
      <c r="N6" s="324"/>
      <c r="O6" s="36"/>
      <c r="P6" s="323" t="s">
        <v>50</v>
      </c>
      <c r="Q6" s="325"/>
      <c r="R6" s="324"/>
      <c r="S6" s="32"/>
      <c r="T6" s="32"/>
      <c r="U6" s="32"/>
      <c r="V6" s="32"/>
      <c r="W6" s="32"/>
      <c r="X6" s="32"/>
      <c r="Y6" s="32"/>
      <c r="Z6" s="32"/>
    </row>
    <row r="7" spans="1:26" ht="41.25" customHeight="1" thickBot="1">
      <c r="A7" s="32"/>
      <c r="B7" s="37" t="s">
        <v>2</v>
      </c>
      <c r="C7" s="326" t="s">
        <v>51</v>
      </c>
      <c r="D7" s="327"/>
      <c r="E7" s="327"/>
      <c r="F7" s="327"/>
      <c r="G7" s="327"/>
      <c r="H7" s="327"/>
      <c r="I7" s="327"/>
      <c r="J7" s="327"/>
      <c r="K7" s="328"/>
      <c r="L7" s="32"/>
      <c r="M7" s="329" t="str">
        <f>I73</f>
        <v>Fail</v>
      </c>
      <c r="N7" s="330"/>
      <c r="O7" s="36"/>
      <c r="P7" s="331" t="str">
        <f>IF(I73="Pass", "No Action Needed", "Function is sent back to the development team")</f>
        <v>Function is sent back to the development team</v>
      </c>
      <c r="Q7" s="332"/>
      <c r="R7" s="333"/>
      <c r="S7" s="32"/>
      <c r="T7" s="32"/>
      <c r="U7" s="32"/>
      <c r="V7" s="32"/>
      <c r="W7" s="32"/>
      <c r="X7" s="32"/>
      <c r="Y7" s="32"/>
      <c r="Z7" s="32"/>
    </row>
    <row r="8" spans="1:26" ht="15.75" thickBot="1">
      <c r="A8" s="32"/>
      <c r="B8" s="32"/>
      <c r="C8" s="32"/>
      <c r="D8" s="32"/>
      <c r="E8" s="32"/>
      <c r="F8" s="32"/>
      <c r="G8" s="32"/>
      <c r="H8" s="32"/>
      <c r="I8" s="32"/>
      <c r="J8" s="32"/>
      <c r="K8" s="32"/>
      <c r="L8" s="32"/>
      <c r="M8" s="32"/>
      <c r="N8" s="32"/>
      <c r="O8" s="32"/>
      <c r="P8" s="32"/>
      <c r="Q8" s="32"/>
      <c r="R8" s="32"/>
      <c r="S8" s="32"/>
      <c r="T8" s="32"/>
      <c r="U8" s="32"/>
      <c r="V8" s="32"/>
      <c r="W8" s="32"/>
      <c r="X8" s="32"/>
      <c r="Y8" s="32"/>
      <c r="Z8" s="32"/>
    </row>
    <row r="9" spans="1:26" ht="20.25">
      <c r="A9" s="32"/>
      <c r="B9" s="334" t="s">
        <v>4</v>
      </c>
      <c r="C9" s="335"/>
      <c r="D9" s="335"/>
      <c r="E9" s="335"/>
      <c r="F9" s="335"/>
      <c r="G9" s="335"/>
      <c r="H9" s="335"/>
      <c r="I9" s="335"/>
      <c r="J9" s="335"/>
      <c r="K9" s="336"/>
      <c r="L9" s="32"/>
      <c r="M9" s="38"/>
      <c r="N9" s="38"/>
      <c r="O9" s="39"/>
      <c r="P9" s="39"/>
      <c r="Q9" s="39"/>
      <c r="R9" s="32"/>
      <c r="S9" s="32"/>
      <c r="T9" s="32"/>
      <c r="U9" s="32"/>
      <c r="V9" s="32"/>
      <c r="W9" s="32"/>
      <c r="X9" s="32"/>
      <c r="Y9" s="32"/>
      <c r="Z9" s="32"/>
    </row>
    <row r="10" spans="1:26" ht="20.25">
      <c r="A10" s="32"/>
      <c r="B10" s="204" t="s">
        <v>5</v>
      </c>
      <c r="C10" s="152"/>
      <c r="D10" s="152"/>
      <c r="E10" s="153"/>
      <c r="F10" s="151" t="s">
        <v>6</v>
      </c>
      <c r="G10" s="152"/>
      <c r="H10" s="153"/>
      <c r="I10" s="151" t="s">
        <v>7</v>
      </c>
      <c r="J10" s="152"/>
      <c r="K10" s="234"/>
      <c r="L10" s="32"/>
      <c r="M10" s="38"/>
      <c r="N10" s="38"/>
      <c r="O10" s="39"/>
      <c r="P10" s="39"/>
      <c r="Q10" s="39"/>
      <c r="R10" s="32"/>
      <c r="S10" s="32"/>
      <c r="T10" s="32"/>
      <c r="U10" s="32"/>
      <c r="V10" s="32"/>
      <c r="W10" s="32"/>
      <c r="X10" s="32"/>
      <c r="Y10" s="32"/>
      <c r="Z10" s="32"/>
    </row>
    <row r="11" spans="1:26" ht="20.25">
      <c r="A11" s="32"/>
      <c r="B11" s="310" t="str">
        <f>'Iteration Mapping Key'!B11</f>
        <v>Masr_Pharmacy_RPOS_AdminTool(WEB-BASED)</v>
      </c>
      <c r="C11" s="311"/>
      <c r="D11" s="311"/>
      <c r="E11" s="312"/>
      <c r="F11" s="313">
        <f>'Iteration Mapping Key'!F11:H11</f>
        <v>2.1</v>
      </c>
      <c r="G11" s="314"/>
      <c r="H11" s="315"/>
      <c r="I11" s="316" t="str">
        <f>'Iteration Mapping Key'!I11</f>
        <v>WebBased</v>
      </c>
      <c r="J11" s="311"/>
      <c r="K11" s="317"/>
      <c r="L11" s="32"/>
      <c r="M11" s="65"/>
      <c r="N11" s="38"/>
      <c r="O11" s="39"/>
      <c r="P11" s="39"/>
      <c r="Q11" s="39"/>
      <c r="R11" s="32"/>
      <c r="S11" s="32"/>
      <c r="T11" s="32"/>
      <c r="U11" s="32"/>
      <c r="V11" s="32"/>
      <c r="W11" s="32"/>
      <c r="X11" s="32"/>
      <c r="Y11" s="32"/>
      <c r="Z11" s="32"/>
    </row>
    <row r="12" spans="1:26" ht="20.25">
      <c r="A12" s="32"/>
      <c r="B12" s="204" t="s">
        <v>8</v>
      </c>
      <c r="C12" s="152"/>
      <c r="D12" s="153"/>
      <c r="E12" s="151" t="s">
        <v>10</v>
      </c>
      <c r="F12" s="152"/>
      <c r="G12" s="153"/>
      <c r="H12" s="151" t="s">
        <v>11</v>
      </c>
      <c r="I12" s="152"/>
      <c r="J12" s="152"/>
      <c r="K12" s="234"/>
      <c r="L12" s="32"/>
      <c r="M12" s="38"/>
      <c r="N12" s="38"/>
      <c r="O12" s="39"/>
      <c r="P12" s="39"/>
      <c r="Q12" s="39"/>
      <c r="R12" s="32"/>
      <c r="S12" s="32"/>
      <c r="T12" s="32"/>
      <c r="U12" s="32"/>
      <c r="V12" s="32"/>
      <c r="W12" s="32"/>
      <c r="X12" s="32"/>
      <c r="Y12" s="32"/>
      <c r="Z12" s="32"/>
    </row>
    <row r="13" spans="1:26" ht="20.25" customHeight="1">
      <c r="A13" s="32"/>
      <c r="B13" s="300" t="str">
        <f>'Iteration Mapping Key'!B13</f>
        <v>1.0</v>
      </c>
      <c r="C13" s="301"/>
      <c r="D13" s="302"/>
      <c r="E13" s="303">
        <f>'Iteration Mapping Key'!H13</f>
        <v>42705</v>
      </c>
      <c r="F13" s="304"/>
      <c r="G13" s="305"/>
      <c r="H13" s="303">
        <f>'Iteration Mapping Key'!J13</f>
        <v>43070</v>
      </c>
      <c r="I13" s="304"/>
      <c r="J13" s="304"/>
      <c r="K13" s="306"/>
      <c r="L13" s="32"/>
      <c r="M13" s="38"/>
      <c r="N13" s="38"/>
      <c r="O13" s="39"/>
      <c r="P13" s="39"/>
      <c r="Q13" s="39"/>
      <c r="R13" s="32"/>
      <c r="S13" s="32"/>
      <c r="T13" s="32"/>
      <c r="U13" s="32"/>
      <c r="V13" s="32"/>
      <c r="W13" s="32"/>
      <c r="X13" s="32"/>
      <c r="Y13" s="32"/>
      <c r="Z13" s="32"/>
    </row>
    <row r="14" spans="1:26" ht="20.25">
      <c r="A14" s="32"/>
      <c r="B14" s="204" t="s">
        <v>15</v>
      </c>
      <c r="C14" s="152"/>
      <c r="D14" s="152"/>
      <c r="E14" s="152"/>
      <c r="F14" s="153"/>
      <c r="G14" s="151" t="s">
        <v>16</v>
      </c>
      <c r="H14" s="152"/>
      <c r="I14" s="152"/>
      <c r="J14" s="152"/>
      <c r="K14" s="234"/>
      <c r="L14" s="32"/>
      <c r="M14" s="38"/>
      <c r="N14" s="38"/>
      <c r="O14" s="39"/>
      <c r="P14" s="39"/>
      <c r="Q14" s="39"/>
      <c r="R14" s="32"/>
      <c r="S14" s="32"/>
      <c r="T14" s="32"/>
      <c r="U14" s="32"/>
      <c r="V14" s="32"/>
      <c r="W14" s="32"/>
      <c r="X14" s="32"/>
      <c r="Y14" s="32"/>
      <c r="Z14" s="32"/>
    </row>
    <row r="15" spans="1:26" ht="20.25">
      <c r="A15" s="32"/>
      <c r="B15" s="320" t="str">
        <f>'Iteration Mapping Key'!B17:F17</f>
        <v>TestName_ProductManager</v>
      </c>
      <c r="C15" s="321"/>
      <c r="D15" s="321"/>
      <c r="E15" s="321"/>
      <c r="F15" s="175"/>
      <c r="G15" s="174" t="str">
        <f>'Iteration Mapping Key'!G17:L17</f>
        <v>Heba NourEldin</v>
      </c>
      <c r="H15" s="321"/>
      <c r="I15" s="321"/>
      <c r="J15" s="321"/>
      <c r="K15" s="322"/>
      <c r="L15" s="32"/>
      <c r="M15" s="38"/>
      <c r="N15" s="38"/>
      <c r="O15" s="39"/>
      <c r="P15" s="39"/>
      <c r="Q15" s="39"/>
      <c r="R15" s="32"/>
      <c r="S15" s="32"/>
      <c r="T15" s="32"/>
      <c r="U15" s="32"/>
      <c r="V15" s="32"/>
      <c r="W15" s="32"/>
      <c r="X15" s="32"/>
      <c r="Y15" s="32"/>
      <c r="Z15" s="32"/>
    </row>
    <row r="16" spans="1:26" ht="20.25" customHeight="1">
      <c r="A16" s="32"/>
      <c r="B16" s="218" t="s">
        <v>19</v>
      </c>
      <c r="C16" s="291"/>
      <c r="D16" s="291"/>
      <c r="E16" s="294" t="str">
        <f>'Iteration Mapping Key'!E18</f>
        <v>ProjectInformation_AdditionalInformation</v>
      </c>
      <c r="F16" s="295"/>
      <c r="G16" s="295"/>
      <c r="H16" s="295"/>
      <c r="I16" s="295"/>
      <c r="J16" s="295"/>
      <c r="K16" s="296"/>
      <c r="L16" s="32"/>
      <c r="M16" s="38"/>
      <c r="N16" s="38"/>
      <c r="O16" s="39"/>
      <c r="P16" s="39"/>
      <c r="Q16" s="39"/>
      <c r="R16" s="32"/>
      <c r="S16" s="32"/>
      <c r="T16" s="32"/>
      <c r="U16" s="32"/>
      <c r="V16" s="32"/>
      <c r="W16" s="32"/>
      <c r="X16" s="32"/>
      <c r="Y16" s="32"/>
      <c r="Z16" s="32"/>
    </row>
    <row r="17" spans="1:41" ht="16.5" customHeight="1" outlineLevel="1" thickBot="1">
      <c r="A17" s="32"/>
      <c r="B17" s="292"/>
      <c r="C17" s="293"/>
      <c r="D17" s="293"/>
      <c r="E17" s="297"/>
      <c r="F17" s="298"/>
      <c r="G17" s="298"/>
      <c r="H17" s="298"/>
      <c r="I17" s="298"/>
      <c r="J17" s="298"/>
      <c r="K17" s="299"/>
      <c r="L17" s="32"/>
      <c r="M17" s="38"/>
      <c r="N17" s="38"/>
      <c r="O17" s="39"/>
      <c r="P17" s="39"/>
      <c r="Q17" s="39"/>
      <c r="R17" s="32"/>
      <c r="S17" s="32"/>
      <c r="T17" s="32"/>
      <c r="U17" s="32"/>
      <c r="V17" s="32"/>
      <c r="W17" s="32"/>
      <c r="X17" s="32"/>
      <c r="Y17" s="32"/>
      <c r="Z17" s="32"/>
    </row>
    <row r="18" spans="1:41" ht="15" customHeight="1" thickBot="1">
      <c r="A18" s="32"/>
      <c r="B18" s="32"/>
      <c r="C18" s="32"/>
      <c r="D18" s="32"/>
      <c r="E18" s="32"/>
      <c r="F18" s="32"/>
      <c r="G18" s="32"/>
      <c r="H18" s="32"/>
      <c r="I18" s="32"/>
      <c r="J18" s="32"/>
      <c r="K18" s="32"/>
      <c r="L18" s="32"/>
      <c r="M18" s="38"/>
      <c r="N18" s="38"/>
      <c r="O18" s="39"/>
      <c r="P18" s="39"/>
      <c r="Q18" s="39"/>
      <c r="R18" s="32"/>
      <c r="S18" s="32"/>
      <c r="T18" s="32"/>
      <c r="U18" s="32"/>
      <c r="V18" s="32"/>
      <c r="W18" s="32"/>
      <c r="X18" s="32"/>
      <c r="Y18" s="32"/>
      <c r="Z18" s="32"/>
    </row>
    <row r="19" spans="1:41" ht="16.5" customHeight="1" thickBot="1">
      <c r="A19" s="32"/>
      <c r="B19" s="307" t="s">
        <v>52</v>
      </c>
      <c r="C19" s="308"/>
      <c r="D19" s="308"/>
      <c r="E19" s="308"/>
      <c r="F19" s="308"/>
      <c r="G19" s="308"/>
      <c r="H19" s="308"/>
      <c r="I19" s="308"/>
      <c r="J19" s="308"/>
      <c r="K19" s="309"/>
      <c r="L19" s="32"/>
      <c r="M19" s="235" t="s">
        <v>53</v>
      </c>
      <c r="N19" s="236"/>
      <c r="O19" s="236"/>
      <c r="P19" s="236"/>
      <c r="Q19" s="237"/>
      <c r="R19" s="32"/>
      <c r="S19" s="32"/>
      <c r="T19" s="32"/>
      <c r="U19" s="32"/>
      <c r="V19" s="32"/>
      <c r="W19" s="32"/>
      <c r="X19" s="32"/>
      <c r="Y19" s="32"/>
      <c r="Z19" s="32"/>
    </row>
    <row r="20" spans="1:41" ht="15.75" outlineLevel="1">
      <c r="A20" s="32"/>
      <c r="B20" s="238" t="s">
        <v>23</v>
      </c>
      <c r="C20" s="239"/>
      <c r="D20" s="240" t="s">
        <v>208</v>
      </c>
      <c r="E20" s="240"/>
      <c r="F20" s="240"/>
      <c r="G20" s="239" t="s">
        <v>54</v>
      </c>
      <c r="H20" s="239"/>
      <c r="I20" s="239"/>
      <c r="J20" s="241">
        <v>5</v>
      </c>
      <c r="K20" s="242"/>
      <c r="L20" s="40"/>
      <c r="M20" s="243"/>
      <c r="N20" s="244"/>
      <c r="O20" s="244"/>
      <c r="P20" s="244"/>
      <c r="Q20" s="245"/>
      <c r="R20" s="40"/>
      <c r="S20" s="40"/>
      <c r="T20" s="40"/>
      <c r="U20" s="40"/>
      <c r="V20" s="40"/>
      <c r="W20" s="40"/>
      <c r="X20" s="40"/>
      <c r="Y20" s="40"/>
      <c r="Z20" s="40"/>
    </row>
    <row r="21" spans="1:41" ht="15.75" outlineLevel="1">
      <c r="A21" s="32"/>
      <c r="B21" s="252" t="s">
        <v>24</v>
      </c>
      <c r="C21" s="253"/>
      <c r="D21" s="254" t="s">
        <v>55</v>
      </c>
      <c r="E21" s="255"/>
      <c r="F21" s="256"/>
      <c r="G21" s="253" t="s">
        <v>26</v>
      </c>
      <c r="H21" s="253"/>
      <c r="I21" s="253"/>
      <c r="J21" s="274" t="s">
        <v>56</v>
      </c>
      <c r="K21" s="275"/>
      <c r="L21" s="41"/>
      <c r="M21" s="246"/>
      <c r="N21" s="247"/>
      <c r="O21" s="247"/>
      <c r="P21" s="247"/>
      <c r="Q21" s="248"/>
      <c r="R21" s="41"/>
      <c r="S21" s="41"/>
      <c r="T21" s="41"/>
      <c r="U21" s="41"/>
      <c r="V21" s="41"/>
      <c r="W21" s="41"/>
      <c r="X21" s="41"/>
      <c r="Y21" s="41"/>
      <c r="Z21" s="41"/>
      <c r="AA21" s="42"/>
      <c r="AB21" s="42"/>
      <c r="AC21" s="42"/>
      <c r="AD21" s="42"/>
      <c r="AE21" s="42"/>
      <c r="AF21" s="42"/>
      <c r="AG21" s="42"/>
      <c r="AH21" s="42"/>
      <c r="AI21" s="42"/>
      <c r="AJ21" s="42"/>
      <c r="AK21" s="42"/>
      <c r="AL21" s="42"/>
      <c r="AM21" s="42"/>
      <c r="AN21" s="42"/>
      <c r="AO21" s="42"/>
    </row>
    <row r="22" spans="1:41" ht="15.75" outlineLevel="1">
      <c r="A22" s="32"/>
      <c r="B22" s="172" t="s">
        <v>57</v>
      </c>
      <c r="C22" s="276"/>
      <c r="D22" s="276"/>
      <c r="E22" s="276"/>
      <c r="F22" s="173"/>
      <c r="G22" s="277" t="s">
        <v>25</v>
      </c>
      <c r="H22" s="278"/>
      <c r="I22" s="278"/>
      <c r="J22" s="278"/>
      <c r="K22" s="279"/>
      <c r="L22" s="41"/>
      <c r="M22" s="246"/>
      <c r="N22" s="247"/>
      <c r="O22" s="247"/>
      <c r="P22" s="247"/>
      <c r="Q22" s="248"/>
      <c r="R22" s="41"/>
      <c r="S22" s="41"/>
      <c r="T22" s="41"/>
      <c r="U22" s="41"/>
      <c r="V22" s="41"/>
      <c r="W22" s="41"/>
      <c r="X22" s="41"/>
      <c r="Y22" s="41"/>
      <c r="Z22" s="41"/>
      <c r="AA22" s="42"/>
      <c r="AB22" s="42"/>
      <c r="AC22" s="42"/>
      <c r="AD22" s="42"/>
      <c r="AE22" s="42"/>
      <c r="AF22" s="42"/>
      <c r="AG22" s="42"/>
      <c r="AH22" s="42"/>
      <c r="AI22" s="42"/>
      <c r="AJ22" s="42"/>
      <c r="AK22" s="42"/>
      <c r="AL22" s="42"/>
      <c r="AM22" s="42"/>
      <c r="AN22" s="42"/>
      <c r="AO22" s="42"/>
    </row>
    <row r="23" spans="1:41" ht="15.75" outlineLevel="1">
      <c r="A23" s="32"/>
      <c r="B23" s="280">
        <v>42775</v>
      </c>
      <c r="C23" s="281"/>
      <c r="D23" s="281"/>
      <c r="E23" s="281"/>
      <c r="F23" s="282"/>
      <c r="G23" s="283" t="s">
        <v>58</v>
      </c>
      <c r="H23" s="284"/>
      <c r="I23" s="284"/>
      <c r="J23" s="284"/>
      <c r="K23" s="285"/>
      <c r="L23" s="41"/>
      <c r="M23" s="246"/>
      <c r="N23" s="247"/>
      <c r="O23" s="247"/>
      <c r="P23" s="247"/>
      <c r="Q23" s="248"/>
      <c r="R23" s="41"/>
      <c r="S23" s="41"/>
      <c r="T23" s="41"/>
      <c r="U23" s="41"/>
      <c r="V23" s="41"/>
      <c r="W23" s="41"/>
      <c r="X23" s="41"/>
      <c r="Y23" s="41"/>
      <c r="Z23" s="41"/>
      <c r="AA23" s="42"/>
      <c r="AB23" s="42"/>
      <c r="AC23" s="42"/>
      <c r="AD23" s="42"/>
      <c r="AE23" s="42"/>
      <c r="AF23" s="42"/>
      <c r="AG23" s="42"/>
      <c r="AH23" s="42"/>
      <c r="AI23" s="42"/>
      <c r="AJ23" s="42"/>
      <c r="AK23" s="42"/>
      <c r="AL23" s="42"/>
      <c r="AM23" s="42"/>
      <c r="AN23" s="42"/>
      <c r="AO23" s="42"/>
    </row>
    <row r="24" spans="1:41" ht="33.75" customHeight="1" outlineLevel="1">
      <c r="A24" s="32"/>
      <c r="B24" s="286" t="s">
        <v>59</v>
      </c>
      <c r="C24" s="287"/>
      <c r="D24" s="288" t="s">
        <v>210</v>
      </c>
      <c r="E24" s="289"/>
      <c r="F24" s="289"/>
      <c r="G24" s="289"/>
      <c r="H24" s="289"/>
      <c r="I24" s="289"/>
      <c r="J24" s="289"/>
      <c r="K24" s="290"/>
      <c r="L24" s="41"/>
      <c r="M24" s="246"/>
      <c r="N24" s="247"/>
      <c r="O24" s="247"/>
      <c r="P24" s="247"/>
      <c r="Q24" s="248"/>
      <c r="R24" s="41"/>
      <c r="S24" s="41"/>
      <c r="T24" s="41"/>
      <c r="U24" s="41"/>
      <c r="V24" s="41"/>
      <c r="W24" s="41"/>
      <c r="X24" s="41"/>
      <c r="Y24" s="41"/>
      <c r="Z24" s="41"/>
      <c r="AA24" s="42"/>
      <c r="AB24" s="42"/>
      <c r="AC24" s="42"/>
      <c r="AD24" s="42"/>
      <c r="AE24" s="42"/>
      <c r="AF24" s="42"/>
      <c r="AG24" s="42"/>
      <c r="AH24" s="42"/>
      <c r="AI24" s="42"/>
      <c r="AJ24" s="42"/>
      <c r="AK24" s="42"/>
      <c r="AL24" s="42"/>
      <c r="AM24" s="42"/>
      <c r="AN24" s="42"/>
      <c r="AO24" s="42"/>
    </row>
    <row r="25" spans="1:41" ht="15" customHeight="1" outlineLevel="1">
      <c r="A25" s="32"/>
      <c r="B25" s="257" t="s">
        <v>60</v>
      </c>
      <c r="C25" s="178"/>
      <c r="D25" s="222" t="s">
        <v>104</v>
      </c>
      <c r="E25" s="223"/>
      <c r="F25" s="223"/>
      <c r="G25" s="223"/>
      <c r="H25" s="223"/>
      <c r="I25" s="223"/>
      <c r="J25" s="223"/>
      <c r="K25" s="224"/>
      <c r="L25" s="41"/>
      <c r="M25" s="246"/>
      <c r="N25" s="247"/>
      <c r="O25" s="247"/>
      <c r="P25" s="247"/>
      <c r="Q25" s="248"/>
      <c r="R25" s="41"/>
      <c r="S25" s="41"/>
      <c r="T25" s="41"/>
      <c r="U25" s="41"/>
      <c r="V25" s="41"/>
      <c r="W25" s="41"/>
      <c r="X25" s="41"/>
      <c r="Y25" s="41"/>
      <c r="Z25" s="41"/>
      <c r="AA25" s="42"/>
      <c r="AB25" s="42"/>
      <c r="AC25" s="42"/>
      <c r="AD25" s="42"/>
      <c r="AE25" s="42"/>
      <c r="AF25" s="42"/>
      <c r="AG25" s="42"/>
      <c r="AH25" s="42"/>
      <c r="AI25" s="42"/>
      <c r="AJ25" s="42"/>
      <c r="AK25" s="42"/>
      <c r="AL25" s="42"/>
      <c r="AM25" s="42"/>
      <c r="AN25" s="42"/>
      <c r="AO25" s="42"/>
    </row>
    <row r="26" spans="1:41" ht="20.25" customHeight="1" outlineLevel="1">
      <c r="A26" s="32"/>
      <c r="B26" s="258"/>
      <c r="C26" s="259"/>
      <c r="D26" s="262"/>
      <c r="E26" s="263"/>
      <c r="F26" s="263"/>
      <c r="G26" s="263"/>
      <c r="H26" s="263"/>
      <c r="I26" s="263"/>
      <c r="J26" s="263"/>
      <c r="K26" s="264"/>
      <c r="L26" s="41"/>
      <c r="M26" s="246"/>
      <c r="N26" s="247"/>
      <c r="O26" s="247"/>
      <c r="P26" s="247"/>
      <c r="Q26" s="248"/>
      <c r="R26" s="41"/>
      <c r="S26" s="41"/>
      <c r="T26" s="41"/>
      <c r="U26" s="41"/>
      <c r="V26" s="41"/>
      <c r="W26" s="41"/>
      <c r="X26" s="41"/>
      <c r="Y26" s="41"/>
      <c r="Z26" s="41"/>
      <c r="AA26" s="42"/>
      <c r="AB26" s="42"/>
      <c r="AC26" s="42"/>
      <c r="AD26" s="42"/>
      <c r="AE26" s="42"/>
      <c r="AF26" s="42"/>
      <c r="AG26" s="42"/>
      <c r="AH26" s="42"/>
      <c r="AI26" s="42"/>
      <c r="AJ26" s="42"/>
      <c r="AK26" s="42"/>
      <c r="AL26" s="42"/>
      <c r="AM26" s="42"/>
      <c r="AN26" s="42"/>
      <c r="AO26" s="42"/>
    </row>
    <row r="27" spans="1:41" ht="32.25" customHeight="1" outlineLevel="1">
      <c r="A27" s="32"/>
      <c r="B27" s="260"/>
      <c r="C27" s="261"/>
      <c r="D27" s="225"/>
      <c r="E27" s="226"/>
      <c r="F27" s="226"/>
      <c r="G27" s="226"/>
      <c r="H27" s="226"/>
      <c r="I27" s="226"/>
      <c r="J27" s="226"/>
      <c r="K27" s="227"/>
      <c r="L27" s="41"/>
      <c r="M27" s="246"/>
      <c r="N27" s="247"/>
      <c r="O27" s="247"/>
      <c r="P27" s="247"/>
      <c r="Q27" s="248"/>
      <c r="R27" s="41"/>
      <c r="S27" s="41"/>
      <c r="T27" s="41"/>
      <c r="U27" s="41"/>
      <c r="V27" s="41"/>
      <c r="W27" s="41"/>
      <c r="X27" s="41"/>
      <c r="Y27" s="41"/>
      <c r="Z27" s="41"/>
      <c r="AA27" s="42"/>
      <c r="AB27" s="42"/>
      <c r="AC27" s="42"/>
      <c r="AD27" s="42"/>
      <c r="AE27" s="42"/>
      <c r="AF27" s="42"/>
      <c r="AG27" s="42"/>
      <c r="AH27" s="42"/>
      <c r="AI27" s="42"/>
      <c r="AJ27" s="42"/>
      <c r="AK27" s="42"/>
      <c r="AL27" s="42"/>
      <c r="AM27" s="42"/>
      <c r="AN27" s="42"/>
      <c r="AO27" s="42"/>
    </row>
    <row r="28" spans="1:41" ht="13.5" customHeight="1" outlineLevel="1">
      <c r="A28" s="32"/>
      <c r="B28" s="257" t="s">
        <v>61</v>
      </c>
      <c r="C28" s="178"/>
      <c r="D28" s="265" t="s">
        <v>106</v>
      </c>
      <c r="E28" s="266"/>
      <c r="F28" s="266"/>
      <c r="G28" s="266"/>
      <c r="H28" s="266"/>
      <c r="I28" s="266"/>
      <c r="J28" s="266"/>
      <c r="K28" s="267"/>
      <c r="L28" s="41"/>
      <c r="M28" s="246"/>
      <c r="N28" s="247"/>
      <c r="O28" s="247"/>
      <c r="P28" s="247"/>
      <c r="Q28" s="248"/>
      <c r="R28" s="41"/>
      <c r="S28" s="41"/>
      <c r="T28" s="41"/>
      <c r="U28" s="41"/>
      <c r="V28" s="41"/>
      <c r="W28" s="41"/>
      <c r="X28" s="41"/>
      <c r="Y28" s="41"/>
      <c r="Z28" s="41"/>
      <c r="AA28" s="42"/>
      <c r="AB28" s="42"/>
      <c r="AC28" s="42"/>
      <c r="AD28" s="42"/>
      <c r="AE28" s="42"/>
      <c r="AF28" s="42"/>
      <c r="AG28" s="42"/>
      <c r="AH28" s="42"/>
      <c r="AI28" s="42"/>
      <c r="AJ28" s="42"/>
      <c r="AK28" s="42"/>
      <c r="AL28" s="42"/>
      <c r="AM28" s="42"/>
      <c r="AN28" s="42"/>
      <c r="AO28" s="42"/>
    </row>
    <row r="29" spans="1:41" ht="13.5" customHeight="1" outlineLevel="1">
      <c r="A29" s="32"/>
      <c r="B29" s="258"/>
      <c r="C29" s="259"/>
      <c r="D29" s="268"/>
      <c r="E29" s="269"/>
      <c r="F29" s="269"/>
      <c r="G29" s="269"/>
      <c r="H29" s="269"/>
      <c r="I29" s="269"/>
      <c r="J29" s="269"/>
      <c r="K29" s="270"/>
      <c r="L29" s="41"/>
      <c r="M29" s="246"/>
      <c r="N29" s="247"/>
      <c r="O29" s="247"/>
      <c r="P29" s="247"/>
      <c r="Q29" s="248"/>
      <c r="R29" s="41"/>
      <c r="S29" s="41"/>
      <c r="T29" s="41"/>
      <c r="U29" s="41"/>
      <c r="V29" s="41"/>
      <c r="W29" s="41"/>
      <c r="X29" s="41"/>
      <c r="Y29" s="41"/>
      <c r="Z29" s="41"/>
      <c r="AA29" s="42"/>
      <c r="AB29" s="42"/>
      <c r="AC29" s="42"/>
      <c r="AD29" s="42"/>
      <c r="AE29" s="42"/>
      <c r="AF29" s="42"/>
      <c r="AG29" s="42"/>
      <c r="AH29" s="42"/>
      <c r="AI29" s="42"/>
      <c r="AJ29" s="42"/>
      <c r="AK29" s="42"/>
      <c r="AL29" s="42"/>
      <c r="AM29" s="42"/>
      <c r="AN29" s="42"/>
      <c r="AO29" s="42"/>
    </row>
    <row r="30" spans="1:41" ht="13.5" customHeight="1" outlineLevel="1">
      <c r="A30" s="32"/>
      <c r="B30" s="258"/>
      <c r="C30" s="259"/>
      <c r="D30" s="271"/>
      <c r="E30" s="272"/>
      <c r="F30" s="272"/>
      <c r="G30" s="272"/>
      <c r="H30" s="272"/>
      <c r="I30" s="272"/>
      <c r="J30" s="272"/>
      <c r="K30" s="273"/>
      <c r="L30" s="41"/>
      <c r="M30" s="246"/>
      <c r="N30" s="247"/>
      <c r="O30" s="247"/>
      <c r="P30" s="247"/>
      <c r="Q30" s="248"/>
      <c r="R30" s="41"/>
      <c r="S30" s="41"/>
      <c r="T30" s="41"/>
      <c r="U30" s="41"/>
      <c r="V30" s="41"/>
      <c r="W30" s="41"/>
      <c r="X30" s="41"/>
      <c r="Y30" s="41"/>
      <c r="Z30" s="41"/>
      <c r="AA30" s="42"/>
      <c r="AB30" s="42"/>
      <c r="AC30" s="42"/>
      <c r="AD30" s="42"/>
      <c r="AE30" s="42"/>
      <c r="AF30" s="42"/>
      <c r="AG30" s="42"/>
      <c r="AH30" s="42"/>
      <c r="AI30" s="42"/>
      <c r="AJ30" s="42"/>
      <c r="AK30" s="42"/>
      <c r="AL30" s="42"/>
      <c r="AM30" s="42"/>
      <c r="AN30" s="42"/>
      <c r="AO30" s="42"/>
    </row>
    <row r="31" spans="1:41" ht="17.25" customHeight="1" outlineLevel="1">
      <c r="A31" s="32"/>
      <c r="B31" s="218" t="s">
        <v>62</v>
      </c>
      <c r="C31" s="219"/>
      <c r="D31" s="265" t="s">
        <v>63</v>
      </c>
      <c r="E31" s="266"/>
      <c r="F31" s="266"/>
      <c r="G31" s="266"/>
      <c r="H31" s="266"/>
      <c r="I31" s="266"/>
      <c r="J31" s="266"/>
      <c r="K31" s="267"/>
      <c r="L31" s="41"/>
      <c r="M31" s="246"/>
      <c r="N31" s="247"/>
      <c r="O31" s="247"/>
      <c r="P31" s="247"/>
      <c r="Q31" s="248"/>
      <c r="R31" s="41"/>
      <c r="S31" s="41"/>
      <c r="T31" s="41"/>
      <c r="U31" s="41"/>
      <c r="V31" s="41"/>
      <c r="W31" s="41"/>
      <c r="X31" s="41"/>
      <c r="Y31" s="41"/>
      <c r="Z31" s="41"/>
      <c r="AA31" s="42"/>
      <c r="AB31" s="42"/>
      <c r="AC31" s="42"/>
      <c r="AD31" s="42"/>
      <c r="AE31" s="42"/>
      <c r="AF31" s="42"/>
      <c r="AG31" s="42"/>
      <c r="AH31" s="42"/>
      <c r="AI31" s="42"/>
      <c r="AJ31" s="42"/>
      <c r="AK31" s="42"/>
      <c r="AL31" s="42"/>
      <c r="AM31" s="42"/>
      <c r="AN31" s="42"/>
      <c r="AO31" s="42"/>
    </row>
    <row r="32" spans="1:41" ht="30.75" customHeight="1" outlineLevel="1">
      <c r="A32" s="32"/>
      <c r="B32" s="220"/>
      <c r="C32" s="221"/>
      <c r="D32" s="271"/>
      <c r="E32" s="272"/>
      <c r="F32" s="272"/>
      <c r="G32" s="272"/>
      <c r="H32" s="272"/>
      <c r="I32" s="272"/>
      <c r="J32" s="272"/>
      <c r="K32" s="273"/>
      <c r="L32" s="41"/>
      <c r="M32" s="246"/>
      <c r="N32" s="247"/>
      <c r="O32" s="247"/>
      <c r="P32" s="247"/>
      <c r="Q32" s="248"/>
      <c r="R32" s="41"/>
      <c r="S32" s="41"/>
      <c r="T32" s="41"/>
      <c r="U32" s="41"/>
      <c r="V32" s="41"/>
      <c r="W32" s="41"/>
      <c r="X32" s="41"/>
      <c r="Y32" s="41"/>
      <c r="Z32" s="41"/>
      <c r="AA32" s="42"/>
      <c r="AB32" s="42"/>
      <c r="AC32" s="42"/>
      <c r="AD32" s="42"/>
      <c r="AE32" s="42"/>
      <c r="AF32" s="42"/>
      <c r="AG32" s="42"/>
      <c r="AH32" s="42"/>
      <c r="AI32" s="42"/>
      <c r="AJ32" s="42"/>
      <c r="AK32" s="42"/>
      <c r="AL32" s="42"/>
      <c r="AM32" s="42"/>
      <c r="AN32" s="42"/>
      <c r="AO32" s="42"/>
    </row>
    <row r="33" spans="1:41" ht="18.75" customHeight="1" outlineLevel="1">
      <c r="A33" s="32"/>
      <c r="B33" s="218" t="s">
        <v>64</v>
      </c>
      <c r="C33" s="219"/>
      <c r="D33" s="222" t="s">
        <v>254</v>
      </c>
      <c r="E33" s="223"/>
      <c r="F33" s="223"/>
      <c r="G33" s="223"/>
      <c r="H33" s="223"/>
      <c r="I33" s="223"/>
      <c r="J33" s="223"/>
      <c r="K33" s="224"/>
      <c r="L33" s="41"/>
      <c r="M33" s="246"/>
      <c r="N33" s="247"/>
      <c r="O33" s="247"/>
      <c r="P33" s="247"/>
      <c r="Q33" s="248"/>
      <c r="R33" s="41"/>
      <c r="S33" s="41"/>
      <c r="T33" s="41"/>
      <c r="U33" s="41"/>
      <c r="V33" s="41"/>
      <c r="W33" s="41"/>
      <c r="X33" s="41"/>
      <c r="Y33" s="41"/>
      <c r="Z33" s="41"/>
      <c r="AA33" s="42"/>
      <c r="AB33" s="42"/>
      <c r="AC33" s="42"/>
      <c r="AD33" s="42"/>
      <c r="AE33" s="42"/>
      <c r="AF33" s="42"/>
      <c r="AG33" s="42"/>
      <c r="AH33" s="42"/>
      <c r="AI33" s="42"/>
      <c r="AJ33" s="42"/>
      <c r="AK33" s="42"/>
      <c r="AL33" s="42"/>
      <c r="AM33" s="42"/>
      <c r="AN33" s="42"/>
      <c r="AO33" s="42"/>
    </row>
    <row r="34" spans="1:41" ht="113.25" customHeight="1" outlineLevel="1">
      <c r="A34" s="32"/>
      <c r="B34" s="220"/>
      <c r="C34" s="221"/>
      <c r="D34" s="225"/>
      <c r="E34" s="226"/>
      <c r="F34" s="226"/>
      <c r="G34" s="226"/>
      <c r="H34" s="226"/>
      <c r="I34" s="226"/>
      <c r="J34" s="226"/>
      <c r="K34" s="227"/>
      <c r="L34" s="41"/>
      <c r="M34" s="246"/>
      <c r="N34" s="247"/>
      <c r="O34" s="247"/>
      <c r="P34" s="247"/>
      <c r="Q34" s="248"/>
      <c r="R34" s="41"/>
      <c r="S34" s="41"/>
      <c r="T34" s="41"/>
      <c r="U34" s="41"/>
      <c r="V34" s="41"/>
      <c r="W34" s="41"/>
      <c r="X34" s="41"/>
      <c r="Y34" s="41"/>
      <c r="Z34" s="41"/>
      <c r="AA34" s="42"/>
      <c r="AB34" s="42"/>
      <c r="AC34" s="42"/>
      <c r="AD34" s="42"/>
      <c r="AE34" s="42"/>
      <c r="AF34" s="42"/>
      <c r="AG34" s="42"/>
      <c r="AH34" s="42"/>
      <c r="AI34" s="42"/>
      <c r="AJ34" s="42"/>
      <c r="AK34" s="42"/>
      <c r="AL34" s="42"/>
      <c r="AM34" s="42"/>
      <c r="AN34" s="42"/>
      <c r="AO34" s="42"/>
    </row>
    <row r="35" spans="1:41" ht="15.75" outlineLevel="1">
      <c r="A35" s="32"/>
      <c r="B35" s="183" t="s">
        <v>19</v>
      </c>
      <c r="C35" s="184"/>
      <c r="D35" s="228" t="s">
        <v>106</v>
      </c>
      <c r="E35" s="229"/>
      <c r="F35" s="229"/>
      <c r="G35" s="229"/>
      <c r="H35" s="229"/>
      <c r="I35" s="229"/>
      <c r="J35" s="229"/>
      <c r="K35" s="230"/>
      <c r="L35" s="41"/>
      <c r="M35" s="246"/>
      <c r="N35" s="247"/>
      <c r="O35" s="247"/>
      <c r="P35" s="247"/>
      <c r="Q35" s="248"/>
      <c r="R35" s="41"/>
      <c r="S35" s="41"/>
      <c r="T35" s="41"/>
      <c r="U35" s="41"/>
      <c r="V35" s="41"/>
      <c r="W35" s="41"/>
      <c r="X35" s="41"/>
      <c r="Y35" s="41"/>
      <c r="Z35" s="41"/>
      <c r="AA35" s="42"/>
      <c r="AB35" s="42"/>
      <c r="AC35" s="42"/>
      <c r="AD35" s="42"/>
      <c r="AE35" s="42"/>
      <c r="AF35" s="42"/>
      <c r="AG35" s="42"/>
      <c r="AH35" s="42"/>
      <c r="AI35" s="42"/>
      <c r="AJ35" s="42"/>
      <c r="AK35" s="42"/>
      <c r="AL35" s="42"/>
      <c r="AM35" s="42"/>
      <c r="AN35" s="42"/>
      <c r="AO35" s="42"/>
    </row>
    <row r="36" spans="1:41" ht="16.5" outlineLevel="1" thickBot="1">
      <c r="A36" s="32"/>
      <c r="B36" s="187"/>
      <c r="C36" s="188"/>
      <c r="D36" s="231"/>
      <c r="E36" s="232"/>
      <c r="F36" s="232"/>
      <c r="G36" s="232"/>
      <c r="H36" s="232"/>
      <c r="I36" s="232"/>
      <c r="J36" s="232"/>
      <c r="K36" s="233"/>
      <c r="L36" s="41"/>
      <c r="M36" s="249"/>
      <c r="N36" s="250"/>
      <c r="O36" s="250"/>
      <c r="P36" s="250"/>
      <c r="Q36" s="251"/>
      <c r="R36" s="41"/>
      <c r="S36" s="41"/>
      <c r="T36" s="41"/>
      <c r="U36" s="41"/>
      <c r="V36" s="41"/>
      <c r="W36" s="41"/>
      <c r="X36" s="41"/>
      <c r="Y36" s="41"/>
      <c r="Z36" s="41"/>
      <c r="AA36" s="42"/>
      <c r="AB36" s="42"/>
      <c r="AC36" s="42"/>
      <c r="AD36" s="42"/>
      <c r="AE36" s="42"/>
      <c r="AF36" s="42"/>
      <c r="AG36" s="42"/>
      <c r="AH36" s="42"/>
      <c r="AI36" s="42"/>
      <c r="AJ36" s="42"/>
      <c r="AK36" s="42"/>
      <c r="AL36" s="42"/>
      <c r="AM36" s="42"/>
      <c r="AN36" s="42"/>
      <c r="AO36" s="42"/>
    </row>
    <row r="37" spans="1:41" ht="16.5" thickBot="1">
      <c r="A37" s="32"/>
      <c r="B37" s="41"/>
      <c r="C37" s="41"/>
      <c r="D37" s="41"/>
      <c r="E37" s="41"/>
      <c r="F37" s="41"/>
      <c r="G37" s="41"/>
      <c r="H37" s="41"/>
      <c r="I37" s="41"/>
      <c r="J37" s="41"/>
      <c r="K37" s="41"/>
      <c r="L37" s="41"/>
      <c r="M37" s="41"/>
      <c r="N37" s="41"/>
      <c r="O37" s="41"/>
      <c r="P37" s="41"/>
      <c r="Q37" s="41"/>
      <c r="R37" s="41"/>
      <c r="S37" s="41"/>
      <c r="T37" s="41"/>
      <c r="U37" s="41"/>
      <c r="V37" s="41"/>
      <c r="W37" s="41"/>
      <c r="X37" s="41"/>
      <c r="Y37" s="41"/>
      <c r="Z37" s="41"/>
      <c r="AA37" s="42"/>
      <c r="AB37" s="42"/>
      <c r="AC37" s="42"/>
      <c r="AD37" s="42"/>
      <c r="AE37" s="42"/>
      <c r="AF37" s="42"/>
      <c r="AG37" s="42"/>
      <c r="AH37" s="42"/>
      <c r="AI37" s="42"/>
      <c r="AJ37" s="42"/>
      <c r="AK37" s="42"/>
      <c r="AL37" s="42"/>
      <c r="AM37" s="42"/>
      <c r="AN37" s="42"/>
      <c r="AO37" s="42"/>
    </row>
    <row r="38" spans="1:41" ht="15.75" customHeight="1">
      <c r="A38" s="32"/>
      <c r="B38" s="198" t="s">
        <v>65</v>
      </c>
      <c r="C38" s="199"/>
      <c r="D38" s="199"/>
      <c r="E38" s="199"/>
      <c r="F38" s="199"/>
      <c r="G38" s="199"/>
      <c r="H38" s="199"/>
      <c r="I38" s="199"/>
      <c r="J38" s="199"/>
      <c r="K38" s="200"/>
      <c r="L38" s="41"/>
      <c r="M38" s="43"/>
      <c r="N38" s="43"/>
      <c r="O38" s="43"/>
      <c r="P38" s="43"/>
      <c r="Q38" s="43"/>
      <c r="R38" s="41"/>
      <c r="S38" s="41"/>
      <c r="T38" s="41"/>
      <c r="U38" s="41"/>
      <c r="V38" s="41"/>
      <c r="W38" s="41"/>
      <c r="X38" s="41"/>
      <c r="Y38" s="41"/>
      <c r="Z38" s="41"/>
      <c r="AA38" s="42"/>
      <c r="AB38" s="42"/>
      <c r="AC38" s="42"/>
      <c r="AD38" s="42"/>
      <c r="AE38" s="42"/>
      <c r="AF38" s="42"/>
      <c r="AG38" s="42"/>
      <c r="AH38" s="42"/>
      <c r="AI38" s="42"/>
      <c r="AJ38" s="42"/>
      <c r="AK38" s="42"/>
      <c r="AL38" s="42"/>
      <c r="AM38" s="42"/>
      <c r="AN38" s="42"/>
      <c r="AO38" s="42"/>
    </row>
    <row r="39" spans="1:41" ht="15.75" customHeight="1" outlineLevel="1">
      <c r="A39" s="32"/>
      <c r="B39" s="204" t="s">
        <v>66</v>
      </c>
      <c r="C39" s="152"/>
      <c r="D39" s="153"/>
      <c r="E39" s="151" t="s">
        <v>67</v>
      </c>
      <c r="F39" s="152"/>
      <c r="G39" s="153"/>
      <c r="H39" s="151" t="s">
        <v>68</v>
      </c>
      <c r="I39" s="152"/>
      <c r="J39" s="152"/>
      <c r="K39" s="234"/>
      <c r="L39" s="41"/>
      <c r="M39" s="43"/>
      <c r="N39" s="43"/>
      <c r="O39" s="43"/>
      <c r="P39" s="43"/>
      <c r="Q39" s="43"/>
      <c r="R39" s="41"/>
      <c r="S39" s="41"/>
      <c r="T39" s="41"/>
      <c r="U39" s="41"/>
      <c r="V39" s="41"/>
      <c r="W39" s="41"/>
      <c r="X39" s="41"/>
      <c r="Y39" s="41"/>
      <c r="Z39" s="41"/>
      <c r="AA39" s="42"/>
      <c r="AB39" s="42"/>
      <c r="AC39" s="42"/>
      <c r="AD39" s="42"/>
      <c r="AE39" s="42"/>
      <c r="AF39" s="42"/>
      <c r="AG39" s="42"/>
      <c r="AH39" s="42"/>
      <c r="AI39" s="42"/>
      <c r="AJ39" s="42"/>
      <c r="AK39" s="42"/>
      <c r="AL39" s="42"/>
      <c r="AM39" s="42"/>
      <c r="AN39" s="42"/>
      <c r="AO39" s="42"/>
    </row>
    <row r="40" spans="1:41" ht="15.75" customHeight="1" outlineLevel="1">
      <c r="A40" s="32"/>
      <c r="B40" s="214" t="s">
        <v>69</v>
      </c>
      <c r="C40" s="213"/>
      <c r="D40" s="206"/>
      <c r="E40" s="205" t="s">
        <v>70</v>
      </c>
      <c r="F40" s="213"/>
      <c r="G40" s="206"/>
      <c r="H40" s="205" t="s">
        <v>71</v>
      </c>
      <c r="I40" s="213"/>
      <c r="J40" s="213"/>
      <c r="K40" s="215"/>
      <c r="L40" s="41"/>
      <c r="M40" s="43"/>
      <c r="N40" s="43"/>
      <c r="O40" s="43"/>
      <c r="P40" s="43"/>
      <c r="Q40" s="43"/>
      <c r="R40" s="41"/>
      <c r="S40" s="41"/>
      <c r="T40" s="41"/>
      <c r="U40" s="41"/>
      <c r="V40" s="41"/>
      <c r="W40" s="41"/>
      <c r="X40" s="41"/>
      <c r="Y40" s="41"/>
      <c r="Z40" s="41"/>
      <c r="AA40" s="42"/>
      <c r="AB40" s="42"/>
      <c r="AC40" s="42"/>
      <c r="AD40" s="42"/>
      <c r="AE40" s="42"/>
      <c r="AF40" s="42"/>
      <c r="AG40" s="42"/>
      <c r="AH40" s="42"/>
      <c r="AI40" s="42"/>
      <c r="AJ40" s="42"/>
      <c r="AK40" s="42"/>
      <c r="AL40" s="42"/>
      <c r="AM40" s="42"/>
      <c r="AN40" s="42"/>
      <c r="AO40" s="42"/>
    </row>
    <row r="41" spans="1:41" ht="15.75" customHeight="1" outlineLevel="1">
      <c r="A41" s="32"/>
      <c r="B41" s="204" t="s">
        <v>72</v>
      </c>
      <c r="C41" s="153"/>
      <c r="D41" s="205" t="s">
        <v>73</v>
      </c>
      <c r="E41" s="206"/>
      <c r="F41" s="151" t="s">
        <v>74</v>
      </c>
      <c r="G41" s="153"/>
      <c r="H41" s="44" t="s">
        <v>75</v>
      </c>
      <c r="I41" s="216" t="s">
        <v>76</v>
      </c>
      <c r="J41" s="217"/>
      <c r="K41" s="45" t="s">
        <v>77</v>
      </c>
      <c r="L41" s="41"/>
      <c r="M41" s="43"/>
      <c r="N41" s="43"/>
      <c r="O41" s="43"/>
      <c r="P41" s="43"/>
      <c r="Q41" s="43"/>
      <c r="R41" s="41"/>
      <c r="S41" s="41"/>
      <c r="T41" s="41"/>
      <c r="U41" s="41"/>
      <c r="V41" s="41"/>
      <c r="W41" s="41"/>
      <c r="X41" s="41"/>
      <c r="Y41" s="41"/>
      <c r="Z41" s="41"/>
      <c r="AA41" s="42"/>
      <c r="AB41" s="42"/>
      <c r="AC41" s="42"/>
      <c r="AD41" s="42"/>
      <c r="AE41" s="42"/>
      <c r="AF41" s="42"/>
      <c r="AG41" s="42"/>
      <c r="AH41" s="42"/>
      <c r="AI41" s="42"/>
      <c r="AJ41" s="42"/>
      <c r="AK41" s="42"/>
      <c r="AL41" s="42"/>
      <c r="AM41" s="42"/>
      <c r="AN41" s="42"/>
      <c r="AO41" s="42"/>
    </row>
    <row r="42" spans="1:41" ht="15.75" customHeight="1" outlineLevel="1">
      <c r="A42" s="32"/>
      <c r="B42" s="204" t="s">
        <v>78</v>
      </c>
      <c r="C42" s="153"/>
      <c r="D42" s="205" t="s">
        <v>79</v>
      </c>
      <c r="E42" s="206"/>
      <c r="F42" s="207" t="s">
        <v>80</v>
      </c>
      <c r="G42" s="208"/>
      <c r="H42" s="209"/>
      <c r="I42" s="210">
        <v>1.7</v>
      </c>
      <c r="J42" s="211"/>
      <c r="K42" s="212"/>
      <c r="L42" s="41"/>
      <c r="M42" s="43"/>
      <c r="N42" s="43"/>
      <c r="O42" s="43"/>
      <c r="P42" s="43"/>
      <c r="Q42" s="43"/>
      <c r="R42" s="41"/>
      <c r="S42" s="41"/>
      <c r="T42" s="41"/>
      <c r="U42" s="41"/>
      <c r="V42" s="41"/>
      <c r="W42" s="41"/>
      <c r="X42" s="41"/>
      <c r="Y42" s="41"/>
      <c r="Z42" s="41"/>
      <c r="AA42" s="42"/>
      <c r="AB42" s="42"/>
      <c r="AC42" s="42"/>
      <c r="AD42" s="42"/>
      <c r="AE42" s="42"/>
      <c r="AF42" s="42"/>
      <c r="AG42" s="42"/>
      <c r="AH42" s="42"/>
      <c r="AI42" s="42"/>
      <c r="AJ42" s="42"/>
      <c r="AK42" s="42"/>
      <c r="AL42" s="42"/>
      <c r="AM42" s="42"/>
      <c r="AN42" s="42"/>
      <c r="AO42" s="42"/>
    </row>
    <row r="43" spans="1:41" ht="15.75" customHeight="1" outlineLevel="1">
      <c r="A43" s="32"/>
      <c r="B43" s="204" t="s">
        <v>81</v>
      </c>
      <c r="C43" s="153"/>
      <c r="D43" s="205" t="s">
        <v>135</v>
      </c>
      <c r="E43" s="213"/>
      <c r="F43" s="203" t="s">
        <v>83</v>
      </c>
      <c r="G43" s="173"/>
      <c r="H43" s="46">
        <v>15</v>
      </c>
      <c r="I43" s="207" t="s">
        <v>84</v>
      </c>
      <c r="J43" s="209"/>
      <c r="K43" s="47" t="s">
        <v>85</v>
      </c>
      <c r="L43" s="41"/>
      <c r="M43" s="43"/>
      <c r="N43" s="43"/>
      <c r="O43" s="43"/>
      <c r="P43" s="43"/>
      <c r="Q43" s="43"/>
      <c r="R43" s="41"/>
      <c r="S43" s="41"/>
      <c r="T43" s="41"/>
      <c r="U43" s="41"/>
      <c r="V43" s="41"/>
      <c r="W43" s="41"/>
      <c r="X43" s="41"/>
      <c r="Y43" s="41"/>
      <c r="Z43" s="41"/>
      <c r="AA43" s="42"/>
      <c r="AB43" s="42"/>
      <c r="AC43" s="42"/>
      <c r="AD43" s="42"/>
      <c r="AE43" s="42"/>
      <c r="AF43" s="42"/>
      <c r="AG43" s="42"/>
      <c r="AH43" s="42"/>
      <c r="AI43" s="42"/>
      <c r="AJ43" s="42"/>
      <c r="AK43" s="42"/>
      <c r="AL43" s="42"/>
      <c r="AM43" s="42"/>
      <c r="AN43" s="42"/>
      <c r="AO43" s="42"/>
    </row>
    <row r="44" spans="1:41" ht="15.75" customHeight="1" outlineLevel="1">
      <c r="A44" s="32"/>
      <c r="B44" s="183" t="s">
        <v>19</v>
      </c>
      <c r="C44" s="184"/>
      <c r="D44" s="189" t="s">
        <v>86</v>
      </c>
      <c r="E44" s="190"/>
      <c r="F44" s="190"/>
      <c r="G44" s="190"/>
      <c r="H44" s="190"/>
      <c r="I44" s="190"/>
      <c r="J44" s="190"/>
      <c r="K44" s="191"/>
      <c r="L44" s="41"/>
      <c r="M44" s="43"/>
      <c r="N44" s="43"/>
      <c r="O44" s="43"/>
      <c r="P44" s="43"/>
      <c r="Q44" s="43"/>
      <c r="R44" s="41"/>
      <c r="S44" s="41"/>
      <c r="T44" s="41"/>
      <c r="U44" s="41"/>
      <c r="V44" s="41"/>
      <c r="W44" s="41"/>
      <c r="X44" s="41"/>
      <c r="Y44" s="41"/>
      <c r="Z44" s="41"/>
      <c r="AA44" s="42"/>
      <c r="AB44" s="42"/>
      <c r="AC44" s="42"/>
      <c r="AD44" s="42"/>
      <c r="AE44" s="42"/>
      <c r="AF44" s="42"/>
      <c r="AG44" s="42"/>
      <c r="AH44" s="42"/>
      <c r="AI44" s="42"/>
      <c r="AJ44" s="42"/>
      <c r="AK44" s="42"/>
      <c r="AL44" s="42"/>
      <c r="AM44" s="42"/>
      <c r="AN44" s="42"/>
      <c r="AO44" s="42"/>
    </row>
    <row r="45" spans="1:41" ht="15.75" customHeight="1" outlineLevel="1">
      <c r="A45" s="32"/>
      <c r="B45" s="185"/>
      <c r="C45" s="186"/>
      <c r="D45" s="192"/>
      <c r="E45" s="193"/>
      <c r="F45" s="193"/>
      <c r="G45" s="193"/>
      <c r="H45" s="193"/>
      <c r="I45" s="193"/>
      <c r="J45" s="193"/>
      <c r="K45" s="194"/>
      <c r="L45" s="41"/>
      <c r="M45" s="43"/>
      <c r="N45" s="43"/>
      <c r="O45" s="43"/>
      <c r="P45" s="43"/>
      <c r="Q45" s="43"/>
      <c r="R45" s="41"/>
      <c r="S45" s="41"/>
      <c r="T45" s="41"/>
      <c r="U45" s="41"/>
      <c r="V45" s="41"/>
      <c r="W45" s="41"/>
      <c r="X45" s="41"/>
      <c r="Y45" s="41"/>
      <c r="Z45" s="41"/>
      <c r="AA45" s="42"/>
      <c r="AB45" s="42"/>
      <c r="AC45" s="42"/>
      <c r="AD45" s="42"/>
      <c r="AE45" s="42"/>
      <c r="AF45" s="42"/>
      <c r="AG45" s="42"/>
      <c r="AH45" s="42"/>
      <c r="AI45" s="42"/>
      <c r="AJ45" s="42"/>
      <c r="AK45" s="42"/>
      <c r="AL45" s="42"/>
      <c r="AM45" s="42"/>
      <c r="AN45" s="42"/>
      <c r="AO45" s="42"/>
    </row>
    <row r="46" spans="1:41" ht="16.5" customHeight="1" outlineLevel="1" thickBot="1">
      <c r="A46" s="32"/>
      <c r="B46" s="187"/>
      <c r="C46" s="188"/>
      <c r="D46" s="195"/>
      <c r="E46" s="196"/>
      <c r="F46" s="196"/>
      <c r="G46" s="196"/>
      <c r="H46" s="196"/>
      <c r="I46" s="196"/>
      <c r="J46" s="196"/>
      <c r="K46" s="197"/>
      <c r="L46" s="41"/>
      <c r="M46" s="43"/>
      <c r="N46" s="43"/>
      <c r="O46" s="43"/>
      <c r="P46" s="43"/>
      <c r="Q46" s="43"/>
      <c r="R46" s="41"/>
      <c r="S46" s="41"/>
      <c r="T46" s="41"/>
      <c r="U46" s="41"/>
      <c r="V46" s="41"/>
      <c r="W46" s="41"/>
      <c r="X46" s="41"/>
      <c r="Y46" s="41"/>
      <c r="Z46" s="41"/>
      <c r="AA46" s="42"/>
      <c r="AB46" s="42"/>
      <c r="AC46" s="42"/>
      <c r="AD46" s="42"/>
      <c r="AE46" s="42"/>
      <c r="AF46" s="42"/>
      <c r="AG46" s="42"/>
      <c r="AH46" s="42"/>
      <c r="AI46" s="42"/>
      <c r="AJ46" s="42"/>
      <c r="AK46" s="42"/>
      <c r="AL46" s="42"/>
      <c r="AM46" s="42"/>
      <c r="AN46" s="42"/>
      <c r="AO46" s="42"/>
    </row>
    <row r="47" spans="1:41" ht="16.5" thickBot="1">
      <c r="A47" s="32"/>
      <c r="B47" s="41"/>
      <c r="C47" s="41"/>
      <c r="D47" s="41"/>
      <c r="E47" s="41"/>
      <c r="F47" s="41"/>
      <c r="G47" s="41"/>
      <c r="H47" s="41"/>
      <c r="I47" s="41"/>
      <c r="J47" s="41"/>
      <c r="K47" s="41"/>
      <c r="L47" s="41"/>
      <c r="M47" s="43"/>
      <c r="N47" s="43"/>
      <c r="O47" s="43"/>
      <c r="P47" s="43"/>
      <c r="Q47" s="43"/>
      <c r="R47" s="41"/>
      <c r="S47" s="41"/>
      <c r="T47" s="41"/>
      <c r="U47" s="41"/>
      <c r="V47" s="41"/>
      <c r="W47" s="41"/>
      <c r="X47" s="41"/>
      <c r="Y47" s="41"/>
      <c r="Z47" s="41"/>
      <c r="AA47" s="42"/>
      <c r="AB47" s="42"/>
      <c r="AC47" s="42"/>
      <c r="AD47" s="42"/>
      <c r="AE47" s="42"/>
      <c r="AF47" s="42"/>
      <c r="AG47" s="42"/>
      <c r="AH47" s="42"/>
      <c r="AI47" s="42"/>
      <c r="AJ47" s="42"/>
      <c r="AK47" s="42"/>
      <c r="AL47" s="42"/>
      <c r="AM47" s="42"/>
      <c r="AN47" s="42"/>
      <c r="AO47" s="42"/>
    </row>
    <row r="48" spans="1:41" ht="15.75">
      <c r="A48" s="32"/>
      <c r="B48" s="198" t="s">
        <v>87</v>
      </c>
      <c r="C48" s="199"/>
      <c r="D48" s="199"/>
      <c r="E48" s="199"/>
      <c r="F48" s="199"/>
      <c r="G48" s="199"/>
      <c r="H48" s="199"/>
      <c r="I48" s="199"/>
      <c r="J48" s="199"/>
      <c r="K48" s="199"/>
      <c r="L48" s="199"/>
      <c r="M48" s="200"/>
      <c r="N48" s="41"/>
      <c r="O48" s="41"/>
      <c r="P48" s="41"/>
      <c r="Q48" s="41"/>
      <c r="R48" s="41"/>
      <c r="S48" s="41"/>
      <c r="T48" s="41"/>
      <c r="U48" s="41"/>
      <c r="V48" s="41"/>
      <c r="W48" s="41"/>
      <c r="X48" s="41"/>
      <c r="Y48" s="41"/>
      <c r="Z48" s="41"/>
      <c r="AA48" s="42"/>
      <c r="AB48" s="42"/>
      <c r="AC48" s="42"/>
      <c r="AD48" s="42"/>
      <c r="AE48" s="42"/>
      <c r="AF48" s="42"/>
      <c r="AG48" s="42"/>
      <c r="AH48" s="42"/>
      <c r="AI48" s="42"/>
      <c r="AJ48" s="42"/>
      <c r="AK48" s="42"/>
      <c r="AL48" s="42"/>
      <c r="AM48" s="42"/>
      <c r="AN48" s="42"/>
      <c r="AO48" s="42"/>
    </row>
    <row r="49" spans="1:41" ht="30" customHeight="1" outlineLevel="1">
      <c r="A49" s="32"/>
      <c r="B49" s="48" t="s">
        <v>88</v>
      </c>
      <c r="C49" s="201" t="s">
        <v>89</v>
      </c>
      <c r="D49" s="202"/>
      <c r="E49" s="203" t="s">
        <v>90</v>
      </c>
      <c r="F49" s="173"/>
      <c r="G49" s="203" t="s">
        <v>91</v>
      </c>
      <c r="H49" s="173"/>
      <c r="I49" s="203" t="s">
        <v>92</v>
      </c>
      <c r="J49" s="173"/>
      <c r="K49" s="49" t="s">
        <v>93</v>
      </c>
      <c r="L49" s="50" t="s">
        <v>32</v>
      </c>
      <c r="M49" s="51" t="s">
        <v>53</v>
      </c>
      <c r="N49" s="41"/>
      <c r="O49" s="41"/>
      <c r="P49" s="41"/>
      <c r="Q49" s="41"/>
      <c r="R49" s="41"/>
      <c r="S49" s="41"/>
      <c r="T49" s="41"/>
      <c r="U49" s="41"/>
      <c r="V49" s="41"/>
      <c r="W49" s="41"/>
      <c r="X49" s="41"/>
      <c r="Y49" s="41"/>
      <c r="Z49" s="41"/>
      <c r="AA49" s="42"/>
      <c r="AB49" s="42"/>
      <c r="AC49" s="42"/>
      <c r="AD49" s="42"/>
      <c r="AE49" s="42"/>
      <c r="AF49" s="42"/>
      <c r="AG49" s="42"/>
      <c r="AH49" s="42"/>
      <c r="AI49" s="42"/>
      <c r="AJ49" s="42"/>
      <c r="AK49" s="42"/>
      <c r="AL49" s="42"/>
      <c r="AM49" s="42"/>
      <c r="AN49" s="42"/>
      <c r="AO49" s="42"/>
    </row>
    <row r="50" spans="1:41" ht="73.5" customHeight="1" outlineLevel="1">
      <c r="A50" s="32"/>
      <c r="B50" s="52">
        <v>1</v>
      </c>
      <c r="C50" s="179" t="s">
        <v>240</v>
      </c>
      <c r="D50" s="180"/>
      <c r="E50" s="179" t="s">
        <v>211</v>
      </c>
      <c r="F50" s="180"/>
      <c r="G50" s="179" t="s">
        <v>212</v>
      </c>
      <c r="H50" s="180"/>
      <c r="I50" s="179" t="s">
        <v>110</v>
      </c>
      <c r="J50" s="180"/>
      <c r="K50" s="53" t="s">
        <v>111</v>
      </c>
      <c r="L50" s="54"/>
      <c r="M50" s="45"/>
      <c r="N50" s="41"/>
      <c r="O50" s="41"/>
      <c r="P50" s="41"/>
      <c r="Q50" s="41"/>
      <c r="R50" s="41"/>
      <c r="S50" s="41"/>
      <c r="T50" s="41"/>
      <c r="U50" s="41"/>
      <c r="V50" s="41"/>
      <c r="W50" s="41"/>
      <c r="X50" s="41"/>
      <c r="Y50" s="41"/>
      <c r="Z50" s="41"/>
      <c r="AA50" s="42"/>
      <c r="AB50" s="42"/>
      <c r="AC50" s="42"/>
      <c r="AD50" s="42"/>
      <c r="AE50" s="42"/>
      <c r="AF50" s="42"/>
      <c r="AG50" s="42"/>
      <c r="AH50" s="42"/>
      <c r="AI50" s="42"/>
      <c r="AJ50" s="42"/>
      <c r="AK50" s="42"/>
      <c r="AL50" s="42"/>
      <c r="AM50" s="42"/>
      <c r="AN50" s="42"/>
      <c r="AO50" s="42"/>
    </row>
    <row r="51" spans="1:41" ht="51.75" customHeight="1" outlineLevel="1">
      <c r="A51" s="32"/>
      <c r="B51" s="52">
        <v>2</v>
      </c>
      <c r="C51" s="179" t="s">
        <v>213</v>
      </c>
      <c r="D51" s="180"/>
      <c r="E51" s="181" t="s">
        <v>214</v>
      </c>
      <c r="F51" s="182"/>
      <c r="G51" s="179" t="s">
        <v>215</v>
      </c>
      <c r="H51" s="180"/>
      <c r="I51" s="179" t="s">
        <v>110</v>
      </c>
      <c r="J51" s="180"/>
      <c r="K51" s="53" t="s">
        <v>111</v>
      </c>
      <c r="L51" s="54"/>
      <c r="M51" s="45"/>
      <c r="N51" s="41"/>
      <c r="O51" s="41"/>
      <c r="P51" s="41"/>
      <c r="Q51" s="41"/>
      <c r="R51" s="41"/>
      <c r="S51" s="41"/>
      <c r="T51" s="41"/>
      <c r="U51" s="41"/>
      <c r="V51" s="41"/>
      <c r="W51" s="41"/>
      <c r="X51" s="41"/>
      <c r="Y51" s="41"/>
      <c r="Z51" s="41"/>
      <c r="AA51" s="42"/>
      <c r="AB51" s="42"/>
      <c r="AC51" s="42"/>
      <c r="AD51" s="42"/>
      <c r="AE51" s="42"/>
      <c r="AF51" s="42"/>
      <c r="AG51" s="42"/>
      <c r="AH51" s="42"/>
      <c r="AI51" s="42"/>
      <c r="AJ51" s="42"/>
      <c r="AK51" s="42"/>
      <c r="AL51" s="42"/>
      <c r="AM51" s="42"/>
      <c r="AN51" s="42"/>
      <c r="AO51" s="42"/>
    </row>
    <row r="52" spans="1:41" ht="85.5" customHeight="1" outlineLevel="1">
      <c r="A52" s="32"/>
      <c r="B52" s="52">
        <v>3</v>
      </c>
      <c r="C52" s="179" t="s">
        <v>213</v>
      </c>
      <c r="D52" s="180"/>
      <c r="E52" s="179" t="s">
        <v>195</v>
      </c>
      <c r="F52" s="180"/>
      <c r="G52" s="179" t="s">
        <v>229</v>
      </c>
      <c r="H52" s="180"/>
      <c r="I52" s="179" t="s">
        <v>216</v>
      </c>
      <c r="J52" s="180"/>
      <c r="K52" s="53" t="s">
        <v>118</v>
      </c>
      <c r="L52" s="54" t="s">
        <v>119</v>
      </c>
      <c r="M52" s="55"/>
      <c r="N52" s="41"/>
      <c r="O52" s="41"/>
      <c r="P52" s="41"/>
      <c r="Q52" s="41"/>
      <c r="R52" s="41"/>
      <c r="S52" s="41"/>
      <c r="T52" s="41"/>
      <c r="U52" s="41"/>
      <c r="V52" s="41"/>
      <c r="W52" s="41"/>
      <c r="X52" s="41"/>
      <c r="Y52" s="41"/>
      <c r="Z52" s="41"/>
      <c r="AA52" s="42"/>
      <c r="AB52" s="42"/>
      <c r="AC52" s="42"/>
      <c r="AD52" s="42"/>
      <c r="AE52" s="42"/>
      <c r="AF52" s="42"/>
      <c r="AG52" s="42"/>
      <c r="AH52" s="42"/>
      <c r="AI52" s="42"/>
      <c r="AJ52" s="42"/>
      <c r="AK52" s="42"/>
      <c r="AL52" s="42"/>
      <c r="AM52" s="42"/>
      <c r="AN52" s="42"/>
      <c r="AO52" s="42"/>
    </row>
    <row r="53" spans="1:41" ht="117" customHeight="1" outlineLevel="1">
      <c r="A53" s="32"/>
      <c r="B53" s="52">
        <v>4</v>
      </c>
      <c r="C53" s="179" t="s">
        <v>213</v>
      </c>
      <c r="D53" s="180"/>
      <c r="E53" s="179" t="s">
        <v>197</v>
      </c>
      <c r="F53" s="180"/>
      <c r="G53" s="179" t="s">
        <v>217</v>
      </c>
      <c r="H53" s="180"/>
      <c r="I53" s="179" t="s">
        <v>218</v>
      </c>
      <c r="J53" s="180"/>
      <c r="K53" s="53" t="s">
        <v>118</v>
      </c>
      <c r="L53" s="54" t="s">
        <v>123</v>
      </c>
      <c r="M53" s="45"/>
      <c r="N53" s="41"/>
      <c r="O53" s="41"/>
      <c r="P53" s="41"/>
      <c r="Q53" s="41"/>
      <c r="R53" s="41"/>
      <c r="S53" s="41"/>
      <c r="T53" s="41"/>
      <c r="U53" s="41"/>
      <c r="V53" s="41"/>
      <c r="W53" s="41"/>
      <c r="X53" s="41"/>
      <c r="Y53" s="41"/>
      <c r="Z53" s="41"/>
      <c r="AA53" s="42"/>
      <c r="AB53" s="42"/>
      <c r="AC53" s="42"/>
      <c r="AD53" s="42"/>
      <c r="AE53" s="42"/>
      <c r="AF53" s="42"/>
      <c r="AG53" s="42"/>
      <c r="AH53" s="42"/>
      <c r="AI53" s="42"/>
      <c r="AJ53" s="42"/>
      <c r="AK53" s="42"/>
      <c r="AL53" s="42"/>
      <c r="AM53" s="42"/>
      <c r="AN53" s="42"/>
      <c r="AO53" s="42"/>
    </row>
    <row r="54" spans="1:41" ht="137.25" customHeight="1" outlineLevel="1">
      <c r="A54" s="32"/>
      <c r="B54" s="52">
        <v>5</v>
      </c>
      <c r="C54" s="179" t="s">
        <v>219</v>
      </c>
      <c r="D54" s="180"/>
      <c r="E54" s="179" t="s">
        <v>220</v>
      </c>
      <c r="F54" s="180"/>
      <c r="G54" s="179" t="s">
        <v>221</v>
      </c>
      <c r="H54" s="180"/>
      <c r="I54" s="179" t="s">
        <v>110</v>
      </c>
      <c r="J54" s="180"/>
      <c r="K54" s="53" t="s">
        <v>111</v>
      </c>
      <c r="L54" s="54"/>
      <c r="M54" s="45"/>
      <c r="N54" s="41"/>
      <c r="O54" s="41"/>
      <c r="P54" s="41"/>
      <c r="Q54" s="41"/>
      <c r="R54" s="41"/>
      <c r="S54" s="41"/>
      <c r="T54" s="41"/>
      <c r="U54" s="41"/>
      <c r="V54" s="41"/>
      <c r="W54" s="41"/>
      <c r="X54" s="41"/>
      <c r="Y54" s="41"/>
      <c r="Z54" s="41"/>
      <c r="AA54" s="42"/>
      <c r="AB54" s="42"/>
      <c r="AC54" s="42"/>
      <c r="AD54" s="42"/>
      <c r="AE54" s="42"/>
      <c r="AF54" s="42"/>
      <c r="AG54" s="42"/>
      <c r="AH54" s="42"/>
      <c r="AI54" s="42"/>
      <c r="AJ54" s="42"/>
      <c r="AK54" s="42"/>
      <c r="AL54" s="42"/>
      <c r="AM54" s="42"/>
      <c r="AN54" s="42"/>
      <c r="AO54" s="42"/>
    </row>
    <row r="55" spans="1:41" ht="84" customHeight="1" outlineLevel="1">
      <c r="A55" s="32"/>
      <c r="B55" s="52">
        <v>6</v>
      </c>
      <c r="C55" s="179" t="s">
        <v>222</v>
      </c>
      <c r="D55" s="180"/>
      <c r="E55" s="179" t="s">
        <v>223</v>
      </c>
      <c r="F55" s="180"/>
      <c r="G55" s="179" t="s">
        <v>224</v>
      </c>
      <c r="H55" s="180"/>
      <c r="I55" s="179" t="s">
        <v>110</v>
      </c>
      <c r="J55" s="180"/>
      <c r="K55" s="53" t="s">
        <v>111</v>
      </c>
      <c r="L55" s="54"/>
      <c r="M55" s="56"/>
      <c r="N55" s="41"/>
      <c r="O55" s="41"/>
      <c r="P55" s="41"/>
      <c r="Q55" s="41"/>
      <c r="R55" s="41"/>
      <c r="S55" s="41"/>
      <c r="T55" s="41"/>
      <c r="U55" s="41"/>
      <c r="V55" s="41"/>
      <c r="W55" s="41"/>
      <c r="X55" s="41"/>
      <c r="Y55" s="41"/>
      <c r="Z55" s="41"/>
      <c r="AA55" s="42"/>
      <c r="AB55" s="42"/>
      <c r="AC55" s="42"/>
      <c r="AD55" s="42"/>
      <c r="AE55" s="42"/>
      <c r="AF55" s="42"/>
      <c r="AG55" s="42"/>
      <c r="AH55" s="42"/>
      <c r="AI55" s="42"/>
      <c r="AJ55" s="42"/>
      <c r="AK55" s="42"/>
      <c r="AL55" s="42"/>
      <c r="AM55" s="42"/>
      <c r="AN55" s="42"/>
      <c r="AO55" s="42"/>
    </row>
    <row r="56" spans="1:41" ht="132.75" customHeight="1" outlineLevel="1">
      <c r="A56" s="32"/>
      <c r="B56" s="52">
        <v>7</v>
      </c>
      <c r="C56" s="179" t="s">
        <v>225</v>
      </c>
      <c r="D56" s="180"/>
      <c r="E56" s="179" t="s">
        <v>226</v>
      </c>
      <c r="F56" s="180"/>
      <c r="G56" s="179" t="s">
        <v>227</v>
      </c>
      <c r="H56" s="180"/>
      <c r="I56" s="179" t="s">
        <v>228</v>
      </c>
      <c r="J56" s="180"/>
      <c r="K56" s="53" t="s">
        <v>118</v>
      </c>
      <c r="L56" s="54" t="s">
        <v>119</v>
      </c>
      <c r="M56" s="56"/>
      <c r="N56" s="41"/>
      <c r="O56" s="41"/>
      <c r="P56" s="41"/>
      <c r="Q56" s="41"/>
      <c r="R56" s="41"/>
      <c r="S56" s="41"/>
      <c r="T56" s="41"/>
      <c r="U56" s="41"/>
      <c r="V56" s="41"/>
      <c r="W56" s="41"/>
      <c r="X56" s="41"/>
      <c r="Y56" s="41"/>
      <c r="Z56" s="41"/>
      <c r="AA56" s="42"/>
      <c r="AB56" s="42"/>
      <c r="AC56" s="42"/>
      <c r="AD56" s="42"/>
      <c r="AE56" s="42"/>
      <c r="AF56" s="42"/>
      <c r="AG56" s="42"/>
      <c r="AH56" s="42"/>
      <c r="AI56" s="42"/>
      <c r="AJ56" s="42"/>
      <c r="AK56" s="42"/>
      <c r="AL56" s="42"/>
      <c r="AM56" s="42"/>
      <c r="AN56" s="42"/>
      <c r="AO56" s="42"/>
    </row>
    <row r="57" spans="1:41" ht="64.5" customHeight="1" outlineLevel="1">
      <c r="A57" s="32"/>
      <c r="B57" s="52">
        <v>8</v>
      </c>
      <c r="C57" s="179" t="s">
        <v>230</v>
      </c>
      <c r="D57" s="180"/>
      <c r="E57" s="179" t="s">
        <v>231</v>
      </c>
      <c r="F57" s="180"/>
      <c r="G57" s="179"/>
      <c r="H57" s="180"/>
      <c r="I57" s="179" t="s">
        <v>232</v>
      </c>
      <c r="J57" s="180"/>
      <c r="K57" s="53" t="s">
        <v>118</v>
      </c>
      <c r="L57" s="54" t="s">
        <v>119</v>
      </c>
      <c r="M57" s="45"/>
      <c r="N57" s="41"/>
      <c r="O57" s="41"/>
      <c r="P57" s="41"/>
      <c r="Q57" s="41"/>
      <c r="R57" s="41"/>
      <c r="S57" s="41"/>
      <c r="T57" s="41"/>
      <c r="U57" s="41"/>
      <c r="V57" s="41"/>
      <c r="W57" s="41"/>
      <c r="X57" s="41"/>
      <c r="Y57" s="41"/>
      <c r="Z57" s="41"/>
      <c r="AA57" s="42"/>
      <c r="AB57" s="42"/>
      <c r="AC57" s="42"/>
      <c r="AD57" s="42"/>
      <c r="AE57" s="42"/>
      <c r="AF57" s="42"/>
      <c r="AG57" s="42"/>
      <c r="AH57" s="42"/>
      <c r="AI57" s="42"/>
      <c r="AJ57" s="42"/>
      <c r="AK57" s="42"/>
      <c r="AL57" s="42"/>
      <c r="AM57" s="42"/>
      <c r="AN57" s="42"/>
      <c r="AO57" s="42"/>
    </row>
    <row r="58" spans="1:41" ht="70.5" customHeight="1" outlineLevel="1">
      <c r="A58" s="32"/>
      <c r="B58" s="52">
        <v>9</v>
      </c>
      <c r="C58" s="179" t="s">
        <v>233</v>
      </c>
      <c r="D58" s="180"/>
      <c r="E58" s="179" t="s">
        <v>234</v>
      </c>
      <c r="F58" s="180"/>
      <c r="G58" s="179" t="s">
        <v>235</v>
      </c>
      <c r="H58" s="180"/>
      <c r="I58" s="179" t="s">
        <v>110</v>
      </c>
      <c r="J58" s="180"/>
      <c r="K58" s="53" t="s">
        <v>118</v>
      </c>
      <c r="L58" s="54" t="s">
        <v>236</v>
      </c>
      <c r="M58" s="56" t="s">
        <v>237</v>
      </c>
      <c r="N58" s="41"/>
      <c r="O58" s="41"/>
      <c r="P58" s="41"/>
      <c r="Q58" s="41"/>
      <c r="R58" s="41"/>
      <c r="S58" s="41"/>
      <c r="T58" s="41"/>
      <c r="U58" s="41"/>
      <c r="V58" s="41"/>
      <c r="W58" s="41"/>
      <c r="X58" s="41"/>
      <c r="Y58" s="41"/>
      <c r="Z58" s="41"/>
      <c r="AA58" s="42"/>
      <c r="AB58" s="42"/>
      <c r="AC58" s="42"/>
      <c r="AD58" s="42"/>
      <c r="AE58" s="42"/>
      <c r="AF58" s="42"/>
      <c r="AG58" s="42"/>
      <c r="AH58" s="42"/>
      <c r="AI58" s="42"/>
      <c r="AJ58" s="42"/>
      <c r="AK58" s="42"/>
      <c r="AL58" s="42"/>
      <c r="AM58" s="42"/>
      <c r="AN58" s="42"/>
      <c r="AO58" s="42"/>
    </row>
    <row r="59" spans="1:41" ht="78.75" customHeight="1" outlineLevel="1">
      <c r="A59" s="32"/>
      <c r="B59" s="52">
        <v>10</v>
      </c>
      <c r="C59" s="179" t="s">
        <v>164</v>
      </c>
      <c r="D59" s="180"/>
      <c r="E59" s="179"/>
      <c r="F59" s="180"/>
      <c r="G59" s="179"/>
      <c r="H59" s="180"/>
      <c r="I59" s="179" t="s">
        <v>242</v>
      </c>
      <c r="J59" s="180"/>
      <c r="K59" s="53" t="s">
        <v>118</v>
      </c>
      <c r="L59" s="54" t="s">
        <v>166</v>
      </c>
      <c r="M59" s="56"/>
      <c r="N59" s="41"/>
      <c r="O59" s="41"/>
      <c r="P59" s="41"/>
      <c r="Q59" s="41"/>
      <c r="R59" s="41"/>
      <c r="S59" s="41"/>
      <c r="T59" s="41"/>
      <c r="U59" s="41"/>
      <c r="V59" s="41"/>
      <c r="W59" s="41"/>
      <c r="X59" s="41"/>
      <c r="Y59" s="41"/>
      <c r="Z59" s="41"/>
      <c r="AA59" s="42"/>
      <c r="AB59" s="42"/>
      <c r="AC59" s="42"/>
      <c r="AD59" s="42"/>
      <c r="AE59" s="42"/>
      <c r="AF59" s="42"/>
      <c r="AG59" s="42"/>
      <c r="AH59" s="42"/>
      <c r="AI59" s="42"/>
      <c r="AJ59" s="42"/>
      <c r="AK59" s="42"/>
      <c r="AL59" s="42"/>
      <c r="AM59" s="42"/>
      <c r="AN59" s="42"/>
      <c r="AO59" s="42"/>
    </row>
    <row r="60" spans="1:41" ht="90.75" customHeight="1" outlineLevel="1">
      <c r="A60" s="32"/>
      <c r="B60" s="52">
        <v>11</v>
      </c>
      <c r="C60" s="179"/>
      <c r="D60" s="180"/>
      <c r="E60" s="179"/>
      <c r="F60" s="180"/>
      <c r="G60" s="179"/>
      <c r="H60" s="180"/>
      <c r="I60" s="179" t="s">
        <v>453</v>
      </c>
      <c r="J60" s="180"/>
      <c r="K60" s="53" t="s">
        <v>118</v>
      </c>
      <c r="L60" s="54" t="s">
        <v>119</v>
      </c>
      <c r="M60" s="45"/>
      <c r="N60" s="41"/>
      <c r="O60" s="41"/>
      <c r="P60" s="41"/>
      <c r="Q60" s="41"/>
      <c r="R60" s="41"/>
      <c r="S60" s="41"/>
      <c r="T60" s="41"/>
      <c r="U60" s="41"/>
      <c r="V60" s="41"/>
      <c r="W60" s="41"/>
      <c r="X60" s="41"/>
      <c r="Y60" s="41"/>
      <c r="Z60" s="41"/>
      <c r="AA60" s="42"/>
      <c r="AB60" s="42"/>
      <c r="AC60" s="42"/>
      <c r="AD60" s="42"/>
      <c r="AE60" s="42"/>
      <c r="AF60" s="42"/>
      <c r="AG60" s="42"/>
      <c r="AH60" s="42"/>
      <c r="AI60" s="42"/>
      <c r="AJ60" s="42"/>
      <c r="AK60" s="42"/>
      <c r="AL60" s="42"/>
      <c r="AM60" s="42"/>
      <c r="AN60" s="42"/>
      <c r="AO60" s="42"/>
    </row>
    <row r="61" spans="1:41" ht="34.5" customHeight="1" outlineLevel="1">
      <c r="A61" s="32"/>
      <c r="B61" s="52">
        <v>12</v>
      </c>
      <c r="C61" s="179"/>
      <c r="D61" s="180"/>
      <c r="E61" s="179"/>
      <c r="F61" s="180"/>
      <c r="G61" s="179"/>
      <c r="H61" s="180"/>
      <c r="I61" s="179"/>
      <c r="J61" s="180"/>
      <c r="K61" s="53"/>
      <c r="L61" s="54"/>
      <c r="M61" s="45"/>
      <c r="N61" s="41"/>
      <c r="O61" s="41"/>
      <c r="P61" s="41"/>
      <c r="Q61" s="41"/>
      <c r="R61" s="41"/>
      <c r="S61" s="41"/>
      <c r="T61" s="41"/>
      <c r="U61" s="41"/>
      <c r="V61" s="41"/>
      <c r="W61" s="41"/>
      <c r="X61" s="41"/>
      <c r="Y61" s="41"/>
      <c r="Z61" s="41"/>
      <c r="AA61" s="42"/>
      <c r="AB61" s="42"/>
      <c r="AC61" s="42"/>
      <c r="AD61" s="42"/>
      <c r="AE61" s="42"/>
      <c r="AF61" s="42"/>
      <c r="AG61" s="42"/>
      <c r="AH61" s="42"/>
      <c r="AI61" s="42"/>
      <c r="AJ61" s="42"/>
      <c r="AK61" s="42"/>
      <c r="AL61" s="42"/>
      <c r="AM61" s="42"/>
      <c r="AN61" s="42"/>
      <c r="AO61" s="42"/>
    </row>
    <row r="62" spans="1:41" ht="68.25" customHeight="1" outlineLevel="1">
      <c r="A62" s="32"/>
      <c r="B62" s="52">
        <v>13</v>
      </c>
      <c r="C62" s="179"/>
      <c r="D62" s="180"/>
      <c r="E62" s="179"/>
      <c r="F62" s="180"/>
      <c r="G62" s="179"/>
      <c r="H62" s="180"/>
      <c r="I62" s="179"/>
      <c r="J62" s="180"/>
      <c r="K62" s="53"/>
      <c r="L62" s="54"/>
      <c r="M62" s="45"/>
      <c r="N62" s="41"/>
      <c r="O62" s="41"/>
      <c r="P62" s="41"/>
      <c r="Q62" s="41"/>
      <c r="R62" s="41"/>
      <c r="S62" s="41"/>
      <c r="T62" s="41"/>
      <c r="U62" s="41"/>
      <c r="V62" s="41"/>
      <c r="W62" s="41"/>
      <c r="X62" s="41"/>
      <c r="Y62" s="41"/>
      <c r="Z62" s="41"/>
      <c r="AA62" s="42"/>
      <c r="AB62" s="42"/>
      <c r="AC62" s="42"/>
      <c r="AD62" s="42"/>
      <c r="AE62" s="42"/>
      <c r="AF62" s="42"/>
      <c r="AG62" s="42"/>
      <c r="AH62" s="42"/>
      <c r="AI62" s="42"/>
      <c r="AJ62" s="42"/>
      <c r="AK62" s="42"/>
      <c r="AL62" s="42"/>
      <c r="AM62" s="42"/>
      <c r="AN62" s="42"/>
      <c r="AO62" s="42"/>
    </row>
    <row r="63" spans="1:41" ht="20.25" customHeight="1" outlineLevel="1">
      <c r="A63" s="32"/>
      <c r="B63" s="52">
        <v>14</v>
      </c>
      <c r="C63" s="179"/>
      <c r="D63" s="180"/>
      <c r="E63" s="179"/>
      <c r="F63" s="180"/>
      <c r="G63" s="179"/>
      <c r="H63" s="180"/>
      <c r="I63" s="179"/>
      <c r="J63" s="180"/>
      <c r="K63" s="53"/>
      <c r="L63" s="54"/>
      <c r="M63" s="45"/>
      <c r="N63" s="41"/>
      <c r="O63" s="41"/>
      <c r="P63" s="41"/>
      <c r="Q63" s="41"/>
      <c r="R63" s="41"/>
      <c r="S63" s="41"/>
      <c r="T63" s="41"/>
      <c r="U63" s="41"/>
      <c r="V63" s="41"/>
      <c r="W63" s="41"/>
      <c r="X63" s="41"/>
      <c r="Y63" s="41"/>
      <c r="Z63" s="41"/>
      <c r="AA63" s="42"/>
      <c r="AB63" s="42"/>
      <c r="AC63" s="42"/>
      <c r="AD63" s="42"/>
      <c r="AE63" s="42"/>
      <c r="AF63" s="42"/>
      <c r="AG63" s="42"/>
      <c r="AH63" s="42"/>
      <c r="AI63" s="42"/>
      <c r="AJ63" s="42"/>
      <c r="AK63" s="42"/>
      <c r="AL63" s="42"/>
      <c r="AM63" s="42"/>
      <c r="AN63" s="42"/>
      <c r="AO63" s="42"/>
    </row>
    <row r="64" spans="1:41" ht="20.25" customHeight="1" outlineLevel="1">
      <c r="A64" s="32"/>
      <c r="B64" s="52">
        <v>15</v>
      </c>
      <c r="C64" s="179"/>
      <c r="D64" s="180"/>
      <c r="E64" s="179"/>
      <c r="F64" s="180"/>
      <c r="G64" s="179"/>
      <c r="H64" s="180"/>
      <c r="I64" s="179"/>
      <c r="J64" s="180"/>
      <c r="K64" s="53"/>
      <c r="L64" s="54"/>
      <c r="M64" s="45"/>
      <c r="N64" s="41"/>
      <c r="O64" s="41"/>
      <c r="P64" s="41"/>
      <c r="Q64" s="41"/>
      <c r="R64" s="41"/>
      <c r="S64" s="41"/>
      <c r="T64" s="41"/>
      <c r="U64" s="41"/>
      <c r="V64" s="41"/>
      <c r="W64" s="41"/>
      <c r="X64" s="41"/>
      <c r="Y64" s="41"/>
      <c r="Z64" s="41"/>
      <c r="AA64" s="42"/>
      <c r="AB64" s="42"/>
      <c r="AC64" s="42"/>
      <c r="AD64" s="42"/>
      <c r="AE64" s="42"/>
      <c r="AF64" s="42"/>
      <c r="AG64" s="42"/>
      <c r="AH64" s="42"/>
      <c r="AI64" s="42"/>
      <c r="AJ64" s="42"/>
      <c r="AK64" s="42"/>
      <c r="AL64" s="42"/>
      <c r="AM64" s="42"/>
      <c r="AN64" s="42"/>
      <c r="AO64" s="42"/>
    </row>
    <row r="65" spans="1:41" ht="20.25" customHeight="1" outlineLevel="1">
      <c r="A65" s="32"/>
      <c r="B65" s="52">
        <v>16</v>
      </c>
      <c r="C65" s="179"/>
      <c r="D65" s="180"/>
      <c r="E65" s="179"/>
      <c r="F65" s="180"/>
      <c r="G65" s="179"/>
      <c r="H65" s="180"/>
      <c r="I65" s="179"/>
      <c r="J65" s="180"/>
      <c r="K65" s="53"/>
      <c r="L65" s="54"/>
      <c r="M65" s="45"/>
      <c r="N65" s="41"/>
      <c r="O65" s="41"/>
      <c r="P65" s="41"/>
      <c r="Q65" s="41"/>
      <c r="R65" s="41"/>
      <c r="S65" s="41"/>
      <c r="T65" s="41"/>
      <c r="U65" s="41"/>
      <c r="V65" s="41"/>
      <c r="W65" s="41"/>
      <c r="X65" s="41"/>
      <c r="Y65" s="41"/>
      <c r="Z65" s="41"/>
      <c r="AA65" s="42"/>
      <c r="AB65" s="42"/>
      <c r="AC65" s="42"/>
      <c r="AD65" s="42"/>
      <c r="AE65" s="42"/>
      <c r="AF65" s="42"/>
      <c r="AG65" s="42"/>
      <c r="AH65" s="42"/>
      <c r="AI65" s="42"/>
      <c r="AJ65" s="42"/>
      <c r="AK65" s="42"/>
      <c r="AL65" s="42"/>
      <c r="AM65" s="42"/>
      <c r="AN65" s="42"/>
      <c r="AO65" s="42"/>
    </row>
    <row r="66" spans="1:41" ht="20.25" customHeight="1" outlineLevel="1">
      <c r="A66" s="32"/>
      <c r="B66" s="52">
        <v>17</v>
      </c>
      <c r="C66" s="179"/>
      <c r="D66" s="180"/>
      <c r="E66" s="179"/>
      <c r="F66" s="180"/>
      <c r="G66" s="179"/>
      <c r="H66" s="180"/>
      <c r="I66" s="179"/>
      <c r="J66" s="180"/>
      <c r="K66" s="53"/>
      <c r="L66" s="54"/>
      <c r="M66" s="45"/>
      <c r="N66" s="41"/>
      <c r="O66" s="41"/>
      <c r="P66" s="41"/>
      <c r="Q66" s="41"/>
      <c r="R66" s="41"/>
      <c r="S66" s="41"/>
      <c r="T66" s="41"/>
      <c r="U66" s="41"/>
      <c r="V66" s="41"/>
      <c r="W66" s="41"/>
      <c r="X66" s="41"/>
      <c r="Y66" s="41"/>
      <c r="Z66" s="41"/>
      <c r="AA66" s="42"/>
      <c r="AB66" s="42"/>
      <c r="AC66" s="42"/>
      <c r="AD66" s="42"/>
      <c r="AE66" s="42"/>
      <c r="AF66" s="42"/>
      <c r="AG66" s="42"/>
      <c r="AH66" s="42"/>
      <c r="AI66" s="42"/>
      <c r="AJ66" s="42"/>
      <c r="AK66" s="42"/>
      <c r="AL66" s="42"/>
      <c r="AM66" s="42"/>
      <c r="AN66" s="42"/>
      <c r="AO66" s="42"/>
    </row>
    <row r="67" spans="1:41" ht="20.25" customHeight="1" outlineLevel="1">
      <c r="A67" s="32"/>
      <c r="B67" s="52">
        <v>18</v>
      </c>
      <c r="C67" s="179"/>
      <c r="D67" s="180"/>
      <c r="E67" s="179"/>
      <c r="F67" s="180"/>
      <c r="G67" s="179"/>
      <c r="H67" s="180"/>
      <c r="I67" s="179"/>
      <c r="J67" s="180"/>
      <c r="K67" s="53"/>
      <c r="L67" s="54"/>
      <c r="M67" s="45"/>
      <c r="N67" s="41"/>
      <c r="O67" s="41"/>
      <c r="P67" s="41"/>
      <c r="Q67" s="41"/>
      <c r="R67" s="41"/>
      <c r="S67" s="41"/>
      <c r="T67" s="41"/>
      <c r="U67" s="41"/>
      <c r="V67" s="41"/>
      <c r="W67" s="41"/>
      <c r="X67" s="41"/>
      <c r="Y67" s="41"/>
      <c r="Z67" s="41"/>
      <c r="AA67" s="42"/>
      <c r="AB67" s="42"/>
      <c r="AC67" s="42"/>
      <c r="AD67" s="42"/>
      <c r="AE67" s="42"/>
      <c r="AF67" s="42"/>
      <c r="AG67" s="42"/>
      <c r="AH67" s="42"/>
      <c r="AI67" s="42"/>
      <c r="AJ67" s="42"/>
      <c r="AK67" s="42"/>
      <c r="AL67" s="42"/>
      <c r="AM67" s="42"/>
      <c r="AN67" s="42"/>
      <c r="AO67" s="42"/>
    </row>
    <row r="68" spans="1:41" ht="20.25" customHeight="1" outlineLevel="1">
      <c r="A68" s="32"/>
      <c r="B68" s="52">
        <v>19</v>
      </c>
      <c r="C68" s="179"/>
      <c r="D68" s="180"/>
      <c r="E68" s="179"/>
      <c r="F68" s="180"/>
      <c r="G68" s="179"/>
      <c r="H68" s="180"/>
      <c r="I68" s="179"/>
      <c r="J68" s="180"/>
      <c r="K68" s="53"/>
      <c r="L68" s="54"/>
      <c r="M68" s="45"/>
      <c r="N68" s="41"/>
      <c r="O68" s="41"/>
      <c r="P68" s="41"/>
      <c r="Q68" s="41"/>
      <c r="R68" s="41"/>
      <c r="S68" s="41"/>
      <c r="T68" s="41"/>
      <c r="U68" s="41"/>
      <c r="V68" s="41"/>
      <c r="W68" s="41"/>
      <c r="X68" s="41"/>
      <c r="Y68" s="41"/>
      <c r="Z68" s="41"/>
      <c r="AA68" s="42"/>
      <c r="AB68" s="42"/>
      <c r="AC68" s="42"/>
      <c r="AD68" s="42"/>
      <c r="AE68" s="42"/>
      <c r="AF68" s="42"/>
      <c r="AG68" s="42"/>
      <c r="AH68" s="42"/>
      <c r="AI68" s="42"/>
      <c r="AJ68" s="42"/>
      <c r="AK68" s="42"/>
      <c r="AL68" s="42"/>
      <c r="AM68" s="42"/>
      <c r="AN68" s="42"/>
      <c r="AO68" s="42"/>
    </row>
    <row r="69" spans="1:41" ht="20.25" customHeight="1" outlineLevel="1">
      <c r="A69" s="32"/>
      <c r="B69" s="52">
        <v>20</v>
      </c>
      <c r="C69" s="179"/>
      <c r="D69" s="180"/>
      <c r="E69" s="179"/>
      <c r="F69" s="180"/>
      <c r="G69" s="179"/>
      <c r="H69" s="180"/>
      <c r="I69" s="179"/>
      <c r="J69" s="180"/>
      <c r="K69" s="53"/>
      <c r="L69" s="54"/>
      <c r="M69" s="45"/>
      <c r="N69" s="41"/>
      <c r="O69" s="41"/>
      <c r="P69" s="41"/>
      <c r="Q69" s="41"/>
      <c r="R69" s="41"/>
      <c r="S69" s="41"/>
      <c r="T69" s="41"/>
      <c r="U69" s="41"/>
      <c r="V69" s="41"/>
      <c r="W69" s="41"/>
      <c r="X69" s="41"/>
      <c r="Y69" s="41"/>
      <c r="Z69" s="41"/>
      <c r="AA69" s="42"/>
      <c r="AB69" s="42"/>
      <c r="AC69" s="42"/>
      <c r="AD69" s="42"/>
      <c r="AE69" s="42"/>
      <c r="AF69" s="42"/>
      <c r="AG69" s="42"/>
      <c r="AH69" s="42"/>
      <c r="AI69" s="42"/>
      <c r="AJ69" s="42"/>
      <c r="AK69" s="42"/>
      <c r="AL69" s="42"/>
      <c r="AM69" s="42"/>
      <c r="AN69" s="42"/>
      <c r="AO69" s="42"/>
    </row>
    <row r="70" spans="1:41" ht="16.5" thickBot="1">
      <c r="A70" s="32"/>
      <c r="B70" s="41"/>
      <c r="C70" s="41"/>
      <c r="D70" s="41"/>
      <c r="E70" s="41"/>
      <c r="F70" s="41"/>
      <c r="G70" s="41"/>
      <c r="H70" s="41"/>
      <c r="I70" s="41"/>
      <c r="J70" s="41"/>
      <c r="K70" s="41"/>
      <c r="L70" s="41"/>
      <c r="M70" s="41"/>
      <c r="N70" s="41"/>
      <c r="O70" s="41"/>
      <c r="P70" s="41"/>
      <c r="Q70" s="41"/>
      <c r="R70" s="41"/>
      <c r="S70" s="41"/>
      <c r="T70" s="41"/>
      <c r="U70" s="41"/>
      <c r="V70" s="41"/>
      <c r="W70" s="41"/>
      <c r="X70" s="41"/>
      <c r="Y70" s="41"/>
      <c r="Z70" s="41"/>
      <c r="AA70" s="42"/>
      <c r="AB70" s="42"/>
      <c r="AC70" s="42"/>
      <c r="AD70" s="42"/>
      <c r="AE70" s="42"/>
      <c r="AF70" s="42"/>
      <c r="AG70" s="42"/>
      <c r="AH70" s="42"/>
      <c r="AI70" s="42"/>
      <c r="AJ70" s="42"/>
      <c r="AK70" s="42"/>
      <c r="AL70" s="42"/>
      <c r="AM70" s="42"/>
      <c r="AN70" s="42"/>
      <c r="AO70" s="42"/>
    </row>
    <row r="71" spans="1:41" ht="16.5" thickBot="1">
      <c r="A71" s="32"/>
      <c r="B71" s="160" t="s">
        <v>94</v>
      </c>
      <c r="C71" s="161"/>
      <c r="D71" s="161"/>
      <c r="E71" s="161"/>
      <c r="F71" s="161"/>
      <c r="G71" s="161"/>
      <c r="H71" s="161"/>
      <c r="I71" s="161"/>
      <c r="J71" s="161"/>
      <c r="K71" s="161"/>
      <c r="L71" s="161"/>
      <c r="M71" s="162"/>
      <c r="N71" s="41"/>
      <c r="O71" s="41"/>
      <c r="P71" s="41"/>
      <c r="Q71" s="41"/>
      <c r="R71" s="41"/>
      <c r="S71" s="41"/>
      <c r="T71" s="41"/>
      <c r="U71" s="41"/>
      <c r="V71" s="41"/>
      <c r="W71" s="41"/>
      <c r="X71" s="41"/>
      <c r="Y71" s="41"/>
      <c r="Z71" s="41"/>
      <c r="AA71" s="42"/>
      <c r="AB71" s="42"/>
      <c r="AC71" s="42"/>
      <c r="AD71" s="42"/>
      <c r="AE71" s="42"/>
      <c r="AF71" s="42"/>
      <c r="AG71" s="42"/>
      <c r="AH71" s="42"/>
      <c r="AI71" s="42"/>
      <c r="AJ71" s="42"/>
      <c r="AK71" s="42"/>
      <c r="AL71" s="42"/>
      <c r="AM71" s="42"/>
      <c r="AN71" s="42"/>
      <c r="AO71" s="42"/>
    </row>
    <row r="72" spans="1:41" ht="15.75" outlineLevel="1">
      <c r="A72" s="32"/>
      <c r="B72" s="163" t="s">
        <v>95</v>
      </c>
      <c r="C72" s="164"/>
      <c r="D72" s="165">
        <f>COUNTIF(K50:K69, "Fail")</f>
        <v>7</v>
      </c>
      <c r="E72" s="166"/>
      <c r="F72" s="167" t="s">
        <v>96</v>
      </c>
      <c r="G72" s="168"/>
      <c r="H72" s="169"/>
      <c r="I72" s="170">
        <f>D73/(D73+D72)</f>
        <v>0.36363636363636365</v>
      </c>
      <c r="J72" s="170"/>
      <c r="K72" s="171"/>
      <c r="L72" s="57" t="s">
        <v>97</v>
      </c>
      <c r="M72" s="58">
        <v>0</v>
      </c>
      <c r="N72" s="41"/>
      <c r="O72" s="41"/>
      <c r="P72" s="41"/>
      <c r="Q72" s="41"/>
      <c r="R72" s="41"/>
      <c r="S72" s="41"/>
      <c r="T72" s="41"/>
      <c r="U72" s="41"/>
      <c r="V72" s="41"/>
      <c r="W72" s="41"/>
      <c r="X72" s="41"/>
      <c r="Y72" s="41"/>
      <c r="Z72" s="41"/>
      <c r="AA72" s="42"/>
      <c r="AB72" s="42"/>
      <c r="AC72" s="42"/>
      <c r="AD72" s="42"/>
      <c r="AE72" s="42"/>
      <c r="AF72" s="42"/>
      <c r="AG72" s="42"/>
      <c r="AH72" s="42"/>
      <c r="AI72" s="42"/>
      <c r="AJ72" s="42"/>
      <c r="AK72" s="42"/>
      <c r="AL72" s="42"/>
      <c r="AM72" s="42"/>
      <c r="AN72" s="42"/>
      <c r="AO72" s="42"/>
    </row>
    <row r="73" spans="1:41" ht="15.75" outlineLevel="1">
      <c r="A73" s="32"/>
      <c r="B73" s="172" t="s">
        <v>98</v>
      </c>
      <c r="C73" s="173"/>
      <c r="D73" s="174">
        <f>COUNTIF(K50:K69, "Pass")</f>
        <v>4</v>
      </c>
      <c r="E73" s="175"/>
      <c r="F73" s="176" t="s">
        <v>49</v>
      </c>
      <c r="G73" s="177"/>
      <c r="H73" s="178"/>
      <c r="I73" s="154" t="str">
        <f>IF(I72&gt;0.85, "Pass", "Fail")</f>
        <v>Fail</v>
      </c>
      <c r="J73" s="154"/>
      <c r="K73" s="174"/>
      <c r="L73" s="57" t="s">
        <v>99</v>
      </c>
      <c r="M73" s="58">
        <v>0.20833333333333334</v>
      </c>
      <c r="N73" s="41"/>
      <c r="O73" s="41"/>
      <c r="P73" s="41"/>
      <c r="Q73" s="41"/>
      <c r="R73" s="41"/>
      <c r="S73" s="41"/>
      <c r="T73" s="41"/>
      <c r="U73" s="41"/>
      <c r="V73" s="41"/>
      <c r="W73" s="41"/>
      <c r="X73" s="41"/>
      <c r="Y73" s="41"/>
      <c r="Z73" s="41"/>
      <c r="AA73" s="42"/>
      <c r="AB73" s="42"/>
      <c r="AC73" s="42"/>
      <c r="AD73" s="42"/>
      <c r="AE73" s="42"/>
      <c r="AF73" s="42"/>
      <c r="AG73" s="42"/>
      <c r="AH73" s="42"/>
      <c r="AI73" s="42"/>
      <c r="AJ73" s="42"/>
      <c r="AK73" s="42"/>
      <c r="AL73" s="42"/>
      <c r="AM73" s="42"/>
      <c r="AN73" s="42"/>
      <c r="AO73" s="42"/>
    </row>
    <row r="74" spans="1:41" ht="15.75" outlineLevel="1">
      <c r="A74" s="32"/>
      <c r="B74" s="147" t="s">
        <v>32</v>
      </c>
      <c r="C74" s="148"/>
      <c r="D74" s="149" t="str">
        <f t="array" ref="D74">INDEX(L50:L69,MODE(IF((L50:L69&lt;&gt;"")*ISNA(MATCH(L50:L69,$J$75:$J75,0)),MATCH(L50:L69,L50:L69,0))))</f>
        <v>Functional</v>
      </c>
      <c r="E74" s="150"/>
      <c r="F74" s="151" t="s">
        <v>100</v>
      </c>
      <c r="G74" s="152"/>
      <c r="H74" s="153"/>
      <c r="I74" s="154" t="str">
        <f>IF(I72&gt;0.85,"N/A",IF(I72&lt;0.7,"Critical",IF(0.85&gt;I72&gt;0.7,"Average")))</f>
        <v>Critical</v>
      </c>
      <c r="J74" s="155"/>
      <c r="K74" s="156"/>
      <c r="L74" s="57" t="s">
        <v>101</v>
      </c>
      <c r="M74" s="59">
        <v>0</v>
      </c>
      <c r="N74" s="41"/>
      <c r="O74" s="41"/>
      <c r="P74" s="41"/>
      <c r="Q74" s="41"/>
      <c r="R74" s="41"/>
      <c r="S74" s="41"/>
      <c r="T74" s="41"/>
      <c r="U74" s="41"/>
      <c r="V74" s="41"/>
      <c r="W74" s="41"/>
      <c r="X74" s="41"/>
      <c r="Y74" s="41"/>
      <c r="Z74" s="41"/>
      <c r="AA74" s="42"/>
      <c r="AB74" s="42"/>
      <c r="AC74" s="42"/>
      <c r="AD74" s="42"/>
      <c r="AE74" s="42"/>
      <c r="AF74" s="42"/>
      <c r="AG74" s="42"/>
      <c r="AH74" s="42"/>
      <c r="AI74" s="42"/>
      <c r="AJ74" s="42"/>
      <c r="AK74" s="42"/>
      <c r="AL74" s="42"/>
      <c r="AM74" s="42"/>
      <c r="AN74" s="42"/>
      <c r="AO74" s="42"/>
    </row>
    <row r="75" spans="1:41" ht="16.5" outlineLevel="1" thickBot="1">
      <c r="A75" s="32"/>
      <c r="B75" s="60"/>
      <c r="C75" s="157" t="s">
        <v>33</v>
      </c>
      <c r="D75" s="157"/>
      <c r="E75" s="157"/>
      <c r="F75" s="158" t="str">
        <f>IF(D74="SW_Bug", "Critical", IF(D74="Logical Flow","Mid-level",  IF(D74="Security", "Critical",  IF(D74="Form Design", "Low",  IF(D74="Interface", "Low",  IF(D74="Functional", "Critical", NA()))))))</f>
        <v>Critical</v>
      </c>
      <c r="G75" s="158"/>
      <c r="H75" s="158"/>
      <c r="I75" s="159"/>
      <c r="J75" s="61"/>
      <c r="K75" s="62"/>
      <c r="L75" s="63" t="s">
        <v>35</v>
      </c>
      <c r="M75" s="64">
        <v>0</v>
      </c>
      <c r="N75" s="41"/>
      <c r="O75" s="41"/>
      <c r="P75" s="41"/>
      <c r="Q75" s="41"/>
      <c r="R75" s="41"/>
      <c r="S75" s="41"/>
      <c r="T75" s="41"/>
      <c r="U75" s="41"/>
      <c r="V75" s="41"/>
      <c r="W75" s="41"/>
      <c r="X75" s="41"/>
      <c r="Y75" s="41"/>
      <c r="Z75" s="41"/>
      <c r="AA75" s="42"/>
      <c r="AB75" s="42"/>
      <c r="AC75" s="42"/>
      <c r="AD75" s="42"/>
      <c r="AE75" s="42"/>
      <c r="AF75" s="42"/>
      <c r="AG75" s="42"/>
      <c r="AH75" s="42"/>
      <c r="AI75" s="42"/>
      <c r="AJ75" s="42"/>
      <c r="AK75" s="42"/>
      <c r="AL75" s="42"/>
      <c r="AM75" s="42"/>
      <c r="AN75" s="42"/>
      <c r="AO75" s="42"/>
    </row>
    <row r="76" spans="1:41" ht="15.75">
      <c r="A76" s="32"/>
      <c r="B76" s="41"/>
      <c r="C76" s="41"/>
      <c r="D76" s="41"/>
      <c r="E76" s="41"/>
      <c r="F76" s="41"/>
      <c r="G76" s="41"/>
      <c r="H76" s="41"/>
      <c r="I76" s="41"/>
      <c r="J76" s="41"/>
      <c r="K76" s="41"/>
      <c r="L76" s="41"/>
      <c r="M76" s="41"/>
      <c r="N76" s="41"/>
      <c r="O76" s="41"/>
      <c r="P76" s="41"/>
      <c r="Q76" s="41"/>
      <c r="R76" s="41"/>
      <c r="S76" s="41"/>
      <c r="T76" s="41"/>
      <c r="U76" s="41"/>
      <c r="V76" s="41"/>
      <c r="W76" s="41"/>
      <c r="X76" s="41"/>
      <c r="Y76" s="41"/>
      <c r="Z76" s="41"/>
      <c r="AA76" s="42"/>
      <c r="AB76" s="42"/>
      <c r="AC76" s="42"/>
      <c r="AD76" s="42"/>
      <c r="AE76" s="42"/>
      <c r="AF76" s="42"/>
      <c r="AG76" s="42"/>
      <c r="AH76" s="42"/>
      <c r="AI76" s="42"/>
      <c r="AJ76" s="42"/>
      <c r="AK76" s="42"/>
      <c r="AL76" s="42"/>
      <c r="AM76" s="42"/>
      <c r="AN76" s="42"/>
      <c r="AO76" s="42"/>
    </row>
    <row r="77" spans="1:41" ht="15.75">
      <c r="A77" s="32"/>
      <c r="B77" s="41"/>
      <c r="C77" s="41"/>
      <c r="D77" s="41"/>
      <c r="E77" s="41"/>
      <c r="F77" s="41"/>
      <c r="G77" s="41"/>
      <c r="H77" s="41"/>
      <c r="I77" s="41"/>
      <c r="J77" s="41"/>
      <c r="K77" s="41"/>
      <c r="L77" s="41"/>
      <c r="M77" s="41"/>
      <c r="N77" s="41"/>
      <c r="O77" s="41"/>
      <c r="P77" s="41"/>
      <c r="Q77" s="41"/>
      <c r="R77" s="41"/>
      <c r="S77" s="41"/>
      <c r="T77" s="41"/>
      <c r="U77" s="41"/>
      <c r="V77" s="41"/>
      <c r="W77" s="41"/>
      <c r="X77" s="41"/>
      <c r="Y77" s="41"/>
      <c r="Z77" s="41"/>
      <c r="AA77" s="42"/>
      <c r="AB77" s="42"/>
      <c r="AC77" s="42"/>
      <c r="AD77" s="42"/>
      <c r="AE77" s="42"/>
      <c r="AF77" s="42"/>
      <c r="AG77" s="42"/>
      <c r="AH77" s="42"/>
      <c r="AI77" s="42"/>
      <c r="AJ77" s="42"/>
      <c r="AK77" s="42"/>
      <c r="AL77" s="42"/>
      <c r="AM77" s="42"/>
      <c r="AN77" s="42"/>
      <c r="AO77" s="42"/>
    </row>
    <row r="78" spans="1:41" ht="15.75">
      <c r="A78" s="32"/>
      <c r="B78" s="41"/>
      <c r="C78" s="41"/>
      <c r="D78" s="41"/>
      <c r="E78" s="41"/>
      <c r="F78" s="41"/>
      <c r="G78" s="41"/>
      <c r="H78" s="41"/>
      <c r="I78" s="41"/>
      <c r="J78" s="41"/>
      <c r="K78" s="41"/>
      <c r="L78" s="41"/>
      <c r="M78" s="41"/>
      <c r="N78" s="41"/>
      <c r="O78" s="41"/>
      <c r="P78" s="41"/>
      <c r="Q78" s="41"/>
      <c r="R78" s="41"/>
      <c r="S78" s="41"/>
      <c r="T78" s="41"/>
      <c r="U78" s="41"/>
      <c r="V78" s="41"/>
      <c r="W78" s="41"/>
      <c r="X78" s="41"/>
      <c r="Y78" s="41"/>
      <c r="Z78" s="41"/>
      <c r="AA78" s="42"/>
      <c r="AB78" s="42"/>
      <c r="AC78" s="42"/>
      <c r="AD78" s="42"/>
      <c r="AE78" s="42"/>
      <c r="AF78" s="42"/>
      <c r="AG78" s="42"/>
      <c r="AH78" s="42"/>
      <c r="AI78" s="42"/>
      <c r="AJ78" s="42"/>
      <c r="AK78" s="42"/>
      <c r="AL78" s="42"/>
      <c r="AM78" s="42"/>
      <c r="AN78" s="42"/>
      <c r="AO78" s="42"/>
    </row>
    <row r="79" spans="1:41" ht="15.75">
      <c r="A79" s="32"/>
      <c r="B79" s="41"/>
      <c r="C79" s="41"/>
      <c r="D79" s="41"/>
      <c r="E79" s="41"/>
      <c r="F79" s="41"/>
      <c r="G79" s="41"/>
      <c r="H79" s="41"/>
      <c r="I79" s="41"/>
      <c r="J79" s="41"/>
      <c r="K79" s="41"/>
      <c r="L79" s="41"/>
      <c r="M79" s="41"/>
      <c r="N79" s="41"/>
      <c r="O79" s="41"/>
      <c r="P79" s="41"/>
      <c r="Q79" s="41"/>
      <c r="R79" s="41"/>
      <c r="S79" s="41"/>
      <c r="T79" s="41"/>
      <c r="U79" s="41"/>
      <c r="V79" s="41"/>
      <c r="W79" s="41"/>
      <c r="X79" s="41"/>
      <c r="Y79" s="41"/>
      <c r="Z79" s="41"/>
      <c r="AA79" s="42"/>
      <c r="AB79" s="42"/>
      <c r="AC79" s="42"/>
      <c r="AD79" s="42"/>
      <c r="AE79" s="42"/>
      <c r="AF79" s="42"/>
      <c r="AG79" s="42"/>
      <c r="AH79" s="42"/>
      <c r="AI79" s="42"/>
      <c r="AJ79" s="42"/>
      <c r="AK79" s="42"/>
      <c r="AL79" s="42"/>
      <c r="AM79" s="42"/>
      <c r="AN79" s="42"/>
      <c r="AO79" s="42"/>
    </row>
    <row r="80" spans="1:41" ht="15.75">
      <c r="A80" s="32"/>
      <c r="B80" s="41"/>
      <c r="C80" s="41"/>
      <c r="D80" s="41"/>
      <c r="E80" s="41"/>
      <c r="F80" s="41"/>
      <c r="G80" s="41"/>
      <c r="H80" s="41"/>
      <c r="I80" s="41"/>
      <c r="J80" s="41"/>
      <c r="K80" s="41"/>
      <c r="L80" s="41"/>
      <c r="M80" s="41"/>
      <c r="N80" s="41"/>
      <c r="O80" s="41"/>
      <c r="P80" s="41"/>
      <c r="Q80" s="41"/>
      <c r="R80" s="41"/>
      <c r="S80" s="41"/>
      <c r="T80" s="41"/>
      <c r="U80" s="41"/>
      <c r="V80" s="41"/>
      <c r="W80" s="41"/>
      <c r="X80" s="41"/>
      <c r="Y80" s="41"/>
      <c r="Z80" s="41"/>
      <c r="AA80" s="42"/>
      <c r="AB80" s="42"/>
      <c r="AC80" s="42"/>
      <c r="AD80" s="42"/>
      <c r="AE80" s="42"/>
      <c r="AF80" s="42"/>
      <c r="AG80" s="42"/>
      <c r="AH80" s="42"/>
      <c r="AI80" s="42"/>
      <c r="AJ80" s="42"/>
      <c r="AK80" s="42"/>
      <c r="AL80" s="42"/>
      <c r="AM80" s="42"/>
      <c r="AN80" s="42"/>
      <c r="AO80" s="42"/>
    </row>
    <row r="81" spans="1:41" ht="15.75">
      <c r="A81" s="32"/>
      <c r="B81" s="41"/>
      <c r="C81" s="41"/>
      <c r="D81" s="41"/>
      <c r="E81" s="41"/>
      <c r="F81" s="41"/>
      <c r="G81" s="41"/>
      <c r="H81" s="41"/>
      <c r="I81" s="41"/>
      <c r="J81" s="41"/>
      <c r="K81" s="41"/>
      <c r="L81" s="41"/>
      <c r="M81" s="41"/>
      <c r="N81" s="41"/>
      <c r="O81" s="41"/>
      <c r="P81" s="41"/>
      <c r="Q81" s="41"/>
      <c r="R81" s="41"/>
      <c r="S81" s="41"/>
      <c r="T81" s="41"/>
      <c r="U81" s="41"/>
      <c r="V81" s="41"/>
      <c r="W81" s="41"/>
      <c r="X81" s="41"/>
      <c r="Y81" s="41"/>
      <c r="Z81" s="41"/>
      <c r="AA81" s="42"/>
      <c r="AB81" s="42"/>
      <c r="AC81" s="42"/>
      <c r="AD81" s="42"/>
      <c r="AE81" s="42"/>
      <c r="AF81" s="42"/>
      <c r="AG81" s="42"/>
      <c r="AH81" s="42"/>
      <c r="AI81" s="42"/>
      <c r="AJ81" s="42"/>
      <c r="AK81" s="42"/>
      <c r="AL81" s="42"/>
      <c r="AM81" s="42"/>
      <c r="AN81" s="42"/>
      <c r="AO81" s="42"/>
    </row>
    <row r="82" spans="1:41" ht="15.75">
      <c r="A82" s="32"/>
      <c r="B82" s="41"/>
      <c r="C82" s="41"/>
      <c r="D82" s="41"/>
      <c r="E82" s="41"/>
      <c r="F82" s="41"/>
      <c r="G82" s="41"/>
      <c r="H82" s="41"/>
      <c r="I82" s="41"/>
      <c r="J82" s="41"/>
      <c r="K82" s="41"/>
      <c r="L82" s="41"/>
      <c r="M82" s="41"/>
      <c r="N82" s="41"/>
      <c r="O82" s="41"/>
      <c r="P82" s="41"/>
      <c r="Q82" s="41"/>
      <c r="R82" s="41"/>
      <c r="S82" s="41"/>
      <c r="T82" s="41"/>
      <c r="U82" s="41"/>
      <c r="V82" s="41"/>
      <c r="W82" s="41"/>
      <c r="X82" s="41"/>
      <c r="Y82" s="41"/>
      <c r="Z82" s="41"/>
      <c r="AA82" s="42"/>
      <c r="AB82" s="42"/>
      <c r="AC82" s="42"/>
      <c r="AD82" s="42"/>
      <c r="AE82" s="42"/>
      <c r="AF82" s="42"/>
      <c r="AG82" s="42"/>
      <c r="AH82" s="42"/>
      <c r="AI82" s="42"/>
      <c r="AJ82" s="42"/>
      <c r="AK82" s="42"/>
      <c r="AL82" s="42"/>
      <c r="AM82" s="42"/>
      <c r="AN82" s="42"/>
      <c r="AO82" s="42"/>
    </row>
    <row r="83" spans="1:41" ht="15.75">
      <c r="A83" s="32"/>
      <c r="B83" s="41"/>
      <c r="C83" s="41"/>
      <c r="D83" s="41"/>
      <c r="E83" s="41"/>
      <c r="F83" s="41"/>
      <c r="G83" s="41"/>
      <c r="H83" s="41"/>
      <c r="I83" s="41"/>
      <c r="J83" s="41"/>
      <c r="K83" s="41"/>
      <c r="L83" s="41"/>
      <c r="M83" s="41"/>
      <c r="N83" s="41"/>
      <c r="O83" s="41"/>
      <c r="P83" s="41"/>
      <c r="Q83" s="41"/>
      <c r="R83" s="41"/>
      <c r="S83" s="41"/>
      <c r="T83" s="41"/>
      <c r="U83" s="41"/>
      <c r="V83" s="41"/>
      <c r="W83" s="41"/>
      <c r="X83" s="41"/>
      <c r="Y83" s="41"/>
      <c r="Z83" s="41"/>
      <c r="AA83" s="42"/>
      <c r="AB83" s="42"/>
      <c r="AC83" s="42"/>
      <c r="AD83" s="42"/>
      <c r="AE83" s="42"/>
      <c r="AF83" s="42"/>
      <c r="AG83" s="42"/>
      <c r="AH83" s="42"/>
      <c r="AI83" s="42"/>
      <c r="AJ83" s="42"/>
      <c r="AK83" s="42"/>
      <c r="AL83" s="42"/>
      <c r="AM83" s="42"/>
      <c r="AN83" s="42"/>
      <c r="AO83" s="42"/>
    </row>
    <row r="84" spans="1:41" ht="15.75">
      <c r="A84" s="32"/>
      <c r="B84" s="41"/>
      <c r="C84" s="41"/>
      <c r="D84" s="41"/>
      <c r="E84" s="41"/>
      <c r="F84" s="41"/>
      <c r="G84" s="41"/>
      <c r="H84" s="41"/>
      <c r="I84" s="41"/>
      <c r="J84" s="41"/>
      <c r="K84" s="41"/>
      <c r="L84" s="41"/>
      <c r="M84" s="41"/>
      <c r="N84" s="41"/>
      <c r="O84" s="41"/>
      <c r="P84" s="41"/>
      <c r="Q84" s="41"/>
      <c r="R84" s="41"/>
      <c r="S84" s="41"/>
      <c r="T84" s="41"/>
      <c r="U84" s="41"/>
      <c r="V84" s="41"/>
      <c r="W84" s="41"/>
      <c r="X84" s="41"/>
      <c r="Y84" s="41"/>
      <c r="Z84" s="41"/>
      <c r="AA84" s="42"/>
      <c r="AB84" s="42"/>
      <c r="AC84" s="42"/>
      <c r="AD84" s="42"/>
      <c r="AE84" s="42"/>
      <c r="AF84" s="42"/>
      <c r="AG84" s="42"/>
      <c r="AH84" s="42"/>
      <c r="AI84" s="42"/>
      <c r="AJ84" s="42"/>
      <c r="AK84" s="42"/>
      <c r="AL84" s="42"/>
      <c r="AM84" s="42"/>
      <c r="AN84" s="42"/>
      <c r="AO84" s="42"/>
    </row>
    <row r="85" spans="1:41" ht="15.75">
      <c r="A85" s="32"/>
      <c r="B85" s="41"/>
      <c r="C85" s="41"/>
      <c r="D85" s="41"/>
      <c r="E85" s="41"/>
      <c r="F85" s="41"/>
      <c r="G85" s="41"/>
      <c r="H85" s="41"/>
      <c r="I85" s="41"/>
      <c r="J85" s="41"/>
      <c r="K85" s="41"/>
      <c r="L85" s="41"/>
      <c r="M85" s="41"/>
      <c r="N85" s="41"/>
      <c r="O85" s="41"/>
      <c r="P85" s="41"/>
      <c r="Q85" s="41"/>
      <c r="R85" s="41"/>
      <c r="S85" s="41"/>
      <c r="T85" s="41"/>
      <c r="U85" s="41"/>
      <c r="V85" s="41"/>
      <c r="W85" s="41"/>
      <c r="X85" s="41"/>
      <c r="Y85" s="41"/>
      <c r="Z85" s="41"/>
      <c r="AA85" s="42"/>
      <c r="AB85" s="42"/>
      <c r="AC85" s="42"/>
      <c r="AD85" s="42"/>
      <c r="AE85" s="42"/>
      <c r="AF85" s="42"/>
      <c r="AG85" s="42"/>
      <c r="AH85" s="42"/>
      <c r="AI85" s="42"/>
      <c r="AJ85" s="42"/>
      <c r="AK85" s="42"/>
      <c r="AL85" s="42"/>
      <c r="AM85" s="42"/>
      <c r="AN85" s="42"/>
      <c r="AO85" s="42"/>
    </row>
    <row r="86" spans="1:41" ht="15.75">
      <c r="A86" s="32"/>
      <c r="B86" s="41"/>
      <c r="C86" s="41"/>
      <c r="D86" s="41"/>
      <c r="E86" s="41"/>
      <c r="F86" s="41"/>
      <c r="G86" s="41"/>
      <c r="H86" s="41"/>
      <c r="I86" s="41"/>
      <c r="J86" s="41"/>
      <c r="K86" s="41"/>
      <c r="L86" s="41"/>
      <c r="M86" s="41"/>
      <c r="N86" s="41"/>
      <c r="O86" s="41"/>
      <c r="P86" s="41"/>
      <c r="Q86" s="41"/>
      <c r="R86" s="41"/>
      <c r="S86" s="41"/>
      <c r="T86" s="41"/>
      <c r="U86" s="41"/>
      <c r="V86" s="41"/>
      <c r="W86" s="41"/>
      <c r="X86" s="41"/>
      <c r="Y86" s="41"/>
      <c r="Z86" s="41"/>
      <c r="AA86" s="42"/>
      <c r="AB86" s="42"/>
      <c r="AC86" s="42"/>
      <c r="AD86" s="42"/>
      <c r="AE86" s="42"/>
      <c r="AF86" s="42"/>
      <c r="AG86" s="42"/>
      <c r="AH86" s="42"/>
      <c r="AI86" s="42"/>
      <c r="AJ86" s="42"/>
      <c r="AK86" s="42"/>
      <c r="AL86" s="42"/>
      <c r="AM86" s="42"/>
      <c r="AN86" s="42"/>
      <c r="AO86" s="42"/>
    </row>
    <row r="87" spans="1:41" ht="15.75">
      <c r="A87" s="32"/>
      <c r="B87" s="41"/>
      <c r="C87" s="41"/>
      <c r="D87" s="41"/>
      <c r="E87" s="41"/>
      <c r="F87" s="41"/>
      <c r="G87" s="41"/>
      <c r="H87" s="41"/>
      <c r="I87" s="41"/>
      <c r="J87" s="41"/>
      <c r="K87" s="41"/>
      <c r="L87" s="41"/>
      <c r="M87" s="41"/>
      <c r="N87" s="41"/>
      <c r="O87" s="41"/>
      <c r="P87" s="41"/>
      <c r="Q87" s="41"/>
      <c r="R87" s="41"/>
      <c r="S87" s="41"/>
      <c r="T87" s="41"/>
      <c r="U87" s="41"/>
      <c r="V87" s="41"/>
      <c r="W87" s="41"/>
      <c r="X87" s="41"/>
      <c r="Y87" s="41"/>
      <c r="Z87" s="41"/>
      <c r="AA87" s="42"/>
      <c r="AB87" s="42"/>
      <c r="AC87" s="42"/>
      <c r="AD87" s="42"/>
      <c r="AE87" s="42"/>
      <c r="AF87" s="42"/>
      <c r="AG87" s="42"/>
      <c r="AH87" s="42"/>
      <c r="AI87" s="42"/>
      <c r="AJ87" s="42"/>
      <c r="AK87" s="42"/>
      <c r="AL87" s="42"/>
      <c r="AM87" s="42"/>
      <c r="AN87" s="42"/>
      <c r="AO87" s="42"/>
    </row>
  </sheetData>
  <sheetProtection algorithmName="SHA-512" hashValue="EqUta2omc+febraqYGax1gyeoI7j5/EoFP9wch9qErexe5xLLoPAvNktaQfZH+UyEiDfJGVzmCdHjegYX3/NxQ==" saltValue="ISZElyCIddNYxqZu4lkuXA==" spinCount="100000" sheet="1" objects="1" scenarios="1"/>
  <mergeCells count="174">
    <mergeCell ref="M6:N6"/>
    <mergeCell ref="P6:R6"/>
    <mergeCell ref="C7:K7"/>
    <mergeCell ref="M7:N7"/>
    <mergeCell ref="P7:R7"/>
    <mergeCell ref="B9:K9"/>
    <mergeCell ref="B10:E10"/>
    <mergeCell ref="F10:H10"/>
    <mergeCell ref="I10:K10"/>
    <mergeCell ref="B11:E11"/>
    <mergeCell ref="F11:H11"/>
    <mergeCell ref="I11:K11"/>
    <mergeCell ref="D2:G5"/>
    <mergeCell ref="H2:K5"/>
    <mergeCell ref="B14:F14"/>
    <mergeCell ref="G14:K14"/>
    <mergeCell ref="B15:F15"/>
    <mergeCell ref="G15:K15"/>
    <mergeCell ref="B16:D17"/>
    <mergeCell ref="E16:K17"/>
    <mergeCell ref="B12:D12"/>
    <mergeCell ref="E12:G12"/>
    <mergeCell ref="H12:K12"/>
    <mergeCell ref="B13:D13"/>
    <mergeCell ref="E13:G13"/>
    <mergeCell ref="H13:K13"/>
    <mergeCell ref="B19:K19"/>
    <mergeCell ref="M19:Q19"/>
    <mergeCell ref="B20:C20"/>
    <mergeCell ref="D20:F20"/>
    <mergeCell ref="G20:I20"/>
    <mergeCell ref="J20:K20"/>
    <mergeCell ref="M20:Q36"/>
    <mergeCell ref="B21:C21"/>
    <mergeCell ref="D21:F21"/>
    <mergeCell ref="G21:I21"/>
    <mergeCell ref="B25:C27"/>
    <mergeCell ref="D25:K27"/>
    <mergeCell ref="B28:C30"/>
    <mergeCell ref="D28:K30"/>
    <mergeCell ref="B31:C32"/>
    <mergeCell ref="D31:K32"/>
    <mergeCell ref="J21:K21"/>
    <mergeCell ref="B22:F22"/>
    <mergeCell ref="G22:K22"/>
    <mergeCell ref="B23:F23"/>
    <mergeCell ref="G23:K23"/>
    <mergeCell ref="B24:C24"/>
    <mergeCell ref="D24:K24"/>
    <mergeCell ref="B40:D40"/>
    <mergeCell ref="E40:G40"/>
    <mergeCell ref="H40:K40"/>
    <mergeCell ref="B41:C41"/>
    <mergeCell ref="D41:E41"/>
    <mergeCell ref="F41:G41"/>
    <mergeCell ref="I41:J41"/>
    <mergeCell ref="B33:C34"/>
    <mergeCell ref="D33:K34"/>
    <mergeCell ref="B35:C36"/>
    <mergeCell ref="D35:K36"/>
    <mergeCell ref="B38:K38"/>
    <mergeCell ref="B39:D39"/>
    <mergeCell ref="E39:G39"/>
    <mergeCell ref="H39:K39"/>
    <mergeCell ref="B44:C46"/>
    <mergeCell ref="D44:K46"/>
    <mergeCell ref="B48:M48"/>
    <mergeCell ref="C49:D49"/>
    <mergeCell ref="E49:F49"/>
    <mergeCell ref="G49:H49"/>
    <mergeCell ref="I49:J49"/>
    <mergeCell ref="B42:C42"/>
    <mergeCell ref="D42:E42"/>
    <mergeCell ref="F42:H42"/>
    <mergeCell ref="I42:K42"/>
    <mergeCell ref="B43:C43"/>
    <mergeCell ref="D43:E43"/>
    <mergeCell ref="F43:G43"/>
    <mergeCell ref="I43:J43"/>
    <mergeCell ref="C52:D52"/>
    <mergeCell ref="E52:F52"/>
    <mergeCell ref="G52:H52"/>
    <mergeCell ref="I52:J52"/>
    <mergeCell ref="C53:D53"/>
    <mergeCell ref="E53:F53"/>
    <mergeCell ref="G53:H53"/>
    <mergeCell ref="I53:J53"/>
    <mergeCell ref="C50:D50"/>
    <mergeCell ref="E50:F50"/>
    <mergeCell ref="G50:H50"/>
    <mergeCell ref="I50:J50"/>
    <mergeCell ref="C51:D51"/>
    <mergeCell ref="E51:F51"/>
    <mergeCell ref="G51:H51"/>
    <mergeCell ref="I51:J51"/>
    <mergeCell ref="C56:D56"/>
    <mergeCell ref="E56:F56"/>
    <mergeCell ref="G56:H56"/>
    <mergeCell ref="I56:J56"/>
    <mergeCell ref="C57:D57"/>
    <mergeCell ref="E57:F57"/>
    <mergeCell ref="G57:H57"/>
    <mergeCell ref="I57:J57"/>
    <mergeCell ref="C54:D54"/>
    <mergeCell ref="E54:F54"/>
    <mergeCell ref="G54:H54"/>
    <mergeCell ref="I54:J54"/>
    <mergeCell ref="C55:D55"/>
    <mergeCell ref="E55:F55"/>
    <mergeCell ref="G55:H55"/>
    <mergeCell ref="I55:J55"/>
    <mergeCell ref="C60:D60"/>
    <mergeCell ref="E60:F60"/>
    <mergeCell ref="G60:H60"/>
    <mergeCell ref="I60:J60"/>
    <mergeCell ref="C61:D61"/>
    <mergeCell ref="E61:F61"/>
    <mergeCell ref="G61:H61"/>
    <mergeCell ref="I61:J61"/>
    <mergeCell ref="C58:D58"/>
    <mergeCell ref="E58:F58"/>
    <mergeCell ref="G58:H58"/>
    <mergeCell ref="I58:J58"/>
    <mergeCell ref="C59:D59"/>
    <mergeCell ref="E59:F59"/>
    <mergeCell ref="G59:H59"/>
    <mergeCell ref="I59:J59"/>
    <mergeCell ref="C64:D64"/>
    <mergeCell ref="E64:F64"/>
    <mergeCell ref="G64:H64"/>
    <mergeCell ref="I64:J64"/>
    <mergeCell ref="C65:D65"/>
    <mergeCell ref="E65:F65"/>
    <mergeCell ref="G65:H65"/>
    <mergeCell ref="I65:J65"/>
    <mergeCell ref="C62:D62"/>
    <mergeCell ref="E62:F62"/>
    <mergeCell ref="G62:H62"/>
    <mergeCell ref="I62:J62"/>
    <mergeCell ref="C63:D63"/>
    <mergeCell ref="E63:F63"/>
    <mergeCell ref="G63:H63"/>
    <mergeCell ref="I63:J63"/>
    <mergeCell ref="C68:D68"/>
    <mergeCell ref="E68:F68"/>
    <mergeCell ref="G68:H68"/>
    <mergeCell ref="I68:J68"/>
    <mergeCell ref="C69:D69"/>
    <mergeCell ref="E69:F69"/>
    <mergeCell ref="G69:H69"/>
    <mergeCell ref="I69:J69"/>
    <mergeCell ref="C66:D66"/>
    <mergeCell ref="E66:F66"/>
    <mergeCell ref="G66:H66"/>
    <mergeCell ref="I66:J66"/>
    <mergeCell ref="C67:D67"/>
    <mergeCell ref="E67:F67"/>
    <mergeCell ref="G67:H67"/>
    <mergeCell ref="I67:J67"/>
    <mergeCell ref="B74:C74"/>
    <mergeCell ref="D74:E74"/>
    <mergeCell ref="F74:H74"/>
    <mergeCell ref="I74:K74"/>
    <mergeCell ref="C75:E75"/>
    <mergeCell ref="F75:I75"/>
    <mergeCell ref="B71:M71"/>
    <mergeCell ref="B72:C72"/>
    <mergeCell ref="D72:E72"/>
    <mergeCell ref="F72:H72"/>
    <mergeCell ref="I72:K72"/>
    <mergeCell ref="B73:C73"/>
    <mergeCell ref="D73:E73"/>
    <mergeCell ref="F73:H73"/>
    <mergeCell ref="I73:K73"/>
  </mergeCells>
  <conditionalFormatting sqref="K50:K61 K63:K69">
    <cfRule type="cellIs" dxfId="247" priority="19" operator="equal">
      <formula>"Fail"</formula>
    </cfRule>
    <cfRule type="cellIs" dxfId="246" priority="20" operator="equal">
      <formula>"Pass"</formula>
    </cfRule>
  </conditionalFormatting>
  <conditionalFormatting sqref="O9:Q18">
    <cfRule type="cellIs" dxfId="245" priority="17" operator="equal">
      <formula>"Pass"</formula>
    </cfRule>
    <cfRule type="cellIs" dxfId="244" priority="18" operator="equal">
      <formula>"Fail"</formula>
    </cfRule>
  </conditionalFormatting>
  <conditionalFormatting sqref="I73:K73">
    <cfRule type="cellIs" dxfId="243" priority="15" operator="equal">
      <formula>"Pass"</formula>
    </cfRule>
    <cfRule type="cellIs" dxfId="242" priority="16" operator="equal">
      <formula>"Fail"</formula>
    </cfRule>
  </conditionalFormatting>
  <conditionalFormatting sqref="D72:E72">
    <cfRule type="cellIs" dxfId="241" priority="14" operator="greaterThan">
      <formula>0</formula>
    </cfRule>
  </conditionalFormatting>
  <conditionalFormatting sqref="D73:E73">
    <cfRule type="cellIs" dxfId="240" priority="12" operator="greaterThan">
      <formula>0</formula>
    </cfRule>
    <cfRule type="cellIs" dxfId="239" priority="13" operator="greaterThan">
      <formula>0</formula>
    </cfRule>
  </conditionalFormatting>
  <conditionalFormatting sqref="I72:K72">
    <cfRule type="cellIs" dxfId="238" priority="6" operator="lessThan">
      <formula>0.7</formula>
    </cfRule>
    <cfRule type="cellIs" dxfId="237" priority="7" operator="between">
      <formula>0.7</formula>
      <formula>0.85</formula>
    </cfRule>
    <cfRule type="cellIs" dxfId="236" priority="11" operator="greaterThan">
      <formula>0.85</formula>
    </cfRule>
  </conditionalFormatting>
  <conditionalFormatting sqref="I74">
    <cfRule type="cellIs" dxfId="235" priority="8" operator="equal">
      <formula>"N/A"</formula>
    </cfRule>
    <cfRule type="cellIs" dxfId="234" priority="9" operator="equal">
      <formula>"Average"</formula>
    </cfRule>
    <cfRule type="cellIs" dxfId="233" priority="10" operator="equal">
      <formula>"Critical"</formula>
    </cfRule>
  </conditionalFormatting>
  <conditionalFormatting sqref="M7:N7">
    <cfRule type="cellIs" dxfId="232" priority="4" operator="equal">
      <formula>"Fail"</formula>
    </cfRule>
    <cfRule type="cellIs" dxfId="231" priority="5" operator="equal">
      <formula>"Pass"</formula>
    </cfRule>
  </conditionalFormatting>
  <conditionalFormatting sqref="P7:R7">
    <cfRule type="cellIs" dxfId="230" priority="3" operator="equal">
      <formula>"No Action Needed"</formula>
    </cfRule>
  </conditionalFormatting>
  <conditionalFormatting sqref="K62">
    <cfRule type="cellIs" dxfId="229" priority="1" operator="equal">
      <formula>"Fail"</formula>
    </cfRule>
    <cfRule type="cellIs" dxfId="228" priority="2" operator="equal">
      <formula>"Pass"</formula>
    </cfRule>
  </conditionalFormatting>
  <dataValidations xWindow="1199" yWindow="459" count="40">
    <dataValidation allowBlank="1" showInputMessage="1" showErrorMessage="1" errorTitle="Alert" error="Enter a valid input." promptTitle="Hint" prompt="*Leave empty if Not Applicable._x000a_Logical flow: Software flow error._x000a_Security: Any hackable part of the software._x000a_Interface: Design Patterns error._x000a_Functional: The functionality is working but the output is wrong._x000a_Choose from the drop-down menu." sqref="D74"/>
    <dataValidation type="list" allowBlank="1" showInputMessage="1" errorTitle="Alert" error="Invalid input. Check the input criteria." promptTitle="Hint" prompt="This cell is auto filled according to the iteration map key sheet. Just fill it in and it will be filled automatically._x000a_Choose from the drop-down menu." sqref="I11:K11">
      <formula1>"EXE, SAP, Android, IOS, WebBased"</formula1>
    </dataValidation>
    <dataValidation type="decimal" operator="greaterThanOrEqual" showInputMessage="1" errorTitle="Alert" error="Invalid input. Check the Input criteria." promptTitle="Hint" prompt="This cell is auto filled according to the iteration map key sheet. Just fill it in and it will be filled automatically._x000a_You should enter a Decimal number._x000a_Ex: 1.0_x000a_1 is the project number. 0 is the iteration number." sqref="F11:H11">
      <formula1>1</formula1>
    </dataValidation>
    <dataValidation allowBlank="1" showInputMessage="1" showErrorMessage="1" promptTitle="Request" prompt="Enter the iteration number in the following formula._x000a_1.5._x000a_1 is the iteration number itself._x000a_5 is the cycle number._x000a_*Cycle number is the number of the development cycle for the iteration." sqref="B13"/>
    <dataValidation type="date" operator="lessThan" allowBlank="1" showInputMessage="1" errorTitle="Alert" error="Enter a vaild input." promptTitle="Hint:" prompt="This cell is auto filled according to the iteration map key sheet. Just fill it in and it will be filled automatically._x000a_Enter dates in the following formula:_x000a_14-Mar-2014" sqref="E13:G13">
      <formula1>H13</formula1>
    </dataValidation>
    <dataValidation type="date" operator="greaterThan" allowBlank="1" showInputMessage="1" errorTitle="Alert" error="Enter a vaild input." promptTitle="Hint" prompt="This cell is auto filled according to the iteration map key sheet. Just fill it in and it will be filled automatically._x000a_Enter dates in the following formula:_x000a_14-Mar-2014" sqref="H13:K13">
      <formula1>E13</formula1>
    </dataValidation>
    <dataValidation allowBlank="1" showInputMessage="1" showErrorMessage="1" promptTitle="Hint" prompt="Brief of the test Case purpose._x000a_Ex: Testing the login functionality." sqref="C7:K7"/>
    <dataValidation allowBlank="1" showInputMessage="1" showErrorMessage="1" promptTitle="Hint" prompt="Write any additional information about the project if available._x000a_Leave a blank cell if there is no more information." sqref="D35:K36 E16:K17"/>
    <dataValidation allowBlank="1" showInputMessage="1" showErrorMessage="1" promptTitle="Hint" prompt="Write it in the following formula_x000a_&quot;Main Targeted fuction&quot; Test Case._x000a_Ex: Sale submission Test Case." sqref="D20:F20"/>
    <dataValidation type="decimal" operator="greaterThanOrEqual" allowBlank="1" showInputMessage="1" showErrorMessage="1" errorTitle="Alert" error="Enter a valid input." promptTitle="Hint" prompt="Enter the ID in the following Formula_x000a_Ex: 1.5_x000a_1 is the Test case number since the project started._x000a_5 is the build number of the function that we are testing." sqref="J20:K20">
      <formula1>1</formula1>
    </dataValidation>
    <dataValidation type="list" showInputMessage="1" showErrorMessage="1" errorTitle="Alert" error="Enter a vaild input." promptTitle="Hint" prompt="Choose from the drop-down menu." sqref="D21:F21">
      <formula1>"Manual, Automated"</formula1>
    </dataValidation>
    <dataValidation type="list" showInputMessage="1" showErrorMessage="1" errorTitle="Alert" error="Enter a valid input." promptTitle="Hint" prompt="Choose from the drop-down menu." sqref="J21:K21">
      <formula1>"Mohamed Sharaf"</formula1>
    </dataValidation>
    <dataValidation type="date" showInputMessage="1" showErrorMessage="1" errorTitle="Alert" error="Enter a valid input." promptTitle="Hint" prompt="Enter the date in the following formula_x000a_14-Mar-2014" sqref="B23:F23">
      <formula1>E13</formula1>
      <formula2>H13</formula2>
    </dataValidation>
    <dataValidation allowBlank="1" showInputMessage="1" showErrorMessage="1" promptTitle="Hint" prompt="The preconditions are the assistive functions that shoud be working as it should be for the test steps to be executed._x000a_They should be entered in a bulleted list as follows:_x000a_* Login Function._x000a_* Logout function._x000a_* Adding to the database functions._x000a_* ...etc." sqref="D25:K27"/>
    <dataValidation allowBlank="1" showInputMessage="1" showErrorMessage="1" promptTitle="Hint" prompt="Any change in the test environment or the application assests like the Database or the functionality sohuld be as follows:_x000a_* A new sale has been added to the sales table._x000a_* The Wifi is turned off._x000a_* ....etc." sqref="D28:K30"/>
    <dataValidation type="list" allowBlank="1" showInputMessage="1" showErrorMessage="1" errorTitle="Alert" error="Enter a valid input." promptTitle="Hint" prompt="Choose from the drop-down menu." sqref="B40:D40">
      <formula1>"Windows, Linux, Mac OS, Android, IOS "</formula1>
    </dataValidation>
    <dataValidation allowBlank="1" showInputMessage="1" showErrorMessage="1" errorTitle="Alert" error="Enter a vaild input." promptTitle="Request" prompt="If applicable, write the version of the operating system that you are executing on._x000a_Ex: Windows 7, Android 4.3, IOS: 10.2, Debian 64" sqref="E40:G40"/>
    <dataValidation allowBlank="1" showInputMessage="1" showErrorMessage="1" errorTitle="Alert" error="Enter a valid input." promptTitle="Hint" prompt="If applicable write down the framework version._x000a_Ex: .net framework 4.6" sqref="H40:K40"/>
    <dataValidation type="list" allowBlank="1" showInputMessage="1" showErrorMessage="1" errorTitle="Alert" error="Enter a valid input." promptTitle="Hint" prompt="Choose from the drop-down menu." sqref="D41:E41">
      <formula1>"128 MB, 256 MB, 512 MB, 1 GB, 1.5 GB, 2 GB, 2.5 GB, 3 GB, 3.5 GB, 4 GB, 4.5 GB, 5 GB, 5.5 GB, 6 GB, 6.5 GB, 7 GB, 7.5 GB, 8 GB, 16 GB, 32 GB, 64 GB, 128 GB"</formula1>
    </dataValidation>
    <dataValidation type="list" allowBlank="1" showInputMessage="1" showErrorMessage="1" errorTitle="Alert" error="Enter a valid input." promptTitle="Hint" prompt="Choose from the drop-down menu." sqref="H41">
      <formula1>"HDD, SSD, SATA, PCIe, External"</formula1>
    </dataValidation>
    <dataValidation type="list" allowBlank="1" showInputMessage="1" showErrorMessage="1" errorTitle="Alert" error="Enter a valid input." promptTitle="Hint" prompt="Choose from the drop-down menu." sqref="K41">
      <formula1>"16 GB, 32 GB, 64 GB, 128 GB, 256 GB, 512 GB, 750 GB, 1 TB, 2 TB, 3 TB, 4 TB"</formula1>
    </dataValidation>
    <dataValidation type="list" allowBlank="1" showInputMessage="1" showErrorMessage="1" promptTitle="Hint" prompt="Choose from the drop-down menu." sqref="D42:E42">
      <formula1>"Single Core, Dual Core, Quad core"</formula1>
    </dataValidation>
    <dataValidation type="decimal" operator="greaterThan" allowBlank="1" showInputMessage="1" showErrorMessage="1" promptTitle="Hint" prompt="Enter the processors clock speed in normal mode and ignore the turbo mode._x000a_Ex: if the processor's clock speed is 1.5 up to 2.7_x000a_The value entered is 1.5" sqref="I42:K42">
      <formula1>0.1</formula1>
    </dataValidation>
    <dataValidation type="decimal" operator="greaterThanOrEqual" allowBlank="1" showInputMessage="1" showErrorMessage="1" promptTitle="Hint" prompt="Enter the screen size of the device that you are testing on, if it is affecting the product._x000a_Ex: 5.5" sqref="H43">
      <formula1>2</formula1>
    </dataValidation>
    <dataValidation allowBlank="1" showInputMessage="1" showErrorMessage="1" errorTitle="Alert" error="Enter a valid input." promptTitle="Hint" prompt="Enter the screen resolution of the device that you are testing on if it is affecting the product._x000a_Ex: 1080P" sqref="K43"/>
    <dataValidation allowBlank="1" showInputMessage="1" showErrorMessage="1" errorTitle="Alert" error="Enter a valid input." promptTitle="Hint" prompt="If there is any additional information for the environment enter it here. If not, leave a blank cell._x000a_Ex: Using the android emulater named XXXXX_x000a_Using a MySQL database, MsQL Database._x000a_....etc." sqref="D44:K46"/>
    <dataValidation allowBlank="1" showInputMessage="1" showErrorMessage="1" promptTitle="Hint" prompt="Any information provided by the technical team in order to be able to access the function or the product._x000a_Ex: If we are testing the login function we will need a valid username and password." sqref="D31:K32"/>
    <dataValidation type="list" allowBlank="1" showInputMessage="1" showErrorMessage="1" errorTitle="Alert" error="Enter a valid input." promptTitle="Hint" prompt="Choose from the drop-down menu._x000a_If the actual result does not match the actual result then the status is fail if they are matching then the status is pass." sqref="K50:K69">
      <formula1>"Pass, Fail"</formula1>
    </dataValidation>
    <dataValidation allowBlank="1" showInputMessage="1" showErrorMessage="1" promptTitle="Hint" prompt="Write the name of the step itself._x000a_Ex: Navigation to required page._x000a_Opening the .exe file._x000a_...etc." sqref="C50:C69 D50:D51 D53:D54 D56:D69"/>
    <dataValidation allowBlank="1" showInputMessage="1" showErrorMessage="1" promptTitle="Hint" prompt="Enter the detailed execution details for the step_x000a_Ex: If the process name was login_x000a_The detailed is: opening the .exe file, clicking on the login button at the top right corner of the page, navigating to the login form. Entering the username and password." sqref="E50:E69 F50:F51 F53:F54 F56:F69"/>
    <dataValidation allowBlank="1" showInputMessage="1" showErrorMessage="1" promptTitle="Hint" prompt="The application should behave according to the SRS document and SDD. The expected result should be meeting the requirements as it is with no changes what so ever." sqref="G50:G69 H50:H51 H53:H54 H56:H69"/>
    <dataValidation allowBlank="1" showInputMessage="1" showErrorMessage="1" promptTitle="Hint" prompt="The result of the execution from the actual run of the product or the function._x000a_Ex: The application blanked for 2 seconds, showing a white page then redirected me to the log in page again." sqref="J50:J51 J53:J69 I50:I69"/>
    <dataValidation allowBlank="1" showInputMessage="1" showErrorMessage="1" promptTitle="Hint" prompt="Any input submitted on the application should be written here with an ID number beside it._x000a_Ex: 2- Username: &quot;TestName&quot; Password: &quot;TestPassword&quot;" sqref="D33:K34"/>
    <dataValidation allowBlank="1" showInputMessage="1" showErrorMessage="1" promptTitle="Hint" prompt="Write the process of the test case._x000a_If we want to test a function that adds a sales record to the Database._x000a_Ex: Running the application and opening the required page then execute the test case steps." sqref="D24:K24"/>
    <dataValidation type="list" allowBlank="1" showInputMessage="1" showErrorMessage="1" errorTitle="Alert" error="Enter a valid input." promptTitle="Hint" prompt="Choose from the drop-down menu." sqref="G23:K23">
      <formula1>"Unit testing, Integration testing, Performance Testing, Regression Testing"</formula1>
    </dataValidation>
    <dataValidation type="list" allowBlank="1" showInputMessage="1" showErrorMessage="1" errorTitle="Alert" error="Enter a valid input." promptTitle="Hint" prompt="Choose from the drop down menu._x000a_If the machine type is not included leave the cell empty and write it in the additional information." sqref="D43:E43">
      <formula1>"PC, Laptop, Smart phone, Tablet, POS, 2 in 1"</formula1>
    </dataValidation>
    <dataValidation allowBlank="1" showInputMessage="1" promptTitle="Request" prompt="This cell is auto filled according to the iteration map key sheet. Just fill it in and it will be filled automatically._x000a_Please, Insert a comment with any available contact information." sqref="G15:K15"/>
    <dataValidation allowBlank="1" showInputMessage="1" promptTitle="Hint" prompt="This cell is auto filled according to the iteration map key sheet. Just fill it in and it will be filled automatically._x000a_Please, Insert a comment with any available contact information." sqref="B15:F15"/>
    <dataValidation allowBlank="1" showInputMessage="1" showErrorMessage="1" promptTitle="Hint" prompt="This is auto filled. Do not try to type anything here." sqref="F75:I75"/>
    <dataValidation type="list" allowBlank="1" showInputMessage="1" showErrorMessage="1" errorTitle="Alert" error="Enter a valid input." promptTitle="Hint" prompt="*Leave empty if Not Applicable._x000a_Logical flow: Software flow error._x000a_Security: Any hackable part of the software._x000a_Interface: Design Patterns error._x000a_Functional: The functionality is working but the output is wrong." sqref="L50:L69">
      <formula1>"SW_Bug, Logical Flow, Security, Form Design, Interface, Functional"</formula1>
    </dataValidation>
  </dataValidation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2:AO87"/>
  <sheetViews>
    <sheetView topLeftCell="A56" zoomScale="55" zoomScaleNormal="55" workbookViewId="0">
      <selection activeCell="D35" sqref="D35:K36"/>
    </sheetView>
  </sheetViews>
  <sheetFormatPr defaultRowHeight="15" outlineLevelRow="1"/>
  <cols>
    <col min="1" max="1" width="3.28515625" customWidth="1"/>
    <col min="2" max="2" width="12.28515625" customWidth="1"/>
    <col min="3" max="3" width="10.5703125" customWidth="1"/>
    <col min="4" max="4" width="19.5703125" customWidth="1"/>
    <col min="5" max="5" width="17.42578125" customWidth="1"/>
    <col min="6" max="6" width="21" customWidth="1"/>
    <col min="7" max="7" width="7" customWidth="1"/>
    <col min="8" max="8" width="37.28515625" customWidth="1"/>
    <col min="10" max="10" width="22.5703125" customWidth="1"/>
    <col min="11" max="11" width="14.28515625" customWidth="1"/>
    <col min="12" max="12" width="23.5703125" customWidth="1"/>
    <col min="13" max="13" width="41.5703125" customWidth="1"/>
    <col min="14" max="14" width="9.85546875" customWidth="1"/>
    <col min="15" max="15" width="9.140625" customWidth="1"/>
    <col min="18" max="18" width="12" customWidth="1"/>
  </cols>
  <sheetData>
    <row r="2" spans="1:26" s="30" customFormat="1">
      <c r="B2" s="31"/>
      <c r="C2" s="32"/>
      <c r="D2" s="318" t="s">
        <v>48</v>
      </c>
      <c r="E2" s="318"/>
      <c r="F2" s="318"/>
      <c r="G2" s="318"/>
      <c r="H2" s="319" t="s">
        <v>1</v>
      </c>
      <c r="I2" s="319"/>
      <c r="J2" s="319"/>
      <c r="K2" s="319"/>
    </row>
    <row r="3" spans="1:26">
      <c r="A3" s="32"/>
      <c r="B3" s="33"/>
      <c r="C3" s="34"/>
      <c r="D3" s="318"/>
      <c r="E3" s="318"/>
      <c r="F3" s="318"/>
      <c r="G3" s="318"/>
      <c r="H3" s="319"/>
      <c r="I3" s="319"/>
      <c r="J3" s="319"/>
      <c r="K3" s="319"/>
      <c r="L3" s="35"/>
      <c r="M3" s="32"/>
      <c r="N3" s="32"/>
      <c r="O3" s="32"/>
      <c r="P3" s="32"/>
      <c r="Q3" s="32"/>
      <c r="R3" s="32"/>
      <c r="S3" s="32"/>
      <c r="T3" s="32"/>
      <c r="U3" s="32"/>
      <c r="V3" s="32"/>
      <c r="W3" s="32"/>
      <c r="X3" s="32"/>
      <c r="Y3" s="32"/>
      <c r="Z3" s="32"/>
    </row>
    <row r="4" spans="1:26">
      <c r="A4" s="32"/>
      <c r="B4" s="33"/>
      <c r="C4" s="34"/>
      <c r="D4" s="318"/>
      <c r="E4" s="318"/>
      <c r="F4" s="318"/>
      <c r="G4" s="318"/>
      <c r="H4" s="319"/>
      <c r="I4" s="319"/>
      <c r="J4" s="319"/>
      <c r="K4" s="319"/>
      <c r="L4" s="32"/>
      <c r="M4" s="32"/>
      <c r="N4" s="32"/>
      <c r="O4" s="32"/>
      <c r="P4" s="32"/>
      <c r="Q4" s="32"/>
      <c r="R4" s="32"/>
      <c r="S4" s="32"/>
      <c r="T4" s="32"/>
      <c r="U4" s="32"/>
      <c r="V4" s="32"/>
      <c r="W4" s="32"/>
      <c r="X4" s="32"/>
      <c r="Y4" s="32"/>
      <c r="Z4" s="32"/>
    </row>
    <row r="5" spans="1:26" ht="15.75" thickBot="1">
      <c r="A5" s="32"/>
      <c r="B5" s="33"/>
      <c r="C5" s="34"/>
      <c r="D5" s="318"/>
      <c r="E5" s="318"/>
      <c r="F5" s="318"/>
      <c r="G5" s="318"/>
      <c r="H5" s="319"/>
      <c r="I5" s="319"/>
      <c r="J5" s="319"/>
      <c r="K5" s="319"/>
      <c r="L5" s="32"/>
      <c r="M5" s="32"/>
      <c r="N5" s="32"/>
      <c r="O5" s="32"/>
      <c r="P5" s="32"/>
      <c r="Q5" s="32"/>
      <c r="R5" s="32"/>
      <c r="S5" s="32"/>
      <c r="T5" s="32"/>
      <c r="U5" s="32"/>
      <c r="V5" s="32"/>
      <c r="W5" s="32"/>
      <c r="X5" s="32"/>
      <c r="Y5" s="32"/>
      <c r="Z5" s="32"/>
    </row>
    <row r="6" spans="1:26" ht="16.5" thickBot="1">
      <c r="A6" s="32"/>
      <c r="B6" s="34"/>
      <c r="C6" s="34"/>
      <c r="D6" s="34"/>
      <c r="E6" s="32"/>
      <c r="F6" s="32"/>
      <c r="G6" s="32"/>
      <c r="H6" s="32"/>
      <c r="I6" s="32"/>
      <c r="J6" s="32"/>
      <c r="K6" s="32"/>
      <c r="L6" s="32"/>
      <c r="M6" s="323" t="s">
        <v>49</v>
      </c>
      <c r="N6" s="324"/>
      <c r="O6" s="36"/>
      <c r="P6" s="323" t="s">
        <v>50</v>
      </c>
      <c r="Q6" s="325"/>
      <c r="R6" s="324"/>
      <c r="S6" s="32"/>
      <c r="T6" s="32"/>
      <c r="U6" s="32"/>
      <c r="V6" s="32"/>
      <c r="W6" s="32"/>
      <c r="X6" s="32"/>
      <c r="Y6" s="32"/>
      <c r="Z6" s="32"/>
    </row>
    <row r="7" spans="1:26" ht="41.25" customHeight="1" thickBot="1">
      <c r="A7" s="32"/>
      <c r="B7" s="37" t="s">
        <v>2</v>
      </c>
      <c r="C7" s="326" t="s">
        <v>51</v>
      </c>
      <c r="D7" s="327"/>
      <c r="E7" s="327"/>
      <c r="F7" s="327"/>
      <c r="G7" s="327"/>
      <c r="H7" s="327"/>
      <c r="I7" s="327"/>
      <c r="J7" s="327"/>
      <c r="K7" s="328"/>
      <c r="L7" s="32"/>
      <c r="M7" s="329" t="str">
        <f>I73</f>
        <v>Fail</v>
      </c>
      <c r="N7" s="330"/>
      <c r="O7" s="36"/>
      <c r="P7" s="331" t="str">
        <f>IF(I73="Pass", "No Action Needed", "Function is sent back to the development team")</f>
        <v>Function is sent back to the development team</v>
      </c>
      <c r="Q7" s="332"/>
      <c r="R7" s="333"/>
      <c r="S7" s="32"/>
      <c r="T7" s="32"/>
      <c r="U7" s="32"/>
      <c r="V7" s="32"/>
      <c r="W7" s="32"/>
      <c r="X7" s="32"/>
      <c r="Y7" s="32"/>
      <c r="Z7" s="32"/>
    </row>
    <row r="8" spans="1:26" ht="15.75" thickBot="1">
      <c r="A8" s="32"/>
      <c r="B8" s="32"/>
      <c r="C8" s="32"/>
      <c r="D8" s="32"/>
      <c r="E8" s="32"/>
      <c r="F8" s="32"/>
      <c r="G8" s="32"/>
      <c r="H8" s="32"/>
      <c r="I8" s="32"/>
      <c r="J8" s="32"/>
      <c r="K8" s="32"/>
      <c r="L8" s="32"/>
      <c r="M8" s="32"/>
      <c r="N8" s="32"/>
      <c r="O8" s="32"/>
      <c r="P8" s="32"/>
      <c r="Q8" s="32"/>
      <c r="R8" s="32"/>
      <c r="S8" s="32"/>
      <c r="T8" s="32"/>
      <c r="U8" s="32"/>
      <c r="V8" s="32"/>
      <c r="W8" s="32"/>
      <c r="X8" s="32"/>
      <c r="Y8" s="32"/>
      <c r="Z8" s="32"/>
    </row>
    <row r="9" spans="1:26" ht="20.25">
      <c r="A9" s="32"/>
      <c r="B9" s="334" t="s">
        <v>4</v>
      </c>
      <c r="C9" s="335"/>
      <c r="D9" s="335"/>
      <c r="E9" s="335"/>
      <c r="F9" s="335"/>
      <c r="G9" s="335"/>
      <c r="H9" s="335"/>
      <c r="I9" s="335"/>
      <c r="J9" s="335"/>
      <c r="K9" s="336"/>
      <c r="L9" s="32"/>
      <c r="M9" s="38"/>
      <c r="N9" s="38"/>
      <c r="O9" s="39"/>
      <c r="P9" s="39"/>
      <c r="Q9" s="39"/>
      <c r="R9" s="32"/>
      <c r="S9" s="32"/>
      <c r="T9" s="32"/>
      <c r="U9" s="32"/>
      <c r="V9" s="32"/>
      <c r="W9" s="32"/>
      <c r="X9" s="32"/>
      <c r="Y9" s="32"/>
      <c r="Z9" s="32"/>
    </row>
    <row r="10" spans="1:26" ht="20.25">
      <c r="A10" s="32"/>
      <c r="B10" s="204" t="s">
        <v>5</v>
      </c>
      <c r="C10" s="152"/>
      <c r="D10" s="152"/>
      <c r="E10" s="153"/>
      <c r="F10" s="151" t="s">
        <v>6</v>
      </c>
      <c r="G10" s="152"/>
      <c r="H10" s="153"/>
      <c r="I10" s="151" t="s">
        <v>7</v>
      </c>
      <c r="J10" s="152"/>
      <c r="K10" s="234"/>
      <c r="L10" s="32"/>
      <c r="M10" s="38"/>
      <c r="N10" s="38"/>
      <c r="O10" s="39"/>
      <c r="P10" s="39"/>
      <c r="Q10" s="39"/>
      <c r="R10" s="32"/>
      <c r="S10" s="32"/>
      <c r="T10" s="32"/>
      <c r="U10" s="32"/>
      <c r="V10" s="32"/>
      <c r="W10" s="32"/>
      <c r="X10" s="32"/>
      <c r="Y10" s="32"/>
      <c r="Z10" s="32"/>
    </row>
    <row r="11" spans="1:26" ht="20.25">
      <c r="A11" s="32"/>
      <c r="B11" s="310" t="str">
        <f>'Iteration Mapping Key'!B11</f>
        <v>Masr_Pharmacy_RPOS_AdminTool(WEB-BASED)</v>
      </c>
      <c r="C11" s="311"/>
      <c r="D11" s="311"/>
      <c r="E11" s="312"/>
      <c r="F11" s="313">
        <f>'Iteration Mapping Key'!F11:H11</f>
        <v>2.1</v>
      </c>
      <c r="G11" s="314"/>
      <c r="H11" s="315"/>
      <c r="I11" s="316" t="str">
        <f>'Iteration Mapping Key'!I11</f>
        <v>WebBased</v>
      </c>
      <c r="J11" s="311"/>
      <c r="K11" s="317"/>
      <c r="L11" s="32"/>
      <c r="M11" s="65"/>
      <c r="N11" s="38"/>
      <c r="O11" s="39"/>
      <c r="P11" s="39"/>
      <c r="Q11" s="39"/>
      <c r="R11" s="32"/>
      <c r="S11" s="32"/>
      <c r="T11" s="32"/>
      <c r="U11" s="32"/>
      <c r="V11" s="32"/>
      <c r="W11" s="32"/>
      <c r="X11" s="32"/>
      <c r="Y11" s="32"/>
      <c r="Z11" s="32"/>
    </row>
    <row r="12" spans="1:26" ht="20.25">
      <c r="A12" s="32"/>
      <c r="B12" s="204" t="s">
        <v>8</v>
      </c>
      <c r="C12" s="152"/>
      <c r="D12" s="153"/>
      <c r="E12" s="151" t="s">
        <v>10</v>
      </c>
      <c r="F12" s="152"/>
      <c r="G12" s="153"/>
      <c r="H12" s="151" t="s">
        <v>11</v>
      </c>
      <c r="I12" s="152"/>
      <c r="J12" s="152"/>
      <c r="K12" s="234"/>
      <c r="L12" s="32"/>
      <c r="M12" s="38"/>
      <c r="N12" s="38"/>
      <c r="O12" s="39"/>
      <c r="P12" s="39"/>
      <c r="Q12" s="39"/>
      <c r="R12" s="32"/>
      <c r="S12" s="32"/>
      <c r="T12" s="32"/>
      <c r="U12" s="32"/>
      <c r="V12" s="32"/>
      <c r="W12" s="32"/>
      <c r="X12" s="32"/>
      <c r="Y12" s="32"/>
      <c r="Z12" s="32"/>
    </row>
    <row r="13" spans="1:26" ht="20.25" customHeight="1">
      <c r="A13" s="32"/>
      <c r="B13" s="300" t="str">
        <f>'Iteration Mapping Key'!B13</f>
        <v>1.0</v>
      </c>
      <c r="C13" s="301"/>
      <c r="D13" s="302"/>
      <c r="E13" s="303">
        <f>'Iteration Mapping Key'!H13</f>
        <v>42705</v>
      </c>
      <c r="F13" s="304"/>
      <c r="G13" s="305"/>
      <c r="H13" s="303">
        <f>'Iteration Mapping Key'!J13</f>
        <v>43070</v>
      </c>
      <c r="I13" s="304"/>
      <c r="J13" s="304"/>
      <c r="K13" s="306"/>
      <c r="L13" s="32"/>
      <c r="M13" s="38"/>
      <c r="N13" s="38"/>
      <c r="O13" s="39"/>
      <c r="P13" s="39"/>
      <c r="Q13" s="39"/>
      <c r="R13" s="32"/>
      <c r="S13" s="32"/>
      <c r="T13" s="32"/>
      <c r="U13" s="32"/>
      <c r="V13" s="32"/>
      <c r="W13" s="32"/>
      <c r="X13" s="32"/>
      <c r="Y13" s="32"/>
      <c r="Z13" s="32"/>
    </row>
    <row r="14" spans="1:26" ht="20.25">
      <c r="A14" s="32"/>
      <c r="B14" s="204" t="s">
        <v>15</v>
      </c>
      <c r="C14" s="152"/>
      <c r="D14" s="152"/>
      <c r="E14" s="152"/>
      <c r="F14" s="153"/>
      <c r="G14" s="151" t="s">
        <v>16</v>
      </c>
      <c r="H14" s="152"/>
      <c r="I14" s="152"/>
      <c r="J14" s="152"/>
      <c r="K14" s="234"/>
      <c r="L14" s="32"/>
      <c r="M14" s="38"/>
      <c r="N14" s="38"/>
      <c r="O14" s="39"/>
      <c r="P14" s="39"/>
      <c r="Q14" s="39"/>
      <c r="R14" s="32"/>
      <c r="S14" s="32"/>
      <c r="T14" s="32"/>
      <c r="U14" s="32"/>
      <c r="V14" s="32"/>
      <c r="W14" s="32"/>
      <c r="X14" s="32"/>
      <c r="Y14" s="32"/>
      <c r="Z14" s="32"/>
    </row>
    <row r="15" spans="1:26" ht="20.25">
      <c r="A15" s="32"/>
      <c r="B15" s="320" t="str">
        <f>'Iteration Mapping Key'!B17:F17</f>
        <v>TestName_ProductManager</v>
      </c>
      <c r="C15" s="321"/>
      <c r="D15" s="321"/>
      <c r="E15" s="321"/>
      <c r="F15" s="175"/>
      <c r="G15" s="174" t="str">
        <f>'Iteration Mapping Key'!G17:L17</f>
        <v>Heba NourEldin</v>
      </c>
      <c r="H15" s="321"/>
      <c r="I15" s="321"/>
      <c r="J15" s="321"/>
      <c r="K15" s="322"/>
      <c r="L15" s="32"/>
      <c r="M15" s="38"/>
      <c r="N15" s="38"/>
      <c r="O15" s="39"/>
      <c r="P15" s="39"/>
      <c r="Q15" s="39"/>
      <c r="R15" s="32"/>
      <c r="S15" s="32"/>
      <c r="T15" s="32"/>
      <c r="U15" s="32"/>
      <c r="V15" s="32"/>
      <c r="W15" s="32"/>
      <c r="X15" s="32"/>
      <c r="Y15" s="32"/>
      <c r="Z15" s="32"/>
    </row>
    <row r="16" spans="1:26" ht="20.25" customHeight="1">
      <c r="A16" s="32"/>
      <c r="B16" s="218" t="s">
        <v>19</v>
      </c>
      <c r="C16" s="291"/>
      <c r="D16" s="291"/>
      <c r="E16" s="294" t="str">
        <f>'Iteration Mapping Key'!E18</f>
        <v>ProjectInformation_AdditionalInformation</v>
      </c>
      <c r="F16" s="295"/>
      <c r="G16" s="295"/>
      <c r="H16" s="295"/>
      <c r="I16" s="295"/>
      <c r="J16" s="295"/>
      <c r="K16" s="296"/>
      <c r="L16" s="32"/>
      <c r="M16" s="38"/>
      <c r="N16" s="38"/>
      <c r="O16" s="39"/>
      <c r="P16" s="39"/>
      <c r="Q16" s="39"/>
      <c r="R16" s="32"/>
      <c r="S16" s="32"/>
      <c r="T16" s="32"/>
      <c r="U16" s="32"/>
      <c r="V16" s="32"/>
      <c r="W16" s="32"/>
      <c r="X16" s="32"/>
      <c r="Y16" s="32"/>
      <c r="Z16" s="32"/>
    </row>
    <row r="17" spans="1:41" ht="16.5" customHeight="1" outlineLevel="1" thickBot="1">
      <c r="A17" s="32"/>
      <c r="B17" s="292"/>
      <c r="C17" s="293"/>
      <c r="D17" s="293"/>
      <c r="E17" s="297"/>
      <c r="F17" s="298"/>
      <c r="G17" s="298"/>
      <c r="H17" s="298"/>
      <c r="I17" s="298"/>
      <c r="J17" s="298"/>
      <c r="K17" s="299"/>
      <c r="L17" s="32"/>
      <c r="M17" s="38"/>
      <c r="N17" s="38"/>
      <c r="O17" s="39"/>
      <c r="P17" s="39"/>
      <c r="Q17" s="39"/>
      <c r="R17" s="32"/>
      <c r="S17" s="32"/>
      <c r="T17" s="32"/>
      <c r="U17" s="32"/>
      <c r="V17" s="32"/>
      <c r="W17" s="32"/>
      <c r="X17" s="32"/>
      <c r="Y17" s="32"/>
      <c r="Z17" s="32"/>
    </row>
    <row r="18" spans="1:41" ht="15" customHeight="1" thickBot="1">
      <c r="A18" s="32"/>
      <c r="B18" s="32"/>
      <c r="C18" s="32"/>
      <c r="D18" s="32"/>
      <c r="E18" s="32"/>
      <c r="F18" s="32"/>
      <c r="G18" s="32"/>
      <c r="H18" s="32"/>
      <c r="I18" s="32"/>
      <c r="J18" s="32"/>
      <c r="K18" s="32"/>
      <c r="L18" s="32"/>
      <c r="M18" s="38"/>
      <c r="N18" s="38"/>
      <c r="O18" s="39"/>
      <c r="P18" s="39"/>
      <c r="Q18" s="39"/>
      <c r="R18" s="32"/>
      <c r="S18" s="32"/>
      <c r="T18" s="32"/>
      <c r="U18" s="32"/>
      <c r="V18" s="32"/>
      <c r="W18" s="32"/>
      <c r="X18" s="32"/>
      <c r="Y18" s="32"/>
      <c r="Z18" s="32"/>
    </row>
    <row r="19" spans="1:41" ht="16.5" customHeight="1" thickBot="1">
      <c r="A19" s="32"/>
      <c r="B19" s="307" t="s">
        <v>52</v>
      </c>
      <c r="C19" s="308"/>
      <c r="D19" s="308"/>
      <c r="E19" s="308"/>
      <c r="F19" s="308"/>
      <c r="G19" s="308"/>
      <c r="H19" s="308"/>
      <c r="I19" s="308"/>
      <c r="J19" s="308"/>
      <c r="K19" s="309"/>
      <c r="L19" s="32"/>
      <c r="M19" s="235" t="s">
        <v>53</v>
      </c>
      <c r="N19" s="236"/>
      <c r="O19" s="236"/>
      <c r="P19" s="236"/>
      <c r="Q19" s="237"/>
      <c r="R19" s="32"/>
      <c r="S19" s="32"/>
      <c r="T19" s="32"/>
      <c r="U19" s="32"/>
      <c r="V19" s="32"/>
      <c r="W19" s="32"/>
      <c r="X19" s="32"/>
      <c r="Y19" s="32"/>
      <c r="Z19" s="32"/>
    </row>
    <row r="20" spans="1:41" ht="15.75" outlineLevel="1">
      <c r="A20" s="32"/>
      <c r="B20" s="238" t="s">
        <v>23</v>
      </c>
      <c r="C20" s="239"/>
      <c r="D20" s="240" t="s">
        <v>238</v>
      </c>
      <c r="E20" s="240"/>
      <c r="F20" s="240"/>
      <c r="G20" s="239" t="s">
        <v>54</v>
      </c>
      <c r="H20" s="239"/>
      <c r="I20" s="239"/>
      <c r="J20" s="241">
        <v>6</v>
      </c>
      <c r="K20" s="242"/>
      <c r="L20" s="40"/>
      <c r="M20" s="243"/>
      <c r="N20" s="244"/>
      <c r="O20" s="244"/>
      <c r="P20" s="244"/>
      <c r="Q20" s="245"/>
      <c r="R20" s="40"/>
      <c r="S20" s="40"/>
      <c r="T20" s="40"/>
      <c r="U20" s="40"/>
      <c r="V20" s="40"/>
      <c r="W20" s="40"/>
      <c r="X20" s="40"/>
      <c r="Y20" s="40"/>
      <c r="Z20" s="40"/>
    </row>
    <row r="21" spans="1:41" ht="15.75" outlineLevel="1">
      <c r="A21" s="32"/>
      <c r="B21" s="252" t="s">
        <v>24</v>
      </c>
      <c r="C21" s="253"/>
      <c r="D21" s="254" t="s">
        <v>55</v>
      </c>
      <c r="E21" s="255"/>
      <c r="F21" s="256"/>
      <c r="G21" s="253" t="s">
        <v>26</v>
      </c>
      <c r="H21" s="253"/>
      <c r="I21" s="253"/>
      <c r="J21" s="274" t="s">
        <v>56</v>
      </c>
      <c r="K21" s="275"/>
      <c r="L21" s="41"/>
      <c r="M21" s="246"/>
      <c r="N21" s="247"/>
      <c r="O21" s="247"/>
      <c r="P21" s="247"/>
      <c r="Q21" s="248"/>
      <c r="R21" s="41"/>
      <c r="S21" s="41"/>
      <c r="T21" s="41"/>
      <c r="U21" s="41"/>
      <c r="V21" s="41"/>
      <c r="W21" s="41"/>
      <c r="X21" s="41"/>
      <c r="Y21" s="41"/>
      <c r="Z21" s="41"/>
      <c r="AA21" s="42"/>
      <c r="AB21" s="42"/>
      <c r="AC21" s="42"/>
      <c r="AD21" s="42"/>
      <c r="AE21" s="42"/>
      <c r="AF21" s="42"/>
      <c r="AG21" s="42"/>
      <c r="AH21" s="42"/>
      <c r="AI21" s="42"/>
      <c r="AJ21" s="42"/>
      <c r="AK21" s="42"/>
      <c r="AL21" s="42"/>
      <c r="AM21" s="42"/>
      <c r="AN21" s="42"/>
      <c r="AO21" s="42"/>
    </row>
    <row r="22" spans="1:41" ht="15.75" outlineLevel="1">
      <c r="A22" s="32"/>
      <c r="B22" s="172" t="s">
        <v>57</v>
      </c>
      <c r="C22" s="276"/>
      <c r="D22" s="276"/>
      <c r="E22" s="276"/>
      <c r="F22" s="173"/>
      <c r="G22" s="277" t="s">
        <v>25</v>
      </c>
      <c r="H22" s="278"/>
      <c r="I22" s="278"/>
      <c r="J22" s="278"/>
      <c r="K22" s="279"/>
      <c r="L22" s="41"/>
      <c r="M22" s="246"/>
      <c r="N22" s="247"/>
      <c r="O22" s="247"/>
      <c r="P22" s="247"/>
      <c r="Q22" s="248"/>
      <c r="R22" s="41"/>
      <c r="S22" s="41"/>
      <c r="T22" s="41"/>
      <c r="U22" s="41"/>
      <c r="V22" s="41"/>
      <c r="W22" s="41"/>
      <c r="X22" s="41"/>
      <c r="Y22" s="41"/>
      <c r="Z22" s="41"/>
      <c r="AA22" s="42"/>
      <c r="AB22" s="42"/>
      <c r="AC22" s="42"/>
      <c r="AD22" s="42"/>
      <c r="AE22" s="42"/>
      <c r="AF22" s="42"/>
      <c r="AG22" s="42"/>
      <c r="AH22" s="42"/>
      <c r="AI22" s="42"/>
      <c r="AJ22" s="42"/>
      <c r="AK22" s="42"/>
      <c r="AL22" s="42"/>
      <c r="AM22" s="42"/>
      <c r="AN22" s="42"/>
      <c r="AO22" s="42"/>
    </row>
    <row r="23" spans="1:41" ht="15.75" outlineLevel="1">
      <c r="A23" s="32"/>
      <c r="B23" s="280">
        <v>42778</v>
      </c>
      <c r="C23" s="281"/>
      <c r="D23" s="281"/>
      <c r="E23" s="281"/>
      <c r="F23" s="282"/>
      <c r="G23" s="283" t="s">
        <v>58</v>
      </c>
      <c r="H23" s="284"/>
      <c r="I23" s="284"/>
      <c r="J23" s="284"/>
      <c r="K23" s="285"/>
      <c r="L23" s="41"/>
      <c r="M23" s="246"/>
      <c r="N23" s="247"/>
      <c r="O23" s="247"/>
      <c r="P23" s="247"/>
      <c r="Q23" s="248"/>
      <c r="R23" s="41"/>
      <c r="S23" s="41"/>
      <c r="T23" s="41"/>
      <c r="U23" s="41"/>
      <c r="V23" s="41"/>
      <c r="W23" s="41"/>
      <c r="X23" s="41"/>
      <c r="Y23" s="41"/>
      <c r="Z23" s="41"/>
      <c r="AA23" s="42"/>
      <c r="AB23" s="42"/>
      <c r="AC23" s="42"/>
      <c r="AD23" s="42"/>
      <c r="AE23" s="42"/>
      <c r="AF23" s="42"/>
      <c r="AG23" s="42"/>
      <c r="AH23" s="42"/>
      <c r="AI23" s="42"/>
      <c r="AJ23" s="42"/>
      <c r="AK23" s="42"/>
      <c r="AL23" s="42"/>
      <c r="AM23" s="42"/>
      <c r="AN23" s="42"/>
      <c r="AO23" s="42"/>
    </row>
    <row r="24" spans="1:41" ht="33.75" customHeight="1" outlineLevel="1">
      <c r="A24" s="32"/>
      <c r="B24" s="286" t="s">
        <v>59</v>
      </c>
      <c r="C24" s="287"/>
      <c r="D24" s="288" t="s">
        <v>239</v>
      </c>
      <c r="E24" s="289"/>
      <c r="F24" s="289"/>
      <c r="G24" s="289"/>
      <c r="H24" s="289"/>
      <c r="I24" s="289"/>
      <c r="J24" s="289"/>
      <c r="K24" s="290"/>
      <c r="L24" s="41"/>
      <c r="M24" s="246"/>
      <c r="N24" s="247"/>
      <c r="O24" s="247"/>
      <c r="P24" s="247"/>
      <c r="Q24" s="248"/>
      <c r="R24" s="41"/>
      <c r="S24" s="41"/>
      <c r="T24" s="41"/>
      <c r="U24" s="41"/>
      <c r="V24" s="41"/>
      <c r="W24" s="41"/>
      <c r="X24" s="41"/>
      <c r="Y24" s="41"/>
      <c r="Z24" s="41"/>
      <c r="AA24" s="42"/>
      <c r="AB24" s="42"/>
      <c r="AC24" s="42"/>
      <c r="AD24" s="42"/>
      <c r="AE24" s="42"/>
      <c r="AF24" s="42"/>
      <c r="AG24" s="42"/>
      <c r="AH24" s="42"/>
      <c r="AI24" s="42"/>
      <c r="AJ24" s="42"/>
      <c r="AK24" s="42"/>
      <c r="AL24" s="42"/>
      <c r="AM24" s="42"/>
      <c r="AN24" s="42"/>
      <c r="AO24" s="42"/>
    </row>
    <row r="25" spans="1:41" ht="15" customHeight="1" outlineLevel="1">
      <c r="A25" s="32"/>
      <c r="B25" s="257" t="s">
        <v>60</v>
      </c>
      <c r="C25" s="178"/>
      <c r="D25" s="222" t="s">
        <v>104</v>
      </c>
      <c r="E25" s="223"/>
      <c r="F25" s="223"/>
      <c r="G25" s="223"/>
      <c r="H25" s="223"/>
      <c r="I25" s="223"/>
      <c r="J25" s="223"/>
      <c r="K25" s="224"/>
      <c r="L25" s="41"/>
      <c r="M25" s="246"/>
      <c r="N25" s="247"/>
      <c r="O25" s="247"/>
      <c r="P25" s="247"/>
      <c r="Q25" s="248"/>
      <c r="R25" s="41"/>
      <c r="S25" s="41"/>
      <c r="T25" s="41"/>
      <c r="U25" s="41"/>
      <c r="V25" s="41"/>
      <c r="W25" s="41"/>
      <c r="X25" s="41"/>
      <c r="Y25" s="41"/>
      <c r="Z25" s="41"/>
      <c r="AA25" s="42"/>
      <c r="AB25" s="42"/>
      <c r="AC25" s="42"/>
      <c r="AD25" s="42"/>
      <c r="AE25" s="42"/>
      <c r="AF25" s="42"/>
      <c r="AG25" s="42"/>
      <c r="AH25" s="42"/>
      <c r="AI25" s="42"/>
      <c r="AJ25" s="42"/>
      <c r="AK25" s="42"/>
      <c r="AL25" s="42"/>
      <c r="AM25" s="42"/>
      <c r="AN25" s="42"/>
      <c r="AO25" s="42"/>
    </row>
    <row r="26" spans="1:41" ht="20.25" customHeight="1" outlineLevel="1">
      <c r="A26" s="32"/>
      <c r="B26" s="258"/>
      <c r="C26" s="259"/>
      <c r="D26" s="262"/>
      <c r="E26" s="263"/>
      <c r="F26" s="263"/>
      <c r="G26" s="263"/>
      <c r="H26" s="263"/>
      <c r="I26" s="263"/>
      <c r="J26" s="263"/>
      <c r="K26" s="264"/>
      <c r="L26" s="41"/>
      <c r="M26" s="246"/>
      <c r="N26" s="247"/>
      <c r="O26" s="247"/>
      <c r="P26" s="247"/>
      <c r="Q26" s="248"/>
      <c r="R26" s="41"/>
      <c r="S26" s="41"/>
      <c r="T26" s="41"/>
      <c r="U26" s="41"/>
      <c r="V26" s="41"/>
      <c r="W26" s="41"/>
      <c r="X26" s="41"/>
      <c r="Y26" s="41"/>
      <c r="Z26" s="41"/>
      <c r="AA26" s="42"/>
      <c r="AB26" s="42"/>
      <c r="AC26" s="42"/>
      <c r="AD26" s="42"/>
      <c r="AE26" s="42"/>
      <c r="AF26" s="42"/>
      <c r="AG26" s="42"/>
      <c r="AH26" s="42"/>
      <c r="AI26" s="42"/>
      <c r="AJ26" s="42"/>
      <c r="AK26" s="42"/>
      <c r="AL26" s="42"/>
      <c r="AM26" s="42"/>
      <c r="AN26" s="42"/>
      <c r="AO26" s="42"/>
    </row>
    <row r="27" spans="1:41" ht="32.25" customHeight="1" outlineLevel="1">
      <c r="A27" s="32"/>
      <c r="B27" s="260"/>
      <c r="C27" s="261"/>
      <c r="D27" s="225"/>
      <c r="E27" s="226"/>
      <c r="F27" s="226"/>
      <c r="G27" s="226"/>
      <c r="H27" s="226"/>
      <c r="I27" s="226"/>
      <c r="J27" s="226"/>
      <c r="K27" s="227"/>
      <c r="L27" s="41"/>
      <c r="M27" s="246"/>
      <c r="N27" s="247"/>
      <c r="O27" s="247"/>
      <c r="P27" s="247"/>
      <c r="Q27" s="248"/>
      <c r="R27" s="41"/>
      <c r="S27" s="41"/>
      <c r="T27" s="41"/>
      <c r="U27" s="41"/>
      <c r="V27" s="41"/>
      <c r="W27" s="41"/>
      <c r="X27" s="41"/>
      <c r="Y27" s="41"/>
      <c r="Z27" s="41"/>
      <c r="AA27" s="42"/>
      <c r="AB27" s="42"/>
      <c r="AC27" s="42"/>
      <c r="AD27" s="42"/>
      <c r="AE27" s="42"/>
      <c r="AF27" s="42"/>
      <c r="AG27" s="42"/>
      <c r="AH27" s="42"/>
      <c r="AI27" s="42"/>
      <c r="AJ27" s="42"/>
      <c r="AK27" s="42"/>
      <c r="AL27" s="42"/>
      <c r="AM27" s="42"/>
      <c r="AN27" s="42"/>
      <c r="AO27" s="42"/>
    </row>
    <row r="28" spans="1:41" ht="13.5" customHeight="1" outlineLevel="1">
      <c r="A28" s="32"/>
      <c r="B28" s="257" t="s">
        <v>61</v>
      </c>
      <c r="C28" s="178"/>
      <c r="D28" s="265" t="s">
        <v>106</v>
      </c>
      <c r="E28" s="266"/>
      <c r="F28" s="266"/>
      <c r="G28" s="266"/>
      <c r="H28" s="266"/>
      <c r="I28" s="266"/>
      <c r="J28" s="266"/>
      <c r="K28" s="267"/>
      <c r="L28" s="41"/>
      <c r="M28" s="246"/>
      <c r="N28" s="247"/>
      <c r="O28" s="247"/>
      <c r="P28" s="247"/>
      <c r="Q28" s="248"/>
      <c r="R28" s="41"/>
      <c r="S28" s="41"/>
      <c r="T28" s="41"/>
      <c r="U28" s="41"/>
      <c r="V28" s="41"/>
      <c r="W28" s="41"/>
      <c r="X28" s="41"/>
      <c r="Y28" s="41"/>
      <c r="Z28" s="41"/>
      <c r="AA28" s="42"/>
      <c r="AB28" s="42"/>
      <c r="AC28" s="42"/>
      <c r="AD28" s="42"/>
      <c r="AE28" s="42"/>
      <c r="AF28" s="42"/>
      <c r="AG28" s="42"/>
      <c r="AH28" s="42"/>
      <c r="AI28" s="42"/>
      <c r="AJ28" s="42"/>
      <c r="AK28" s="42"/>
      <c r="AL28" s="42"/>
      <c r="AM28" s="42"/>
      <c r="AN28" s="42"/>
      <c r="AO28" s="42"/>
    </row>
    <row r="29" spans="1:41" ht="13.5" customHeight="1" outlineLevel="1">
      <c r="A29" s="32"/>
      <c r="B29" s="258"/>
      <c r="C29" s="259"/>
      <c r="D29" s="268"/>
      <c r="E29" s="269"/>
      <c r="F29" s="269"/>
      <c r="G29" s="269"/>
      <c r="H29" s="269"/>
      <c r="I29" s="269"/>
      <c r="J29" s="269"/>
      <c r="K29" s="270"/>
      <c r="L29" s="41"/>
      <c r="M29" s="246"/>
      <c r="N29" s="247"/>
      <c r="O29" s="247"/>
      <c r="P29" s="247"/>
      <c r="Q29" s="248"/>
      <c r="R29" s="41"/>
      <c r="S29" s="41"/>
      <c r="T29" s="41"/>
      <c r="U29" s="41"/>
      <c r="V29" s="41"/>
      <c r="W29" s="41"/>
      <c r="X29" s="41"/>
      <c r="Y29" s="41"/>
      <c r="Z29" s="41"/>
      <c r="AA29" s="42"/>
      <c r="AB29" s="42"/>
      <c r="AC29" s="42"/>
      <c r="AD29" s="42"/>
      <c r="AE29" s="42"/>
      <c r="AF29" s="42"/>
      <c r="AG29" s="42"/>
      <c r="AH29" s="42"/>
      <c r="AI29" s="42"/>
      <c r="AJ29" s="42"/>
      <c r="AK29" s="42"/>
      <c r="AL29" s="42"/>
      <c r="AM29" s="42"/>
      <c r="AN29" s="42"/>
      <c r="AO29" s="42"/>
    </row>
    <row r="30" spans="1:41" ht="13.5" customHeight="1" outlineLevel="1">
      <c r="A30" s="32"/>
      <c r="B30" s="258"/>
      <c r="C30" s="259"/>
      <c r="D30" s="271"/>
      <c r="E30" s="272"/>
      <c r="F30" s="272"/>
      <c r="G30" s="272"/>
      <c r="H30" s="272"/>
      <c r="I30" s="272"/>
      <c r="J30" s="272"/>
      <c r="K30" s="273"/>
      <c r="L30" s="41"/>
      <c r="M30" s="246"/>
      <c r="N30" s="247"/>
      <c r="O30" s="247"/>
      <c r="P30" s="247"/>
      <c r="Q30" s="248"/>
      <c r="R30" s="41"/>
      <c r="S30" s="41"/>
      <c r="T30" s="41"/>
      <c r="U30" s="41"/>
      <c r="V30" s="41"/>
      <c r="W30" s="41"/>
      <c r="X30" s="41"/>
      <c r="Y30" s="41"/>
      <c r="Z30" s="41"/>
      <c r="AA30" s="42"/>
      <c r="AB30" s="42"/>
      <c r="AC30" s="42"/>
      <c r="AD30" s="42"/>
      <c r="AE30" s="42"/>
      <c r="AF30" s="42"/>
      <c r="AG30" s="42"/>
      <c r="AH30" s="42"/>
      <c r="AI30" s="42"/>
      <c r="AJ30" s="42"/>
      <c r="AK30" s="42"/>
      <c r="AL30" s="42"/>
      <c r="AM30" s="42"/>
      <c r="AN30" s="42"/>
      <c r="AO30" s="42"/>
    </row>
    <row r="31" spans="1:41" ht="17.25" customHeight="1" outlineLevel="1">
      <c r="A31" s="32"/>
      <c r="B31" s="218" t="s">
        <v>62</v>
      </c>
      <c r="C31" s="219"/>
      <c r="D31" s="265" t="s">
        <v>63</v>
      </c>
      <c r="E31" s="266"/>
      <c r="F31" s="266"/>
      <c r="G31" s="266"/>
      <c r="H31" s="266"/>
      <c r="I31" s="266"/>
      <c r="J31" s="266"/>
      <c r="K31" s="267"/>
      <c r="L31" s="41"/>
      <c r="M31" s="246"/>
      <c r="N31" s="247"/>
      <c r="O31" s="247"/>
      <c r="P31" s="247"/>
      <c r="Q31" s="248"/>
      <c r="R31" s="41"/>
      <c r="S31" s="41"/>
      <c r="T31" s="41"/>
      <c r="U31" s="41"/>
      <c r="V31" s="41"/>
      <c r="W31" s="41"/>
      <c r="X31" s="41"/>
      <c r="Y31" s="41"/>
      <c r="Z31" s="41"/>
      <c r="AA31" s="42"/>
      <c r="AB31" s="42"/>
      <c r="AC31" s="42"/>
      <c r="AD31" s="42"/>
      <c r="AE31" s="42"/>
      <c r="AF31" s="42"/>
      <c r="AG31" s="42"/>
      <c r="AH31" s="42"/>
      <c r="AI31" s="42"/>
      <c r="AJ31" s="42"/>
      <c r="AK31" s="42"/>
      <c r="AL31" s="42"/>
      <c r="AM31" s="42"/>
      <c r="AN31" s="42"/>
      <c r="AO31" s="42"/>
    </row>
    <row r="32" spans="1:41" ht="30.75" customHeight="1" outlineLevel="1">
      <c r="A32" s="32"/>
      <c r="B32" s="220"/>
      <c r="C32" s="221"/>
      <c r="D32" s="271"/>
      <c r="E32" s="272"/>
      <c r="F32" s="272"/>
      <c r="G32" s="272"/>
      <c r="H32" s="272"/>
      <c r="I32" s="272"/>
      <c r="J32" s="272"/>
      <c r="K32" s="273"/>
      <c r="L32" s="41"/>
      <c r="M32" s="246"/>
      <c r="N32" s="247"/>
      <c r="O32" s="247"/>
      <c r="P32" s="247"/>
      <c r="Q32" s="248"/>
      <c r="R32" s="41"/>
      <c r="S32" s="41"/>
      <c r="T32" s="41"/>
      <c r="U32" s="41"/>
      <c r="V32" s="41"/>
      <c r="W32" s="41"/>
      <c r="X32" s="41"/>
      <c r="Y32" s="41"/>
      <c r="Z32" s="41"/>
      <c r="AA32" s="42"/>
      <c r="AB32" s="42"/>
      <c r="AC32" s="42"/>
      <c r="AD32" s="42"/>
      <c r="AE32" s="42"/>
      <c r="AF32" s="42"/>
      <c r="AG32" s="42"/>
      <c r="AH32" s="42"/>
      <c r="AI32" s="42"/>
      <c r="AJ32" s="42"/>
      <c r="AK32" s="42"/>
      <c r="AL32" s="42"/>
      <c r="AM32" s="42"/>
      <c r="AN32" s="42"/>
      <c r="AO32" s="42"/>
    </row>
    <row r="33" spans="1:41" ht="18.75" customHeight="1" outlineLevel="1">
      <c r="A33" s="32"/>
      <c r="B33" s="218" t="s">
        <v>64</v>
      </c>
      <c r="C33" s="219"/>
      <c r="D33" s="222" t="s">
        <v>254</v>
      </c>
      <c r="E33" s="223"/>
      <c r="F33" s="223"/>
      <c r="G33" s="223"/>
      <c r="H33" s="223"/>
      <c r="I33" s="223"/>
      <c r="J33" s="223"/>
      <c r="K33" s="224"/>
      <c r="L33" s="41"/>
      <c r="M33" s="246"/>
      <c r="N33" s="247"/>
      <c r="O33" s="247"/>
      <c r="P33" s="247"/>
      <c r="Q33" s="248"/>
      <c r="R33" s="41"/>
      <c r="S33" s="41"/>
      <c r="T33" s="41"/>
      <c r="U33" s="41"/>
      <c r="V33" s="41"/>
      <c r="W33" s="41"/>
      <c r="X33" s="41"/>
      <c r="Y33" s="41"/>
      <c r="Z33" s="41"/>
      <c r="AA33" s="42"/>
      <c r="AB33" s="42"/>
      <c r="AC33" s="42"/>
      <c r="AD33" s="42"/>
      <c r="AE33" s="42"/>
      <c r="AF33" s="42"/>
      <c r="AG33" s="42"/>
      <c r="AH33" s="42"/>
      <c r="AI33" s="42"/>
      <c r="AJ33" s="42"/>
      <c r="AK33" s="42"/>
      <c r="AL33" s="42"/>
      <c r="AM33" s="42"/>
      <c r="AN33" s="42"/>
      <c r="AO33" s="42"/>
    </row>
    <row r="34" spans="1:41" ht="118.5" customHeight="1" outlineLevel="1">
      <c r="A34" s="32"/>
      <c r="B34" s="220"/>
      <c r="C34" s="221"/>
      <c r="D34" s="225"/>
      <c r="E34" s="226"/>
      <c r="F34" s="226"/>
      <c r="G34" s="226"/>
      <c r="H34" s="226"/>
      <c r="I34" s="226"/>
      <c r="J34" s="226"/>
      <c r="K34" s="227"/>
      <c r="L34" s="41"/>
      <c r="M34" s="246"/>
      <c r="N34" s="247"/>
      <c r="O34" s="247"/>
      <c r="P34" s="247"/>
      <c r="Q34" s="248"/>
      <c r="R34" s="41"/>
      <c r="S34" s="41"/>
      <c r="T34" s="41"/>
      <c r="U34" s="41"/>
      <c r="V34" s="41"/>
      <c r="W34" s="41"/>
      <c r="X34" s="41"/>
      <c r="Y34" s="41"/>
      <c r="Z34" s="41"/>
      <c r="AA34" s="42"/>
      <c r="AB34" s="42"/>
      <c r="AC34" s="42"/>
      <c r="AD34" s="42"/>
      <c r="AE34" s="42"/>
      <c r="AF34" s="42"/>
      <c r="AG34" s="42"/>
      <c r="AH34" s="42"/>
      <c r="AI34" s="42"/>
      <c r="AJ34" s="42"/>
      <c r="AK34" s="42"/>
      <c r="AL34" s="42"/>
      <c r="AM34" s="42"/>
      <c r="AN34" s="42"/>
      <c r="AO34" s="42"/>
    </row>
    <row r="35" spans="1:41" ht="15.75" outlineLevel="1">
      <c r="A35" s="32"/>
      <c r="B35" s="183" t="s">
        <v>19</v>
      </c>
      <c r="C35" s="184"/>
      <c r="D35" s="228" t="s">
        <v>106</v>
      </c>
      <c r="E35" s="229"/>
      <c r="F35" s="229"/>
      <c r="G35" s="229"/>
      <c r="H35" s="229"/>
      <c r="I35" s="229"/>
      <c r="J35" s="229"/>
      <c r="K35" s="230"/>
      <c r="L35" s="41"/>
      <c r="M35" s="246"/>
      <c r="N35" s="247"/>
      <c r="O35" s="247"/>
      <c r="P35" s="247"/>
      <c r="Q35" s="248"/>
      <c r="R35" s="41"/>
      <c r="S35" s="41"/>
      <c r="T35" s="41"/>
      <c r="U35" s="41"/>
      <c r="V35" s="41"/>
      <c r="W35" s="41"/>
      <c r="X35" s="41"/>
      <c r="Y35" s="41"/>
      <c r="Z35" s="41"/>
      <c r="AA35" s="42"/>
      <c r="AB35" s="42"/>
      <c r="AC35" s="42"/>
      <c r="AD35" s="42"/>
      <c r="AE35" s="42"/>
      <c r="AF35" s="42"/>
      <c r="AG35" s="42"/>
      <c r="AH35" s="42"/>
      <c r="AI35" s="42"/>
      <c r="AJ35" s="42"/>
      <c r="AK35" s="42"/>
      <c r="AL35" s="42"/>
      <c r="AM35" s="42"/>
      <c r="AN35" s="42"/>
      <c r="AO35" s="42"/>
    </row>
    <row r="36" spans="1:41" ht="16.5" outlineLevel="1" thickBot="1">
      <c r="A36" s="32"/>
      <c r="B36" s="187"/>
      <c r="C36" s="188"/>
      <c r="D36" s="231"/>
      <c r="E36" s="232"/>
      <c r="F36" s="232"/>
      <c r="G36" s="232"/>
      <c r="H36" s="232"/>
      <c r="I36" s="232"/>
      <c r="J36" s="232"/>
      <c r="K36" s="233"/>
      <c r="L36" s="41"/>
      <c r="M36" s="249"/>
      <c r="N36" s="250"/>
      <c r="O36" s="250"/>
      <c r="P36" s="250"/>
      <c r="Q36" s="251"/>
      <c r="R36" s="41"/>
      <c r="S36" s="41"/>
      <c r="T36" s="41"/>
      <c r="U36" s="41"/>
      <c r="V36" s="41"/>
      <c r="W36" s="41"/>
      <c r="X36" s="41"/>
      <c r="Y36" s="41"/>
      <c r="Z36" s="41"/>
      <c r="AA36" s="42"/>
      <c r="AB36" s="42"/>
      <c r="AC36" s="42"/>
      <c r="AD36" s="42"/>
      <c r="AE36" s="42"/>
      <c r="AF36" s="42"/>
      <c r="AG36" s="42"/>
      <c r="AH36" s="42"/>
      <c r="AI36" s="42"/>
      <c r="AJ36" s="42"/>
      <c r="AK36" s="42"/>
      <c r="AL36" s="42"/>
      <c r="AM36" s="42"/>
      <c r="AN36" s="42"/>
      <c r="AO36" s="42"/>
    </row>
    <row r="37" spans="1:41" ht="16.5" thickBot="1">
      <c r="A37" s="32"/>
      <c r="B37" s="41"/>
      <c r="C37" s="41"/>
      <c r="D37" s="41"/>
      <c r="E37" s="41"/>
      <c r="F37" s="41"/>
      <c r="G37" s="41"/>
      <c r="H37" s="41"/>
      <c r="I37" s="41"/>
      <c r="J37" s="41"/>
      <c r="K37" s="41"/>
      <c r="L37" s="41"/>
      <c r="M37" s="41"/>
      <c r="N37" s="41"/>
      <c r="O37" s="41"/>
      <c r="P37" s="41"/>
      <c r="Q37" s="41"/>
      <c r="R37" s="41"/>
      <c r="S37" s="41"/>
      <c r="T37" s="41"/>
      <c r="U37" s="41"/>
      <c r="V37" s="41"/>
      <c r="W37" s="41"/>
      <c r="X37" s="41"/>
      <c r="Y37" s="41"/>
      <c r="Z37" s="41"/>
      <c r="AA37" s="42"/>
      <c r="AB37" s="42"/>
      <c r="AC37" s="42"/>
      <c r="AD37" s="42"/>
      <c r="AE37" s="42"/>
      <c r="AF37" s="42"/>
      <c r="AG37" s="42"/>
      <c r="AH37" s="42"/>
      <c r="AI37" s="42"/>
      <c r="AJ37" s="42"/>
      <c r="AK37" s="42"/>
      <c r="AL37" s="42"/>
      <c r="AM37" s="42"/>
      <c r="AN37" s="42"/>
      <c r="AO37" s="42"/>
    </row>
    <row r="38" spans="1:41" ht="15.75" customHeight="1">
      <c r="A38" s="32"/>
      <c r="B38" s="198" t="s">
        <v>65</v>
      </c>
      <c r="C38" s="199"/>
      <c r="D38" s="199"/>
      <c r="E38" s="199"/>
      <c r="F38" s="199"/>
      <c r="G38" s="199"/>
      <c r="H38" s="199"/>
      <c r="I38" s="199"/>
      <c r="J38" s="199"/>
      <c r="K38" s="200"/>
      <c r="L38" s="41"/>
      <c r="M38" s="43"/>
      <c r="N38" s="43"/>
      <c r="O38" s="43"/>
      <c r="P38" s="43"/>
      <c r="Q38" s="43"/>
      <c r="R38" s="41"/>
      <c r="S38" s="41"/>
      <c r="T38" s="41"/>
      <c r="U38" s="41"/>
      <c r="V38" s="41"/>
      <c r="W38" s="41"/>
      <c r="X38" s="41"/>
      <c r="Y38" s="41"/>
      <c r="Z38" s="41"/>
      <c r="AA38" s="42"/>
      <c r="AB38" s="42"/>
      <c r="AC38" s="42"/>
      <c r="AD38" s="42"/>
      <c r="AE38" s="42"/>
      <c r="AF38" s="42"/>
      <c r="AG38" s="42"/>
      <c r="AH38" s="42"/>
      <c r="AI38" s="42"/>
      <c r="AJ38" s="42"/>
      <c r="AK38" s="42"/>
      <c r="AL38" s="42"/>
      <c r="AM38" s="42"/>
      <c r="AN38" s="42"/>
      <c r="AO38" s="42"/>
    </row>
    <row r="39" spans="1:41" ht="15.75" customHeight="1" outlineLevel="1">
      <c r="A39" s="32"/>
      <c r="B39" s="204" t="s">
        <v>66</v>
      </c>
      <c r="C39" s="152"/>
      <c r="D39" s="153"/>
      <c r="E39" s="151" t="s">
        <v>67</v>
      </c>
      <c r="F39" s="152"/>
      <c r="G39" s="153"/>
      <c r="H39" s="151" t="s">
        <v>68</v>
      </c>
      <c r="I39" s="152"/>
      <c r="J39" s="152"/>
      <c r="K39" s="234"/>
      <c r="L39" s="41"/>
      <c r="M39" s="43"/>
      <c r="N39" s="43"/>
      <c r="O39" s="43"/>
      <c r="P39" s="43"/>
      <c r="Q39" s="43"/>
      <c r="R39" s="41"/>
      <c r="S39" s="41"/>
      <c r="T39" s="41"/>
      <c r="U39" s="41"/>
      <c r="V39" s="41"/>
      <c r="W39" s="41"/>
      <c r="X39" s="41"/>
      <c r="Y39" s="41"/>
      <c r="Z39" s="41"/>
      <c r="AA39" s="42"/>
      <c r="AB39" s="42"/>
      <c r="AC39" s="42"/>
      <c r="AD39" s="42"/>
      <c r="AE39" s="42"/>
      <c r="AF39" s="42"/>
      <c r="AG39" s="42"/>
      <c r="AH39" s="42"/>
      <c r="AI39" s="42"/>
      <c r="AJ39" s="42"/>
      <c r="AK39" s="42"/>
      <c r="AL39" s="42"/>
      <c r="AM39" s="42"/>
      <c r="AN39" s="42"/>
      <c r="AO39" s="42"/>
    </row>
    <row r="40" spans="1:41" ht="15.75" customHeight="1" outlineLevel="1">
      <c r="A40" s="32"/>
      <c r="B40" s="214" t="s">
        <v>69</v>
      </c>
      <c r="C40" s="213"/>
      <c r="D40" s="206"/>
      <c r="E40" s="205" t="s">
        <v>70</v>
      </c>
      <c r="F40" s="213"/>
      <c r="G40" s="206"/>
      <c r="H40" s="205" t="s">
        <v>71</v>
      </c>
      <c r="I40" s="213"/>
      <c r="J40" s="213"/>
      <c r="K40" s="215"/>
      <c r="L40" s="41"/>
      <c r="M40" s="43"/>
      <c r="N40" s="43"/>
      <c r="O40" s="43"/>
      <c r="P40" s="43"/>
      <c r="Q40" s="43"/>
      <c r="R40" s="41"/>
      <c r="S40" s="41"/>
      <c r="T40" s="41"/>
      <c r="U40" s="41"/>
      <c r="V40" s="41"/>
      <c r="W40" s="41"/>
      <c r="X40" s="41"/>
      <c r="Y40" s="41"/>
      <c r="Z40" s="41"/>
      <c r="AA40" s="42"/>
      <c r="AB40" s="42"/>
      <c r="AC40" s="42"/>
      <c r="AD40" s="42"/>
      <c r="AE40" s="42"/>
      <c r="AF40" s="42"/>
      <c r="AG40" s="42"/>
      <c r="AH40" s="42"/>
      <c r="AI40" s="42"/>
      <c r="AJ40" s="42"/>
      <c r="AK40" s="42"/>
      <c r="AL40" s="42"/>
      <c r="AM40" s="42"/>
      <c r="AN40" s="42"/>
      <c r="AO40" s="42"/>
    </row>
    <row r="41" spans="1:41" ht="15.75" customHeight="1" outlineLevel="1">
      <c r="A41" s="32"/>
      <c r="B41" s="204" t="s">
        <v>72</v>
      </c>
      <c r="C41" s="153"/>
      <c r="D41" s="205" t="s">
        <v>73</v>
      </c>
      <c r="E41" s="206"/>
      <c r="F41" s="151" t="s">
        <v>74</v>
      </c>
      <c r="G41" s="153"/>
      <c r="H41" s="44" t="s">
        <v>75</v>
      </c>
      <c r="I41" s="216" t="s">
        <v>76</v>
      </c>
      <c r="J41" s="217"/>
      <c r="K41" s="45" t="s">
        <v>77</v>
      </c>
      <c r="L41" s="41"/>
      <c r="M41" s="43"/>
      <c r="N41" s="43"/>
      <c r="O41" s="43"/>
      <c r="P41" s="43"/>
      <c r="Q41" s="43"/>
      <c r="R41" s="41"/>
      <c r="S41" s="41"/>
      <c r="T41" s="41"/>
      <c r="U41" s="41"/>
      <c r="V41" s="41"/>
      <c r="W41" s="41"/>
      <c r="X41" s="41"/>
      <c r="Y41" s="41"/>
      <c r="Z41" s="41"/>
      <c r="AA41" s="42"/>
      <c r="AB41" s="42"/>
      <c r="AC41" s="42"/>
      <c r="AD41" s="42"/>
      <c r="AE41" s="42"/>
      <c r="AF41" s="42"/>
      <c r="AG41" s="42"/>
      <c r="AH41" s="42"/>
      <c r="AI41" s="42"/>
      <c r="AJ41" s="42"/>
      <c r="AK41" s="42"/>
      <c r="AL41" s="42"/>
      <c r="AM41" s="42"/>
      <c r="AN41" s="42"/>
      <c r="AO41" s="42"/>
    </row>
    <row r="42" spans="1:41" ht="15.75" customHeight="1" outlineLevel="1">
      <c r="A42" s="32"/>
      <c r="B42" s="204" t="s">
        <v>78</v>
      </c>
      <c r="C42" s="153"/>
      <c r="D42" s="205" t="s">
        <v>79</v>
      </c>
      <c r="E42" s="206"/>
      <c r="F42" s="207" t="s">
        <v>80</v>
      </c>
      <c r="G42" s="208"/>
      <c r="H42" s="209"/>
      <c r="I42" s="210">
        <v>1.7</v>
      </c>
      <c r="J42" s="211"/>
      <c r="K42" s="212"/>
      <c r="L42" s="41"/>
      <c r="M42" s="43"/>
      <c r="N42" s="43"/>
      <c r="O42" s="43"/>
      <c r="P42" s="43"/>
      <c r="Q42" s="43"/>
      <c r="R42" s="41"/>
      <c r="S42" s="41"/>
      <c r="T42" s="41"/>
      <c r="U42" s="41"/>
      <c r="V42" s="41"/>
      <c r="W42" s="41"/>
      <c r="X42" s="41"/>
      <c r="Y42" s="41"/>
      <c r="Z42" s="41"/>
      <c r="AA42" s="42"/>
      <c r="AB42" s="42"/>
      <c r="AC42" s="42"/>
      <c r="AD42" s="42"/>
      <c r="AE42" s="42"/>
      <c r="AF42" s="42"/>
      <c r="AG42" s="42"/>
      <c r="AH42" s="42"/>
      <c r="AI42" s="42"/>
      <c r="AJ42" s="42"/>
      <c r="AK42" s="42"/>
      <c r="AL42" s="42"/>
      <c r="AM42" s="42"/>
      <c r="AN42" s="42"/>
      <c r="AO42" s="42"/>
    </row>
    <row r="43" spans="1:41" ht="15.75" customHeight="1" outlineLevel="1">
      <c r="A43" s="32"/>
      <c r="B43" s="204" t="s">
        <v>81</v>
      </c>
      <c r="C43" s="153"/>
      <c r="D43" s="205" t="s">
        <v>135</v>
      </c>
      <c r="E43" s="213"/>
      <c r="F43" s="203" t="s">
        <v>83</v>
      </c>
      <c r="G43" s="173"/>
      <c r="H43" s="46">
        <v>15</v>
      </c>
      <c r="I43" s="207" t="s">
        <v>84</v>
      </c>
      <c r="J43" s="209"/>
      <c r="K43" s="47" t="s">
        <v>85</v>
      </c>
      <c r="L43" s="41"/>
      <c r="M43" s="43"/>
      <c r="N43" s="43"/>
      <c r="O43" s="43"/>
      <c r="P43" s="43"/>
      <c r="Q43" s="43"/>
      <c r="R43" s="41"/>
      <c r="S43" s="41"/>
      <c r="T43" s="41"/>
      <c r="U43" s="41"/>
      <c r="V43" s="41"/>
      <c r="W43" s="41"/>
      <c r="X43" s="41"/>
      <c r="Y43" s="41"/>
      <c r="Z43" s="41"/>
      <c r="AA43" s="42"/>
      <c r="AB43" s="42"/>
      <c r="AC43" s="42"/>
      <c r="AD43" s="42"/>
      <c r="AE43" s="42"/>
      <c r="AF43" s="42"/>
      <c r="AG43" s="42"/>
      <c r="AH43" s="42"/>
      <c r="AI43" s="42"/>
      <c r="AJ43" s="42"/>
      <c r="AK43" s="42"/>
      <c r="AL43" s="42"/>
      <c r="AM43" s="42"/>
      <c r="AN43" s="42"/>
      <c r="AO43" s="42"/>
    </row>
    <row r="44" spans="1:41" ht="15.75" customHeight="1" outlineLevel="1">
      <c r="A44" s="32"/>
      <c r="B44" s="183" t="s">
        <v>19</v>
      </c>
      <c r="C44" s="184"/>
      <c r="D44" s="189" t="s">
        <v>86</v>
      </c>
      <c r="E44" s="190"/>
      <c r="F44" s="190"/>
      <c r="G44" s="190"/>
      <c r="H44" s="190"/>
      <c r="I44" s="190"/>
      <c r="J44" s="190"/>
      <c r="K44" s="191"/>
      <c r="L44" s="41"/>
      <c r="M44" s="43"/>
      <c r="N44" s="43"/>
      <c r="O44" s="43"/>
      <c r="P44" s="43"/>
      <c r="Q44" s="43"/>
      <c r="R44" s="41"/>
      <c r="S44" s="41"/>
      <c r="T44" s="41"/>
      <c r="U44" s="41"/>
      <c r="V44" s="41"/>
      <c r="W44" s="41"/>
      <c r="X44" s="41"/>
      <c r="Y44" s="41"/>
      <c r="Z44" s="41"/>
      <c r="AA44" s="42"/>
      <c r="AB44" s="42"/>
      <c r="AC44" s="42"/>
      <c r="AD44" s="42"/>
      <c r="AE44" s="42"/>
      <c r="AF44" s="42"/>
      <c r="AG44" s="42"/>
      <c r="AH44" s="42"/>
      <c r="AI44" s="42"/>
      <c r="AJ44" s="42"/>
      <c r="AK44" s="42"/>
      <c r="AL44" s="42"/>
      <c r="AM44" s="42"/>
      <c r="AN44" s="42"/>
      <c r="AO44" s="42"/>
    </row>
    <row r="45" spans="1:41" ht="15.75" customHeight="1" outlineLevel="1">
      <c r="A45" s="32"/>
      <c r="B45" s="185"/>
      <c r="C45" s="186"/>
      <c r="D45" s="192"/>
      <c r="E45" s="193"/>
      <c r="F45" s="193"/>
      <c r="G45" s="193"/>
      <c r="H45" s="193"/>
      <c r="I45" s="193"/>
      <c r="J45" s="193"/>
      <c r="K45" s="194"/>
      <c r="L45" s="41"/>
      <c r="M45" s="43"/>
      <c r="N45" s="43"/>
      <c r="O45" s="43"/>
      <c r="P45" s="43"/>
      <c r="Q45" s="43"/>
      <c r="R45" s="41"/>
      <c r="S45" s="41"/>
      <c r="T45" s="41"/>
      <c r="U45" s="41"/>
      <c r="V45" s="41"/>
      <c r="W45" s="41"/>
      <c r="X45" s="41"/>
      <c r="Y45" s="41"/>
      <c r="Z45" s="41"/>
      <c r="AA45" s="42"/>
      <c r="AB45" s="42"/>
      <c r="AC45" s="42"/>
      <c r="AD45" s="42"/>
      <c r="AE45" s="42"/>
      <c r="AF45" s="42"/>
      <c r="AG45" s="42"/>
      <c r="AH45" s="42"/>
      <c r="AI45" s="42"/>
      <c r="AJ45" s="42"/>
      <c r="AK45" s="42"/>
      <c r="AL45" s="42"/>
      <c r="AM45" s="42"/>
      <c r="AN45" s="42"/>
      <c r="AO45" s="42"/>
    </row>
    <row r="46" spans="1:41" ht="16.5" customHeight="1" outlineLevel="1" thickBot="1">
      <c r="A46" s="32"/>
      <c r="B46" s="187"/>
      <c r="C46" s="188"/>
      <c r="D46" s="195"/>
      <c r="E46" s="196"/>
      <c r="F46" s="196"/>
      <c r="G46" s="196"/>
      <c r="H46" s="196"/>
      <c r="I46" s="196"/>
      <c r="J46" s="196"/>
      <c r="K46" s="197"/>
      <c r="L46" s="41"/>
      <c r="M46" s="43"/>
      <c r="N46" s="43"/>
      <c r="O46" s="43"/>
      <c r="P46" s="43"/>
      <c r="Q46" s="43"/>
      <c r="R46" s="41"/>
      <c r="S46" s="41"/>
      <c r="T46" s="41"/>
      <c r="U46" s="41"/>
      <c r="V46" s="41"/>
      <c r="W46" s="41"/>
      <c r="X46" s="41"/>
      <c r="Y46" s="41"/>
      <c r="Z46" s="41"/>
      <c r="AA46" s="42"/>
      <c r="AB46" s="42"/>
      <c r="AC46" s="42"/>
      <c r="AD46" s="42"/>
      <c r="AE46" s="42"/>
      <c r="AF46" s="42"/>
      <c r="AG46" s="42"/>
      <c r="AH46" s="42"/>
      <c r="AI46" s="42"/>
      <c r="AJ46" s="42"/>
      <c r="AK46" s="42"/>
      <c r="AL46" s="42"/>
      <c r="AM46" s="42"/>
      <c r="AN46" s="42"/>
      <c r="AO46" s="42"/>
    </row>
    <row r="47" spans="1:41" ht="16.5" thickBot="1">
      <c r="A47" s="32"/>
      <c r="B47" s="41"/>
      <c r="C47" s="41"/>
      <c r="D47" s="41"/>
      <c r="E47" s="41"/>
      <c r="F47" s="41"/>
      <c r="G47" s="41"/>
      <c r="H47" s="41"/>
      <c r="I47" s="41"/>
      <c r="J47" s="41"/>
      <c r="K47" s="41"/>
      <c r="L47" s="41"/>
      <c r="M47" s="43"/>
      <c r="N47" s="43"/>
      <c r="O47" s="43"/>
      <c r="P47" s="43"/>
      <c r="Q47" s="43"/>
      <c r="R47" s="41"/>
      <c r="S47" s="41"/>
      <c r="T47" s="41"/>
      <c r="U47" s="41"/>
      <c r="V47" s="41"/>
      <c r="W47" s="41"/>
      <c r="X47" s="41"/>
      <c r="Y47" s="41"/>
      <c r="Z47" s="41"/>
      <c r="AA47" s="42"/>
      <c r="AB47" s="42"/>
      <c r="AC47" s="42"/>
      <c r="AD47" s="42"/>
      <c r="AE47" s="42"/>
      <c r="AF47" s="42"/>
      <c r="AG47" s="42"/>
      <c r="AH47" s="42"/>
      <c r="AI47" s="42"/>
      <c r="AJ47" s="42"/>
      <c r="AK47" s="42"/>
      <c r="AL47" s="42"/>
      <c r="AM47" s="42"/>
      <c r="AN47" s="42"/>
      <c r="AO47" s="42"/>
    </row>
    <row r="48" spans="1:41" ht="15.75">
      <c r="A48" s="32"/>
      <c r="B48" s="198" t="s">
        <v>87</v>
      </c>
      <c r="C48" s="199"/>
      <c r="D48" s="199"/>
      <c r="E48" s="199"/>
      <c r="F48" s="199"/>
      <c r="G48" s="199"/>
      <c r="H48" s="199"/>
      <c r="I48" s="199"/>
      <c r="J48" s="199"/>
      <c r="K48" s="199"/>
      <c r="L48" s="199"/>
      <c r="M48" s="200"/>
      <c r="N48" s="41"/>
      <c r="O48" s="41"/>
      <c r="P48" s="41"/>
      <c r="Q48" s="41"/>
      <c r="R48" s="41"/>
      <c r="S48" s="41"/>
      <c r="T48" s="41"/>
      <c r="U48" s="41"/>
      <c r="V48" s="41"/>
      <c r="W48" s="41"/>
      <c r="X48" s="41"/>
      <c r="Y48" s="41"/>
      <c r="Z48" s="41"/>
      <c r="AA48" s="42"/>
      <c r="AB48" s="42"/>
      <c r="AC48" s="42"/>
      <c r="AD48" s="42"/>
      <c r="AE48" s="42"/>
      <c r="AF48" s="42"/>
      <c r="AG48" s="42"/>
      <c r="AH48" s="42"/>
      <c r="AI48" s="42"/>
      <c r="AJ48" s="42"/>
      <c r="AK48" s="42"/>
      <c r="AL48" s="42"/>
      <c r="AM48" s="42"/>
      <c r="AN48" s="42"/>
      <c r="AO48" s="42"/>
    </row>
    <row r="49" spans="1:41" ht="30" customHeight="1" outlineLevel="1">
      <c r="A49" s="32"/>
      <c r="B49" s="48" t="s">
        <v>88</v>
      </c>
      <c r="C49" s="201" t="s">
        <v>89</v>
      </c>
      <c r="D49" s="202"/>
      <c r="E49" s="203" t="s">
        <v>90</v>
      </c>
      <c r="F49" s="173"/>
      <c r="G49" s="203" t="s">
        <v>91</v>
      </c>
      <c r="H49" s="173"/>
      <c r="I49" s="203" t="s">
        <v>92</v>
      </c>
      <c r="J49" s="173"/>
      <c r="K49" s="49" t="s">
        <v>93</v>
      </c>
      <c r="L49" s="50" t="s">
        <v>32</v>
      </c>
      <c r="M49" s="51" t="s">
        <v>53</v>
      </c>
      <c r="N49" s="41"/>
      <c r="O49" s="41"/>
      <c r="P49" s="41"/>
      <c r="Q49" s="41"/>
      <c r="R49" s="41"/>
      <c r="S49" s="41"/>
      <c r="T49" s="41"/>
      <c r="U49" s="41"/>
      <c r="V49" s="41"/>
      <c r="W49" s="41"/>
      <c r="X49" s="41"/>
      <c r="Y49" s="41"/>
      <c r="Z49" s="41"/>
      <c r="AA49" s="42"/>
      <c r="AB49" s="42"/>
      <c r="AC49" s="42"/>
      <c r="AD49" s="42"/>
      <c r="AE49" s="42"/>
      <c r="AF49" s="42"/>
      <c r="AG49" s="42"/>
      <c r="AH49" s="42"/>
      <c r="AI49" s="42"/>
      <c r="AJ49" s="42"/>
      <c r="AK49" s="42"/>
      <c r="AL49" s="42"/>
      <c r="AM49" s="42"/>
      <c r="AN49" s="42"/>
      <c r="AO49" s="42"/>
    </row>
    <row r="50" spans="1:41" ht="73.5" customHeight="1" outlineLevel="1">
      <c r="A50" s="32"/>
      <c r="B50" s="52">
        <v>1</v>
      </c>
      <c r="C50" s="179" t="s">
        <v>240</v>
      </c>
      <c r="D50" s="180"/>
      <c r="E50" s="179" t="s">
        <v>241</v>
      </c>
      <c r="F50" s="180"/>
      <c r="G50" s="179" t="s">
        <v>243</v>
      </c>
      <c r="H50" s="180"/>
      <c r="I50" s="179" t="s">
        <v>110</v>
      </c>
      <c r="J50" s="180"/>
      <c r="K50" s="53" t="s">
        <v>111</v>
      </c>
      <c r="L50" s="54"/>
      <c r="M50" s="45"/>
      <c r="N50" s="41"/>
      <c r="O50" s="41"/>
      <c r="P50" s="41"/>
      <c r="Q50" s="41"/>
      <c r="R50" s="41"/>
      <c r="S50" s="41"/>
      <c r="T50" s="41"/>
      <c r="U50" s="41"/>
      <c r="V50" s="41"/>
      <c r="W50" s="41"/>
      <c r="X50" s="41"/>
      <c r="Y50" s="41"/>
      <c r="Z50" s="41"/>
      <c r="AA50" s="42"/>
      <c r="AB50" s="42"/>
      <c r="AC50" s="42"/>
      <c r="AD50" s="42"/>
      <c r="AE50" s="42"/>
      <c r="AF50" s="42"/>
      <c r="AG50" s="42"/>
      <c r="AH50" s="42"/>
      <c r="AI50" s="42"/>
      <c r="AJ50" s="42"/>
      <c r="AK50" s="42"/>
      <c r="AL50" s="42"/>
      <c r="AM50" s="42"/>
      <c r="AN50" s="42"/>
      <c r="AO50" s="42"/>
    </row>
    <row r="51" spans="1:41" ht="131.25" customHeight="1" outlineLevel="1">
      <c r="A51" s="32"/>
      <c r="B51" s="52">
        <v>2</v>
      </c>
      <c r="C51" s="179" t="s">
        <v>244</v>
      </c>
      <c r="D51" s="180"/>
      <c r="E51" s="181" t="s">
        <v>245</v>
      </c>
      <c r="F51" s="182"/>
      <c r="G51" s="179" t="s">
        <v>246</v>
      </c>
      <c r="H51" s="180"/>
      <c r="I51" s="179" t="s">
        <v>247</v>
      </c>
      <c r="J51" s="180"/>
      <c r="K51" s="53" t="s">
        <v>118</v>
      </c>
      <c r="L51" s="54" t="s">
        <v>119</v>
      </c>
      <c r="M51" s="45"/>
      <c r="N51" s="41"/>
      <c r="O51" s="41"/>
      <c r="P51" s="41"/>
      <c r="Q51" s="41"/>
      <c r="R51" s="41"/>
      <c r="S51" s="41"/>
      <c r="T51" s="41"/>
      <c r="U51" s="41"/>
      <c r="V51" s="41"/>
      <c r="W51" s="41"/>
      <c r="X51" s="41"/>
      <c r="Y51" s="41"/>
      <c r="Z51" s="41"/>
      <c r="AA51" s="42"/>
      <c r="AB51" s="42"/>
      <c r="AC51" s="42"/>
      <c r="AD51" s="42"/>
      <c r="AE51" s="42"/>
      <c r="AF51" s="42"/>
      <c r="AG51" s="42"/>
      <c r="AH51" s="42"/>
      <c r="AI51" s="42"/>
      <c r="AJ51" s="42"/>
      <c r="AK51" s="42"/>
      <c r="AL51" s="42"/>
      <c r="AM51" s="42"/>
      <c r="AN51" s="42"/>
      <c r="AO51" s="42"/>
    </row>
    <row r="52" spans="1:41" ht="73.5" customHeight="1" outlineLevel="1">
      <c r="A52" s="32"/>
      <c r="B52" s="52">
        <v>3</v>
      </c>
      <c r="C52" s="179" t="s">
        <v>244</v>
      </c>
      <c r="D52" s="180"/>
      <c r="E52" s="179" t="s">
        <v>248</v>
      </c>
      <c r="F52" s="180"/>
      <c r="G52" s="179" t="s">
        <v>249</v>
      </c>
      <c r="H52" s="180"/>
      <c r="I52" s="179" t="s">
        <v>250</v>
      </c>
      <c r="J52" s="180"/>
      <c r="K52" s="53" t="s">
        <v>118</v>
      </c>
      <c r="L52" s="54" t="s">
        <v>123</v>
      </c>
      <c r="M52" s="56" t="s">
        <v>252</v>
      </c>
      <c r="N52" s="41"/>
      <c r="O52" s="41"/>
      <c r="P52" s="41"/>
      <c r="Q52" s="41"/>
      <c r="R52" s="41"/>
      <c r="S52" s="41"/>
      <c r="T52" s="41"/>
      <c r="U52" s="41"/>
      <c r="V52" s="41"/>
      <c r="W52" s="41"/>
      <c r="X52" s="41"/>
      <c r="Y52" s="41"/>
      <c r="Z52" s="41"/>
      <c r="AA52" s="42"/>
      <c r="AB52" s="42"/>
      <c r="AC52" s="42"/>
      <c r="AD52" s="42"/>
      <c r="AE52" s="42"/>
      <c r="AF52" s="42"/>
      <c r="AG52" s="42"/>
      <c r="AH52" s="42"/>
      <c r="AI52" s="42"/>
      <c r="AJ52" s="42"/>
      <c r="AK52" s="42"/>
      <c r="AL52" s="42"/>
      <c r="AM52" s="42"/>
      <c r="AN52" s="42"/>
      <c r="AO52" s="42"/>
    </row>
    <row r="53" spans="1:41" ht="127.5" customHeight="1" outlineLevel="1">
      <c r="A53" s="32"/>
      <c r="B53" s="52">
        <v>4</v>
      </c>
      <c r="C53" s="179" t="s">
        <v>225</v>
      </c>
      <c r="D53" s="180"/>
      <c r="E53" s="179" t="s">
        <v>226</v>
      </c>
      <c r="F53" s="180"/>
      <c r="G53" s="179" t="s">
        <v>227</v>
      </c>
      <c r="H53" s="180"/>
      <c r="I53" s="179" t="s">
        <v>251</v>
      </c>
      <c r="J53" s="180"/>
      <c r="K53" s="67" t="s">
        <v>118</v>
      </c>
      <c r="L53" s="54" t="s">
        <v>119</v>
      </c>
      <c r="M53" s="45"/>
      <c r="N53" s="41"/>
      <c r="O53" s="41"/>
      <c r="P53" s="41"/>
      <c r="Q53" s="41"/>
      <c r="R53" s="41"/>
      <c r="S53" s="41"/>
      <c r="T53" s="41"/>
      <c r="U53" s="41"/>
      <c r="V53" s="41"/>
      <c r="W53" s="41"/>
      <c r="X53" s="41"/>
      <c r="Y53" s="41"/>
      <c r="Z53" s="41"/>
      <c r="AA53" s="42"/>
      <c r="AB53" s="42"/>
      <c r="AC53" s="42"/>
      <c r="AD53" s="42"/>
      <c r="AE53" s="42"/>
      <c r="AF53" s="42"/>
      <c r="AG53" s="42"/>
      <c r="AH53" s="42"/>
      <c r="AI53" s="42"/>
      <c r="AJ53" s="42"/>
      <c r="AK53" s="42"/>
      <c r="AL53" s="42"/>
      <c r="AM53" s="42"/>
      <c r="AN53" s="42"/>
      <c r="AO53" s="42"/>
    </row>
    <row r="54" spans="1:41" ht="99.75" customHeight="1" outlineLevel="1">
      <c r="A54" s="32"/>
      <c r="B54" s="52">
        <v>5</v>
      </c>
      <c r="C54" s="179" t="s">
        <v>253</v>
      </c>
      <c r="D54" s="180"/>
      <c r="E54" s="179" t="s">
        <v>255</v>
      </c>
      <c r="F54" s="180"/>
      <c r="G54" s="179"/>
      <c r="H54" s="180"/>
      <c r="I54" s="179" t="s">
        <v>256</v>
      </c>
      <c r="J54" s="180"/>
      <c r="K54" s="53" t="s">
        <v>118</v>
      </c>
      <c r="L54" s="54" t="s">
        <v>123</v>
      </c>
      <c r="M54" s="66" t="s">
        <v>252</v>
      </c>
      <c r="N54" s="41"/>
      <c r="O54" s="41"/>
      <c r="P54" s="41"/>
      <c r="Q54" s="41"/>
      <c r="R54" s="41"/>
      <c r="S54" s="41"/>
      <c r="T54" s="41"/>
      <c r="U54" s="41"/>
      <c r="V54" s="41"/>
      <c r="W54" s="41"/>
      <c r="X54" s="41"/>
      <c r="Y54" s="41"/>
      <c r="Z54" s="41"/>
      <c r="AA54" s="42"/>
      <c r="AB54" s="42"/>
      <c r="AC54" s="42"/>
      <c r="AD54" s="42"/>
      <c r="AE54" s="42"/>
      <c r="AF54" s="42"/>
      <c r="AG54" s="42"/>
      <c r="AH54" s="42"/>
      <c r="AI54" s="42"/>
      <c r="AJ54" s="42"/>
      <c r="AK54" s="42"/>
      <c r="AL54" s="42"/>
      <c r="AM54" s="42"/>
      <c r="AN54" s="42"/>
      <c r="AO54" s="42"/>
    </row>
    <row r="55" spans="1:41" ht="84.75" customHeight="1" outlineLevel="1">
      <c r="A55" s="32"/>
      <c r="B55" s="52">
        <v>6</v>
      </c>
      <c r="C55" s="179" t="s">
        <v>257</v>
      </c>
      <c r="D55" s="180"/>
      <c r="E55" s="179" t="s">
        <v>258</v>
      </c>
      <c r="F55" s="180"/>
      <c r="G55" s="179" t="s">
        <v>259</v>
      </c>
      <c r="H55" s="180"/>
      <c r="I55" s="179" t="s">
        <v>110</v>
      </c>
      <c r="J55" s="180"/>
      <c r="K55" s="53" t="s">
        <v>111</v>
      </c>
      <c r="L55" s="54"/>
      <c r="M55" s="45"/>
      <c r="N55" s="41"/>
      <c r="O55" s="41"/>
      <c r="P55" s="41"/>
      <c r="Q55" s="41"/>
      <c r="R55" s="41"/>
      <c r="S55" s="41"/>
      <c r="T55" s="41"/>
      <c r="U55" s="41"/>
      <c r="V55" s="41"/>
      <c r="W55" s="41"/>
      <c r="X55" s="41"/>
      <c r="Y55" s="41"/>
      <c r="Z55" s="41"/>
      <c r="AA55" s="42"/>
      <c r="AB55" s="42"/>
      <c r="AC55" s="42"/>
      <c r="AD55" s="42"/>
      <c r="AE55" s="42"/>
      <c r="AF55" s="42"/>
      <c r="AG55" s="42"/>
      <c r="AH55" s="42"/>
      <c r="AI55" s="42"/>
      <c r="AJ55" s="42"/>
      <c r="AK55" s="42"/>
      <c r="AL55" s="42"/>
      <c r="AM55" s="42"/>
      <c r="AN55" s="42"/>
      <c r="AO55" s="42"/>
    </row>
    <row r="56" spans="1:41" ht="84" customHeight="1" outlineLevel="1">
      <c r="A56" s="32"/>
      <c r="B56" s="52">
        <v>7</v>
      </c>
      <c r="C56" s="179" t="s">
        <v>164</v>
      </c>
      <c r="D56" s="180"/>
      <c r="E56" s="179"/>
      <c r="F56" s="180"/>
      <c r="G56" s="179"/>
      <c r="H56" s="180"/>
      <c r="I56" s="179" t="s">
        <v>242</v>
      </c>
      <c r="J56" s="180"/>
      <c r="K56" s="67" t="s">
        <v>118</v>
      </c>
      <c r="L56" s="54" t="s">
        <v>166</v>
      </c>
      <c r="M56" s="56"/>
      <c r="N56" s="41"/>
      <c r="O56" s="41"/>
      <c r="P56" s="41"/>
      <c r="Q56" s="41"/>
      <c r="R56" s="41"/>
      <c r="S56" s="41"/>
      <c r="T56" s="41"/>
      <c r="U56" s="41"/>
      <c r="V56" s="41"/>
      <c r="W56" s="41"/>
      <c r="X56" s="41"/>
      <c r="Y56" s="41"/>
      <c r="Z56" s="41"/>
      <c r="AA56" s="42"/>
      <c r="AB56" s="42"/>
      <c r="AC56" s="42"/>
      <c r="AD56" s="42"/>
      <c r="AE56" s="42"/>
      <c r="AF56" s="42"/>
      <c r="AG56" s="42"/>
      <c r="AH56" s="42"/>
      <c r="AI56" s="42"/>
      <c r="AJ56" s="42"/>
      <c r="AK56" s="42"/>
      <c r="AL56" s="42"/>
      <c r="AM56" s="42"/>
      <c r="AN56" s="42"/>
      <c r="AO56" s="42"/>
    </row>
    <row r="57" spans="1:41" ht="64.5" customHeight="1" outlineLevel="1">
      <c r="A57" s="32"/>
      <c r="B57" s="52">
        <v>8</v>
      </c>
      <c r="C57" s="179"/>
      <c r="D57" s="180"/>
      <c r="E57" s="179"/>
      <c r="F57" s="180"/>
      <c r="G57" s="179"/>
      <c r="H57" s="180"/>
      <c r="I57" s="179"/>
      <c r="J57" s="180"/>
      <c r="K57" s="53"/>
      <c r="L57" s="54"/>
      <c r="M57" s="45"/>
      <c r="N57" s="41"/>
      <c r="O57" s="41"/>
      <c r="P57" s="41"/>
      <c r="Q57" s="41"/>
      <c r="R57" s="41"/>
      <c r="S57" s="41"/>
      <c r="T57" s="41"/>
      <c r="U57" s="41"/>
      <c r="V57" s="41"/>
      <c r="W57" s="41"/>
      <c r="X57" s="41"/>
      <c r="Y57" s="41"/>
      <c r="Z57" s="41"/>
      <c r="AA57" s="42"/>
      <c r="AB57" s="42"/>
      <c r="AC57" s="42"/>
      <c r="AD57" s="42"/>
      <c r="AE57" s="42"/>
      <c r="AF57" s="42"/>
      <c r="AG57" s="42"/>
      <c r="AH57" s="42"/>
      <c r="AI57" s="42"/>
      <c r="AJ57" s="42"/>
      <c r="AK57" s="42"/>
      <c r="AL57" s="42"/>
      <c r="AM57" s="42"/>
      <c r="AN57" s="42"/>
      <c r="AO57" s="42"/>
    </row>
    <row r="58" spans="1:41" ht="53.25" customHeight="1" outlineLevel="1">
      <c r="A58" s="32"/>
      <c r="B58" s="52">
        <v>9</v>
      </c>
      <c r="C58" s="179"/>
      <c r="D58" s="180"/>
      <c r="E58" s="179"/>
      <c r="F58" s="180"/>
      <c r="G58" s="179"/>
      <c r="H58" s="180"/>
      <c r="I58" s="179"/>
      <c r="J58" s="180"/>
      <c r="K58" s="53"/>
      <c r="L58" s="54"/>
      <c r="M58" s="45"/>
      <c r="N58" s="41"/>
      <c r="O58" s="41"/>
      <c r="P58" s="41"/>
      <c r="Q58" s="41"/>
      <c r="R58" s="41"/>
      <c r="S58" s="41"/>
      <c r="T58" s="41"/>
      <c r="U58" s="41"/>
      <c r="V58" s="41"/>
      <c r="W58" s="41"/>
      <c r="X58" s="41"/>
      <c r="Y58" s="41"/>
      <c r="Z58" s="41"/>
      <c r="AA58" s="42"/>
      <c r="AB58" s="42"/>
      <c r="AC58" s="42"/>
      <c r="AD58" s="42"/>
      <c r="AE58" s="42"/>
      <c r="AF58" s="42"/>
      <c r="AG58" s="42"/>
      <c r="AH58" s="42"/>
      <c r="AI58" s="42"/>
      <c r="AJ58" s="42"/>
      <c r="AK58" s="42"/>
      <c r="AL58" s="42"/>
      <c r="AM58" s="42"/>
      <c r="AN58" s="42"/>
      <c r="AO58" s="42"/>
    </row>
    <row r="59" spans="1:41" ht="87" customHeight="1" outlineLevel="1">
      <c r="A59" s="32"/>
      <c r="B59" s="52">
        <v>10</v>
      </c>
      <c r="C59" s="179"/>
      <c r="D59" s="180"/>
      <c r="E59" s="179"/>
      <c r="F59" s="180"/>
      <c r="G59" s="179"/>
      <c r="H59" s="180"/>
      <c r="I59" s="179"/>
      <c r="J59" s="180"/>
      <c r="K59" s="53"/>
      <c r="L59" s="54"/>
      <c r="M59" s="56"/>
      <c r="N59" s="41"/>
      <c r="O59" s="41"/>
      <c r="P59" s="41"/>
      <c r="Q59" s="41"/>
      <c r="R59" s="41"/>
      <c r="S59" s="41"/>
      <c r="T59" s="41"/>
      <c r="U59" s="41"/>
      <c r="V59" s="41"/>
      <c r="W59" s="41"/>
      <c r="X59" s="41"/>
      <c r="Y59" s="41"/>
      <c r="Z59" s="41"/>
      <c r="AA59" s="42"/>
      <c r="AB59" s="42"/>
      <c r="AC59" s="42"/>
      <c r="AD59" s="42"/>
      <c r="AE59" s="42"/>
      <c r="AF59" s="42"/>
      <c r="AG59" s="42"/>
      <c r="AH59" s="42"/>
      <c r="AI59" s="42"/>
      <c r="AJ59" s="42"/>
      <c r="AK59" s="42"/>
      <c r="AL59" s="42"/>
      <c r="AM59" s="42"/>
      <c r="AN59" s="42"/>
      <c r="AO59" s="42"/>
    </row>
    <row r="60" spans="1:41" ht="65.25" customHeight="1" outlineLevel="1">
      <c r="A60" s="32"/>
      <c r="B60" s="52">
        <v>11</v>
      </c>
      <c r="C60" s="179"/>
      <c r="D60" s="180"/>
      <c r="E60" s="179"/>
      <c r="F60" s="180"/>
      <c r="G60" s="179"/>
      <c r="H60" s="180"/>
      <c r="I60" s="179"/>
      <c r="J60" s="180"/>
      <c r="K60" s="53"/>
      <c r="L60" s="54"/>
      <c r="M60" s="45"/>
      <c r="N60" s="41"/>
      <c r="O60" s="41"/>
      <c r="P60" s="41"/>
      <c r="Q60" s="41"/>
      <c r="R60" s="41"/>
      <c r="S60" s="41"/>
      <c r="T60" s="41"/>
      <c r="U60" s="41"/>
      <c r="V60" s="41"/>
      <c r="W60" s="41"/>
      <c r="X60" s="41"/>
      <c r="Y60" s="41"/>
      <c r="Z60" s="41"/>
      <c r="AA60" s="42"/>
      <c r="AB60" s="42"/>
      <c r="AC60" s="42"/>
      <c r="AD60" s="42"/>
      <c r="AE60" s="42"/>
      <c r="AF60" s="42"/>
      <c r="AG60" s="42"/>
      <c r="AH60" s="42"/>
      <c r="AI60" s="42"/>
      <c r="AJ60" s="42"/>
      <c r="AK60" s="42"/>
      <c r="AL60" s="42"/>
      <c r="AM60" s="42"/>
      <c r="AN60" s="42"/>
      <c r="AO60" s="42"/>
    </row>
    <row r="61" spans="1:41" ht="34.5" customHeight="1" outlineLevel="1">
      <c r="A61" s="32"/>
      <c r="B61" s="52">
        <v>12</v>
      </c>
      <c r="C61" s="179"/>
      <c r="D61" s="180"/>
      <c r="E61" s="179"/>
      <c r="F61" s="180"/>
      <c r="G61" s="179"/>
      <c r="H61" s="180"/>
      <c r="I61" s="179"/>
      <c r="J61" s="180"/>
      <c r="K61" s="53"/>
      <c r="L61" s="54"/>
      <c r="M61" s="45"/>
      <c r="N61" s="41"/>
      <c r="O61" s="41"/>
      <c r="P61" s="41"/>
      <c r="Q61" s="41"/>
      <c r="R61" s="41"/>
      <c r="S61" s="41"/>
      <c r="T61" s="41"/>
      <c r="U61" s="41"/>
      <c r="V61" s="41"/>
      <c r="W61" s="41"/>
      <c r="X61" s="41"/>
      <c r="Y61" s="41"/>
      <c r="Z61" s="41"/>
      <c r="AA61" s="42"/>
      <c r="AB61" s="42"/>
      <c r="AC61" s="42"/>
      <c r="AD61" s="42"/>
      <c r="AE61" s="42"/>
      <c r="AF61" s="42"/>
      <c r="AG61" s="42"/>
      <c r="AH61" s="42"/>
      <c r="AI61" s="42"/>
      <c r="AJ61" s="42"/>
      <c r="AK61" s="42"/>
      <c r="AL61" s="42"/>
      <c r="AM61" s="42"/>
      <c r="AN61" s="42"/>
      <c r="AO61" s="42"/>
    </row>
    <row r="62" spans="1:41" ht="68.25" customHeight="1" outlineLevel="1">
      <c r="A62" s="32"/>
      <c r="B62" s="52">
        <v>13</v>
      </c>
      <c r="C62" s="179"/>
      <c r="D62" s="180"/>
      <c r="E62" s="179"/>
      <c r="F62" s="180"/>
      <c r="G62" s="179"/>
      <c r="H62" s="180"/>
      <c r="I62" s="179"/>
      <c r="J62" s="180"/>
      <c r="K62" s="53"/>
      <c r="L62" s="54"/>
      <c r="M62" s="45"/>
      <c r="N62" s="41"/>
      <c r="O62" s="41"/>
      <c r="P62" s="41"/>
      <c r="Q62" s="41"/>
      <c r="R62" s="41"/>
      <c r="S62" s="41"/>
      <c r="T62" s="41"/>
      <c r="U62" s="41"/>
      <c r="V62" s="41"/>
      <c r="W62" s="41"/>
      <c r="X62" s="41"/>
      <c r="Y62" s="41"/>
      <c r="Z62" s="41"/>
      <c r="AA62" s="42"/>
      <c r="AB62" s="42"/>
      <c r="AC62" s="42"/>
      <c r="AD62" s="42"/>
      <c r="AE62" s="42"/>
      <c r="AF62" s="42"/>
      <c r="AG62" s="42"/>
      <c r="AH62" s="42"/>
      <c r="AI62" s="42"/>
      <c r="AJ62" s="42"/>
      <c r="AK62" s="42"/>
      <c r="AL62" s="42"/>
      <c r="AM62" s="42"/>
      <c r="AN62" s="42"/>
      <c r="AO62" s="42"/>
    </row>
    <row r="63" spans="1:41" ht="20.25" customHeight="1" outlineLevel="1">
      <c r="A63" s="32"/>
      <c r="B63" s="52">
        <v>14</v>
      </c>
      <c r="C63" s="179"/>
      <c r="D63" s="180"/>
      <c r="E63" s="179"/>
      <c r="F63" s="180"/>
      <c r="G63" s="179"/>
      <c r="H63" s="180"/>
      <c r="I63" s="179"/>
      <c r="J63" s="180"/>
      <c r="K63" s="53"/>
      <c r="L63" s="54"/>
      <c r="M63" s="45"/>
      <c r="N63" s="41"/>
      <c r="O63" s="41"/>
      <c r="P63" s="41"/>
      <c r="Q63" s="41"/>
      <c r="R63" s="41"/>
      <c r="S63" s="41"/>
      <c r="T63" s="41"/>
      <c r="U63" s="41"/>
      <c r="V63" s="41"/>
      <c r="W63" s="41"/>
      <c r="X63" s="41"/>
      <c r="Y63" s="41"/>
      <c r="Z63" s="41"/>
      <c r="AA63" s="42"/>
      <c r="AB63" s="42"/>
      <c r="AC63" s="42"/>
      <c r="AD63" s="42"/>
      <c r="AE63" s="42"/>
      <c r="AF63" s="42"/>
      <c r="AG63" s="42"/>
      <c r="AH63" s="42"/>
      <c r="AI63" s="42"/>
      <c r="AJ63" s="42"/>
      <c r="AK63" s="42"/>
      <c r="AL63" s="42"/>
      <c r="AM63" s="42"/>
      <c r="AN63" s="42"/>
      <c r="AO63" s="42"/>
    </row>
    <row r="64" spans="1:41" ht="20.25" customHeight="1" outlineLevel="1">
      <c r="A64" s="32"/>
      <c r="B64" s="52">
        <v>15</v>
      </c>
      <c r="C64" s="179"/>
      <c r="D64" s="180"/>
      <c r="E64" s="179"/>
      <c r="F64" s="180"/>
      <c r="G64" s="179"/>
      <c r="H64" s="180"/>
      <c r="I64" s="179"/>
      <c r="J64" s="180"/>
      <c r="K64" s="53"/>
      <c r="L64" s="54"/>
      <c r="M64" s="45"/>
      <c r="N64" s="41"/>
      <c r="O64" s="41"/>
      <c r="P64" s="41"/>
      <c r="Q64" s="41"/>
      <c r="R64" s="41"/>
      <c r="S64" s="41"/>
      <c r="T64" s="41"/>
      <c r="U64" s="41"/>
      <c r="V64" s="41"/>
      <c r="W64" s="41"/>
      <c r="X64" s="41"/>
      <c r="Y64" s="41"/>
      <c r="Z64" s="41"/>
      <c r="AA64" s="42"/>
      <c r="AB64" s="42"/>
      <c r="AC64" s="42"/>
      <c r="AD64" s="42"/>
      <c r="AE64" s="42"/>
      <c r="AF64" s="42"/>
      <c r="AG64" s="42"/>
      <c r="AH64" s="42"/>
      <c r="AI64" s="42"/>
      <c r="AJ64" s="42"/>
      <c r="AK64" s="42"/>
      <c r="AL64" s="42"/>
      <c r="AM64" s="42"/>
      <c r="AN64" s="42"/>
      <c r="AO64" s="42"/>
    </row>
    <row r="65" spans="1:41" ht="20.25" customHeight="1" outlineLevel="1">
      <c r="A65" s="32"/>
      <c r="B65" s="52">
        <v>16</v>
      </c>
      <c r="C65" s="179"/>
      <c r="D65" s="180"/>
      <c r="E65" s="179"/>
      <c r="F65" s="180"/>
      <c r="G65" s="179"/>
      <c r="H65" s="180"/>
      <c r="I65" s="179"/>
      <c r="J65" s="180"/>
      <c r="K65" s="53"/>
      <c r="L65" s="54"/>
      <c r="M65" s="45"/>
      <c r="N65" s="41"/>
      <c r="O65" s="41"/>
      <c r="P65" s="41"/>
      <c r="Q65" s="41"/>
      <c r="R65" s="41"/>
      <c r="S65" s="41"/>
      <c r="T65" s="41"/>
      <c r="U65" s="41"/>
      <c r="V65" s="41"/>
      <c r="W65" s="41"/>
      <c r="X65" s="41"/>
      <c r="Y65" s="41"/>
      <c r="Z65" s="41"/>
      <c r="AA65" s="42"/>
      <c r="AB65" s="42"/>
      <c r="AC65" s="42"/>
      <c r="AD65" s="42"/>
      <c r="AE65" s="42"/>
      <c r="AF65" s="42"/>
      <c r="AG65" s="42"/>
      <c r="AH65" s="42"/>
      <c r="AI65" s="42"/>
      <c r="AJ65" s="42"/>
      <c r="AK65" s="42"/>
      <c r="AL65" s="42"/>
      <c r="AM65" s="42"/>
      <c r="AN65" s="42"/>
      <c r="AO65" s="42"/>
    </row>
    <row r="66" spans="1:41" ht="20.25" customHeight="1" outlineLevel="1">
      <c r="A66" s="32"/>
      <c r="B66" s="52">
        <v>17</v>
      </c>
      <c r="C66" s="179"/>
      <c r="D66" s="180"/>
      <c r="E66" s="179"/>
      <c r="F66" s="180"/>
      <c r="G66" s="179"/>
      <c r="H66" s="180"/>
      <c r="I66" s="179"/>
      <c r="J66" s="180"/>
      <c r="K66" s="53"/>
      <c r="L66" s="54"/>
      <c r="M66" s="45"/>
      <c r="N66" s="41"/>
      <c r="O66" s="41"/>
      <c r="P66" s="41"/>
      <c r="Q66" s="41"/>
      <c r="R66" s="41"/>
      <c r="S66" s="41"/>
      <c r="T66" s="41"/>
      <c r="U66" s="41"/>
      <c r="V66" s="41"/>
      <c r="W66" s="41"/>
      <c r="X66" s="41"/>
      <c r="Y66" s="41"/>
      <c r="Z66" s="41"/>
      <c r="AA66" s="42"/>
      <c r="AB66" s="42"/>
      <c r="AC66" s="42"/>
      <c r="AD66" s="42"/>
      <c r="AE66" s="42"/>
      <c r="AF66" s="42"/>
      <c r="AG66" s="42"/>
      <c r="AH66" s="42"/>
      <c r="AI66" s="42"/>
      <c r="AJ66" s="42"/>
      <c r="AK66" s="42"/>
      <c r="AL66" s="42"/>
      <c r="AM66" s="42"/>
      <c r="AN66" s="42"/>
      <c r="AO66" s="42"/>
    </row>
    <row r="67" spans="1:41" ht="20.25" customHeight="1" outlineLevel="1">
      <c r="A67" s="32"/>
      <c r="B67" s="52">
        <v>18</v>
      </c>
      <c r="C67" s="179"/>
      <c r="D67" s="180"/>
      <c r="E67" s="179"/>
      <c r="F67" s="180"/>
      <c r="G67" s="179"/>
      <c r="H67" s="180"/>
      <c r="I67" s="179"/>
      <c r="J67" s="180"/>
      <c r="K67" s="53"/>
      <c r="L67" s="54"/>
      <c r="M67" s="45"/>
      <c r="N67" s="41"/>
      <c r="O67" s="41"/>
      <c r="P67" s="41"/>
      <c r="Q67" s="41"/>
      <c r="R67" s="41"/>
      <c r="S67" s="41"/>
      <c r="T67" s="41"/>
      <c r="U67" s="41"/>
      <c r="V67" s="41"/>
      <c r="W67" s="41"/>
      <c r="X67" s="41"/>
      <c r="Y67" s="41"/>
      <c r="Z67" s="41"/>
      <c r="AA67" s="42"/>
      <c r="AB67" s="42"/>
      <c r="AC67" s="42"/>
      <c r="AD67" s="42"/>
      <c r="AE67" s="42"/>
      <c r="AF67" s="42"/>
      <c r="AG67" s="42"/>
      <c r="AH67" s="42"/>
      <c r="AI67" s="42"/>
      <c r="AJ67" s="42"/>
      <c r="AK67" s="42"/>
      <c r="AL67" s="42"/>
      <c r="AM67" s="42"/>
      <c r="AN67" s="42"/>
      <c r="AO67" s="42"/>
    </row>
    <row r="68" spans="1:41" ht="20.25" customHeight="1" outlineLevel="1">
      <c r="A68" s="32"/>
      <c r="B68" s="52">
        <v>19</v>
      </c>
      <c r="C68" s="179"/>
      <c r="D68" s="180"/>
      <c r="E68" s="179"/>
      <c r="F68" s="180"/>
      <c r="G68" s="179"/>
      <c r="H68" s="180"/>
      <c r="I68" s="179"/>
      <c r="J68" s="180"/>
      <c r="K68" s="53"/>
      <c r="L68" s="54"/>
      <c r="M68" s="45"/>
      <c r="N68" s="41"/>
      <c r="O68" s="41"/>
      <c r="P68" s="41"/>
      <c r="Q68" s="41"/>
      <c r="R68" s="41"/>
      <c r="S68" s="41"/>
      <c r="T68" s="41"/>
      <c r="U68" s="41"/>
      <c r="V68" s="41"/>
      <c r="W68" s="41"/>
      <c r="X68" s="41"/>
      <c r="Y68" s="41"/>
      <c r="Z68" s="41"/>
      <c r="AA68" s="42"/>
      <c r="AB68" s="42"/>
      <c r="AC68" s="42"/>
      <c r="AD68" s="42"/>
      <c r="AE68" s="42"/>
      <c r="AF68" s="42"/>
      <c r="AG68" s="42"/>
      <c r="AH68" s="42"/>
      <c r="AI68" s="42"/>
      <c r="AJ68" s="42"/>
      <c r="AK68" s="42"/>
      <c r="AL68" s="42"/>
      <c r="AM68" s="42"/>
      <c r="AN68" s="42"/>
      <c r="AO68" s="42"/>
    </row>
    <row r="69" spans="1:41" ht="20.25" customHeight="1" outlineLevel="1">
      <c r="A69" s="32"/>
      <c r="B69" s="52">
        <v>20</v>
      </c>
      <c r="C69" s="179"/>
      <c r="D69" s="180"/>
      <c r="E69" s="179"/>
      <c r="F69" s="180"/>
      <c r="G69" s="179"/>
      <c r="H69" s="180"/>
      <c r="I69" s="179"/>
      <c r="J69" s="180"/>
      <c r="K69" s="53"/>
      <c r="L69" s="54"/>
      <c r="M69" s="45"/>
      <c r="N69" s="41"/>
      <c r="O69" s="41"/>
      <c r="P69" s="41"/>
      <c r="Q69" s="41"/>
      <c r="R69" s="41"/>
      <c r="S69" s="41"/>
      <c r="T69" s="41"/>
      <c r="U69" s="41"/>
      <c r="V69" s="41"/>
      <c r="W69" s="41"/>
      <c r="X69" s="41"/>
      <c r="Y69" s="41"/>
      <c r="Z69" s="41"/>
      <c r="AA69" s="42"/>
      <c r="AB69" s="42"/>
      <c r="AC69" s="42"/>
      <c r="AD69" s="42"/>
      <c r="AE69" s="42"/>
      <c r="AF69" s="42"/>
      <c r="AG69" s="42"/>
      <c r="AH69" s="42"/>
      <c r="AI69" s="42"/>
      <c r="AJ69" s="42"/>
      <c r="AK69" s="42"/>
      <c r="AL69" s="42"/>
      <c r="AM69" s="42"/>
      <c r="AN69" s="42"/>
      <c r="AO69" s="42"/>
    </row>
    <row r="70" spans="1:41" ht="16.5" thickBot="1">
      <c r="A70" s="32"/>
      <c r="B70" s="41"/>
      <c r="C70" s="41"/>
      <c r="D70" s="41"/>
      <c r="E70" s="41"/>
      <c r="F70" s="41"/>
      <c r="G70" s="41"/>
      <c r="H70" s="41"/>
      <c r="I70" s="41"/>
      <c r="J70" s="41"/>
      <c r="K70" s="41"/>
      <c r="L70" s="41"/>
      <c r="M70" s="41"/>
      <c r="N70" s="41"/>
      <c r="O70" s="41"/>
      <c r="P70" s="41"/>
      <c r="Q70" s="41"/>
      <c r="R70" s="41"/>
      <c r="S70" s="41"/>
      <c r="T70" s="41"/>
      <c r="U70" s="41"/>
      <c r="V70" s="41"/>
      <c r="W70" s="41"/>
      <c r="X70" s="41"/>
      <c r="Y70" s="41"/>
      <c r="Z70" s="41"/>
      <c r="AA70" s="42"/>
      <c r="AB70" s="42"/>
      <c r="AC70" s="42"/>
      <c r="AD70" s="42"/>
      <c r="AE70" s="42"/>
      <c r="AF70" s="42"/>
      <c r="AG70" s="42"/>
      <c r="AH70" s="42"/>
      <c r="AI70" s="42"/>
      <c r="AJ70" s="42"/>
      <c r="AK70" s="42"/>
      <c r="AL70" s="42"/>
      <c r="AM70" s="42"/>
      <c r="AN70" s="42"/>
      <c r="AO70" s="42"/>
    </row>
    <row r="71" spans="1:41" ht="16.5" thickBot="1">
      <c r="A71" s="32"/>
      <c r="B71" s="160" t="s">
        <v>94</v>
      </c>
      <c r="C71" s="161"/>
      <c r="D71" s="161"/>
      <c r="E71" s="161"/>
      <c r="F71" s="161"/>
      <c r="G71" s="161"/>
      <c r="H71" s="161"/>
      <c r="I71" s="161"/>
      <c r="J71" s="161"/>
      <c r="K71" s="161"/>
      <c r="L71" s="161"/>
      <c r="M71" s="162"/>
      <c r="N71" s="41"/>
      <c r="O71" s="41"/>
      <c r="P71" s="41"/>
      <c r="Q71" s="41"/>
      <c r="R71" s="41"/>
      <c r="S71" s="41"/>
      <c r="T71" s="41"/>
      <c r="U71" s="41"/>
      <c r="V71" s="41"/>
      <c r="W71" s="41"/>
      <c r="X71" s="41"/>
      <c r="Y71" s="41"/>
      <c r="Z71" s="41"/>
      <c r="AA71" s="42"/>
      <c r="AB71" s="42"/>
      <c r="AC71" s="42"/>
      <c r="AD71" s="42"/>
      <c r="AE71" s="42"/>
      <c r="AF71" s="42"/>
      <c r="AG71" s="42"/>
      <c r="AH71" s="42"/>
      <c r="AI71" s="42"/>
      <c r="AJ71" s="42"/>
      <c r="AK71" s="42"/>
      <c r="AL71" s="42"/>
      <c r="AM71" s="42"/>
      <c r="AN71" s="42"/>
      <c r="AO71" s="42"/>
    </row>
    <row r="72" spans="1:41" ht="15.75" outlineLevel="1">
      <c r="A72" s="32"/>
      <c r="B72" s="163" t="s">
        <v>95</v>
      </c>
      <c r="C72" s="164"/>
      <c r="D72" s="165">
        <f>COUNTIF(K50:K69, "Fail")</f>
        <v>5</v>
      </c>
      <c r="E72" s="166"/>
      <c r="F72" s="167" t="s">
        <v>96</v>
      </c>
      <c r="G72" s="168"/>
      <c r="H72" s="169"/>
      <c r="I72" s="170">
        <f>D73/(D73+D72)</f>
        <v>0.2857142857142857</v>
      </c>
      <c r="J72" s="170"/>
      <c r="K72" s="171"/>
      <c r="L72" s="57" t="s">
        <v>97</v>
      </c>
      <c r="M72" s="58">
        <v>0</v>
      </c>
      <c r="N72" s="41"/>
      <c r="O72" s="41"/>
      <c r="P72" s="41"/>
      <c r="Q72" s="41"/>
      <c r="R72" s="41"/>
      <c r="S72" s="41"/>
      <c r="T72" s="41"/>
      <c r="U72" s="41"/>
      <c r="V72" s="41"/>
      <c r="W72" s="41"/>
      <c r="X72" s="41"/>
      <c r="Y72" s="41"/>
      <c r="Z72" s="41"/>
      <c r="AA72" s="42"/>
      <c r="AB72" s="42"/>
      <c r="AC72" s="42"/>
      <c r="AD72" s="42"/>
      <c r="AE72" s="42"/>
      <c r="AF72" s="42"/>
      <c r="AG72" s="42"/>
      <c r="AH72" s="42"/>
      <c r="AI72" s="42"/>
      <c r="AJ72" s="42"/>
      <c r="AK72" s="42"/>
      <c r="AL72" s="42"/>
      <c r="AM72" s="42"/>
      <c r="AN72" s="42"/>
      <c r="AO72" s="42"/>
    </row>
    <row r="73" spans="1:41" ht="15.75" outlineLevel="1">
      <c r="A73" s="32"/>
      <c r="B73" s="172" t="s">
        <v>98</v>
      </c>
      <c r="C73" s="173"/>
      <c r="D73" s="174">
        <f>COUNTIF(K50:K69, "Pass")</f>
        <v>2</v>
      </c>
      <c r="E73" s="175"/>
      <c r="F73" s="176" t="s">
        <v>49</v>
      </c>
      <c r="G73" s="177"/>
      <c r="H73" s="178"/>
      <c r="I73" s="154" t="str">
        <f>IF(I72&gt;0.85, "Pass", "Fail")</f>
        <v>Fail</v>
      </c>
      <c r="J73" s="154"/>
      <c r="K73" s="174"/>
      <c r="L73" s="57" t="s">
        <v>99</v>
      </c>
      <c r="M73" s="58">
        <v>0.20833333333333334</v>
      </c>
      <c r="N73" s="41"/>
      <c r="O73" s="41"/>
      <c r="P73" s="41"/>
      <c r="Q73" s="41"/>
      <c r="R73" s="41"/>
      <c r="S73" s="41"/>
      <c r="T73" s="41"/>
      <c r="U73" s="41"/>
      <c r="V73" s="41"/>
      <c r="W73" s="41"/>
      <c r="X73" s="41"/>
      <c r="Y73" s="41"/>
      <c r="Z73" s="41"/>
      <c r="AA73" s="42"/>
      <c r="AB73" s="42"/>
      <c r="AC73" s="42"/>
      <c r="AD73" s="42"/>
      <c r="AE73" s="42"/>
      <c r="AF73" s="42"/>
      <c r="AG73" s="42"/>
      <c r="AH73" s="42"/>
      <c r="AI73" s="42"/>
      <c r="AJ73" s="42"/>
      <c r="AK73" s="42"/>
      <c r="AL73" s="42"/>
      <c r="AM73" s="42"/>
      <c r="AN73" s="42"/>
      <c r="AO73" s="42"/>
    </row>
    <row r="74" spans="1:41" ht="15.75" outlineLevel="1">
      <c r="A74" s="32"/>
      <c r="B74" s="147" t="s">
        <v>32</v>
      </c>
      <c r="C74" s="148"/>
      <c r="D74" s="149" t="str">
        <f t="array" ref="D74">INDEX(L50:L69,MODE(IF((L50:L69&lt;&gt;"")*ISNA(MATCH(L50:L69,$J$75:$J75,0)),MATCH(L50:L69,L50:L69,0))))</f>
        <v>Functional</v>
      </c>
      <c r="E74" s="150"/>
      <c r="F74" s="151" t="s">
        <v>100</v>
      </c>
      <c r="G74" s="152"/>
      <c r="H74" s="153"/>
      <c r="I74" s="154" t="str">
        <f>IF(I72&gt;0.85,"N/A",IF(I72&lt;0.7,"Critical",IF(0.85&gt;I72&gt;0.7,"Average")))</f>
        <v>Critical</v>
      </c>
      <c r="J74" s="155"/>
      <c r="K74" s="156"/>
      <c r="L74" s="57" t="s">
        <v>101</v>
      </c>
      <c r="M74" s="59">
        <v>0</v>
      </c>
      <c r="N74" s="41"/>
      <c r="O74" s="41"/>
      <c r="P74" s="41"/>
      <c r="Q74" s="41"/>
      <c r="R74" s="41"/>
      <c r="S74" s="41"/>
      <c r="T74" s="41"/>
      <c r="U74" s="41"/>
      <c r="V74" s="41"/>
      <c r="W74" s="41"/>
      <c r="X74" s="41"/>
      <c r="Y74" s="41"/>
      <c r="Z74" s="41"/>
      <c r="AA74" s="42"/>
      <c r="AB74" s="42"/>
      <c r="AC74" s="42"/>
      <c r="AD74" s="42"/>
      <c r="AE74" s="42"/>
      <c r="AF74" s="42"/>
      <c r="AG74" s="42"/>
      <c r="AH74" s="42"/>
      <c r="AI74" s="42"/>
      <c r="AJ74" s="42"/>
      <c r="AK74" s="42"/>
      <c r="AL74" s="42"/>
      <c r="AM74" s="42"/>
      <c r="AN74" s="42"/>
      <c r="AO74" s="42"/>
    </row>
    <row r="75" spans="1:41" ht="16.5" outlineLevel="1" thickBot="1">
      <c r="A75" s="32"/>
      <c r="B75" s="60"/>
      <c r="C75" s="157" t="s">
        <v>33</v>
      </c>
      <c r="D75" s="157"/>
      <c r="E75" s="157"/>
      <c r="F75" s="158" t="str">
        <f>IF(D74="SW_Bug", "Critical", IF(D74="Logical Flow","Mid-level",  IF(D74="Security", "Critical",  IF(D74="Form Design", "Low",  IF(D74="Interface", "Low",  IF(D74="Functional", "Critical", NA()))))))</f>
        <v>Critical</v>
      </c>
      <c r="G75" s="158"/>
      <c r="H75" s="158"/>
      <c r="I75" s="159"/>
      <c r="J75" s="61"/>
      <c r="K75" s="62"/>
      <c r="L75" s="63" t="s">
        <v>35</v>
      </c>
      <c r="M75" s="64">
        <v>0</v>
      </c>
      <c r="N75" s="41"/>
      <c r="O75" s="41"/>
      <c r="P75" s="41"/>
      <c r="Q75" s="41"/>
      <c r="R75" s="41"/>
      <c r="S75" s="41"/>
      <c r="T75" s="41"/>
      <c r="U75" s="41"/>
      <c r="V75" s="41"/>
      <c r="W75" s="41"/>
      <c r="X75" s="41"/>
      <c r="Y75" s="41"/>
      <c r="Z75" s="41"/>
      <c r="AA75" s="42"/>
      <c r="AB75" s="42"/>
      <c r="AC75" s="42"/>
      <c r="AD75" s="42"/>
      <c r="AE75" s="42"/>
      <c r="AF75" s="42"/>
      <c r="AG75" s="42"/>
      <c r="AH75" s="42"/>
      <c r="AI75" s="42"/>
      <c r="AJ75" s="42"/>
      <c r="AK75" s="42"/>
      <c r="AL75" s="42"/>
      <c r="AM75" s="42"/>
      <c r="AN75" s="42"/>
      <c r="AO75" s="42"/>
    </row>
    <row r="76" spans="1:41" ht="15.75">
      <c r="A76" s="32"/>
      <c r="B76" s="41"/>
      <c r="C76" s="41"/>
      <c r="D76" s="41"/>
      <c r="E76" s="41"/>
      <c r="F76" s="41"/>
      <c r="G76" s="41"/>
      <c r="H76" s="41"/>
      <c r="I76" s="41"/>
      <c r="J76" s="41"/>
      <c r="K76" s="41"/>
      <c r="L76" s="41"/>
      <c r="M76" s="41"/>
      <c r="N76" s="41"/>
      <c r="O76" s="41"/>
      <c r="P76" s="41"/>
      <c r="Q76" s="41"/>
      <c r="R76" s="41"/>
      <c r="S76" s="41"/>
      <c r="T76" s="41"/>
      <c r="U76" s="41"/>
      <c r="V76" s="41"/>
      <c r="W76" s="41"/>
      <c r="X76" s="41"/>
      <c r="Y76" s="41"/>
      <c r="Z76" s="41"/>
      <c r="AA76" s="42"/>
      <c r="AB76" s="42"/>
      <c r="AC76" s="42"/>
      <c r="AD76" s="42"/>
      <c r="AE76" s="42"/>
      <c r="AF76" s="42"/>
      <c r="AG76" s="42"/>
      <c r="AH76" s="42"/>
      <c r="AI76" s="42"/>
      <c r="AJ76" s="42"/>
      <c r="AK76" s="42"/>
      <c r="AL76" s="42"/>
      <c r="AM76" s="42"/>
      <c r="AN76" s="42"/>
      <c r="AO76" s="42"/>
    </row>
    <row r="77" spans="1:41" ht="15.75">
      <c r="A77" s="32"/>
      <c r="B77" s="41"/>
      <c r="C77" s="41"/>
      <c r="D77" s="41"/>
      <c r="E77" s="41"/>
      <c r="F77" s="41"/>
      <c r="G77" s="41"/>
      <c r="H77" s="41"/>
      <c r="I77" s="41"/>
      <c r="J77" s="41"/>
      <c r="K77" s="41"/>
      <c r="L77" s="41"/>
      <c r="M77" s="41"/>
      <c r="N77" s="41"/>
      <c r="O77" s="41"/>
      <c r="P77" s="41"/>
      <c r="Q77" s="41"/>
      <c r="R77" s="41"/>
      <c r="S77" s="41"/>
      <c r="T77" s="41"/>
      <c r="U77" s="41"/>
      <c r="V77" s="41"/>
      <c r="W77" s="41"/>
      <c r="X77" s="41"/>
      <c r="Y77" s="41"/>
      <c r="Z77" s="41"/>
      <c r="AA77" s="42"/>
      <c r="AB77" s="42"/>
      <c r="AC77" s="42"/>
      <c r="AD77" s="42"/>
      <c r="AE77" s="42"/>
      <c r="AF77" s="42"/>
      <c r="AG77" s="42"/>
      <c r="AH77" s="42"/>
      <c r="AI77" s="42"/>
      <c r="AJ77" s="42"/>
      <c r="AK77" s="42"/>
      <c r="AL77" s="42"/>
      <c r="AM77" s="42"/>
      <c r="AN77" s="42"/>
      <c r="AO77" s="42"/>
    </row>
    <row r="78" spans="1:41" ht="15.75">
      <c r="A78" s="32"/>
      <c r="B78" s="41"/>
      <c r="C78" s="41"/>
      <c r="D78" s="41"/>
      <c r="E78" s="41"/>
      <c r="F78" s="41"/>
      <c r="G78" s="41"/>
      <c r="H78" s="41"/>
      <c r="I78" s="41"/>
      <c r="J78" s="41"/>
      <c r="K78" s="41"/>
      <c r="L78" s="41"/>
      <c r="M78" s="41"/>
      <c r="N78" s="41"/>
      <c r="O78" s="41"/>
      <c r="P78" s="41"/>
      <c r="Q78" s="41"/>
      <c r="R78" s="41"/>
      <c r="S78" s="41"/>
      <c r="T78" s="41"/>
      <c r="U78" s="41"/>
      <c r="V78" s="41"/>
      <c r="W78" s="41"/>
      <c r="X78" s="41"/>
      <c r="Y78" s="41"/>
      <c r="Z78" s="41"/>
      <c r="AA78" s="42"/>
      <c r="AB78" s="42"/>
      <c r="AC78" s="42"/>
      <c r="AD78" s="42"/>
      <c r="AE78" s="42"/>
      <c r="AF78" s="42"/>
      <c r="AG78" s="42"/>
      <c r="AH78" s="42"/>
      <c r="AI78" s="42"/>
      <c r="AJ78" s="42"/>
      <c r="AK78" s="42"/>
      <c r="AL78" s="42"/>
      <c r="AM78" s="42"/>
      <c r="AN78" s="42"/>
      <c r="AO78" s="42"/>
    </row>
    <row r="79" spans="1:41" ht="15.75">
      <c r="A79" s="32"/>
      <c r="B79" s="41"/>
      <c r="C79" s="41"/>
      <c r="D79" s="41"/>
      <c r="E79" s="41"/>
      <c r="F79" s="41"/>
      <c r="G79" s="41"/>
      <c r="H79" s="41"/>
      <c r="I79" s="41"/>
      <c r="J79" s="41"/>
      <c r="K79" s="41"/>
      <c r="L79" s="41"/>
      <c r="M79" s="41"/>
      <c r="N79" s="41"/>
      <c r="O79" s="41"/>
      <c r="P79" s="41"/>
      <c r="Q79" s="41"/>
      <c r="R79" s="41"/>
      <c r="S79" s="41"/>
      <c r="T79" s="41"/>
      <c r="U79" s="41"/>
      <c r="V79" s="41"/>
      <c r="W79" s="41"/>
      <c r="X79" s="41"/>
      <c r="Y79" s="41"/>
      <c r="Z79" s="41"/>
      <c r="AA79" s="42"/>
      <c r="AB79" s="42"/>
      <c r="AC79" s="42"/>
      <c r="AD79" s="42"/>
      <c r="AE79" s="42"/>
      <c r="AF79" s="42"/>
      <c r="AG79" s="42"/>
      <c r="AH79" s="42"/>
      <c r="AI79" s="42"/>
      <c r="AJ79" s="42"/>
      <c r="AK79" s="42"/>
      <c r="AL79" s="42"/>
      <c r="AM79" s="42"/>
      <c r="AN79" s="42"/>
      <c r="AO79" s="42"/>
    </row>
    <row r="80" spans="1:41" ht="15.75">
      <c r="A80" s="32"/>
      <c r="B80" s="41"/>
      <c r="C80" s="41"/>
      <c r="D80" s="41"/>
      <c r="E80" s="41"/>
      <c r="F80" s="41"/>
      <c r="G80" s="41"/>
      <c r="H80" s="41"/>
      <c r="I80" s="41"/>
      <c r="J80" s="41"/>
      <c r="K80" s="41"/>
      <c r="L80" s="41"/>
      <c r="M80" s="41"/>
      <c r="N80" s="41"/>
      <c r="O80" s="41"/>
      <c r="P80" s="41"/>
      <c r="Q80" s="41"/>
      <c r="R80" s="41"/>
      <c r="S80" s="41"/>
      <c r="T80" s="41"/>
      <c r="U80" s="41"/>
      <c r="V80" s="41"/>
      <c r="W80" s="41"/>
      <c r="X80" s="41"/>
      <c r="Y80" s="41"/>
      <c r="Z80" s="41"/>
      <c r="AA80" s="42"/>
      <c r="AB80" s="42"/>
      <c r="AC80" s="42"/>
      <c r="AD80" s="42"/>
      <c r="AE80" s="42"/>
      <c r="AF80" s="42"/>
      <c r="AG80" s="42"/>
      <c r="AH80" s="42"/>
      <c r="AI80" s="42"/>
      <c r="AJ80" s="42"/>
      <c r="AK80" s="42"/>
      <c r="AL80" s="42"/>
      <c r="AM80" s="42"/>
      <c r="AN80" s="42"/>
      <c r="AO80" s="42"/>
    </row>
    <row r="81" spans="1:41" ht="15.75">
      <c r="A81" s="32"/>
      <c r="B81" s="41"/>
      <c r="C81" s="41"/>
      <c r="D81" s="41"/>
      <c r="E81" s="41"/>
      <c r="F81" s="41"/>
      <c r="G81" s="41"/>
      <c r="H81" s="41"/>
      <c r="I81" s="41"/>
      <c r="J81" s="41"/>
      <c r="K81" s="41"/>
      <c r="L81" s="41"/>
      <c r="M81" s="41"/>
      <c r="N81" s="41"/>
      <c r="O81" s="41"/>
      <c r="P81" s="41"/>
      <c r="Q81" s="41"/>
      <c r="R81" s="41"/>
      <c r="S81" s="41"/>
      <c r="T81" s="41"/>
      <c r="U81" s="41"/>
      <c r="V81" s="41"/>
      <c r="W81" s="41"/>
      <c r="X81" s="41"/>
      <c r="Y81" s="41"/>
      <c r="Z81" s="41"/>
      <c r="AA81" s="42"/>
      <c r="AB81" s="42"/>
      <c r="AC81" s="42"/>
      <c r="AD81" s="42"/>
      <c r="AE81" s="42"/>
      <c r="AF81" s="42"/>
      <c r="AG81" s="42"/>
      <c r="AH81" s="42"/>
      <c r="AI81" s="42"/>
      <c r="AJ81" s="42"/>
      <c r="AK81" s="42"/>
      <c r="AL81" s="42"/>
      <c r="AM81" s="42"/>
      <c r="AN81" s="42"/>
      <c r="AO81" s="42"/>
    </row>
    <row r="82" spans="1:41" ht="15.75">
      <c r="A82" s="32"/>
      <c r="B82" s="41"/>
      <c r="C82" s="41"/>
      <c r="D82" s="41"/>
      <c r="E82" s="41"/>
      <c r="F82" s="41"/>
      <c r="G82" s="41"/>
      <c r="H82" s="41"/>
      <c r="I82" s="41"/>
      <c r="J82" s="41"/>
      <c r="K82" s="41"/>
      <c r="L82" s="41"/>
      <c r="M82" s="41"/>
      <c r="N82" s="41"/>
      <c r="O82" s="41"/>
      <c r="P82" s="41"/>
      <c r="Q82" s="41"/>
      <c r="R82" s="41"/>
      <c r="S82" s="41"/>
      <c r="T82" s="41"/>
      <c r="U82" s="41"/>
      <c r="V82" s="41"/>
      <c r="W82" s="41"/>
      <c r="X82" s="41"/>
      <c r="Y82" s="41"/>
      <c r="Z82" s="41"/>
      <c r="AA82" s="42"/>
      <c r="AB82" s="42"/>
      <c r="AC82" s="42"/>
      <c r="AD82" s="42"/>
      <c r="AE82" s="42"/>
      <c r="AF82" s="42"/>
      <c r="AG82" s="42"/>
      <c r="AH82" s="42"/>
      <c r="AI82" s="42"/>
      <c r="AJ82" s="42"/>
      <c r="AK82" s="42"/>
      <c r="AL82" s="42"/>
      <c r="AM82" s="42"/>
      <c r="AN82" s="42"/>
      <c r="AO82" s="42"/>
    </row>
    <row r="83" spans="1:41" ht="15.75">
      <c r="A83" s="32"/>
      <c r="B83" s="41"/>
      <c r="C83" s="41"/>
      <c r="D83" s="41"/>
      <c r="E83" s="41"/>
      <c r="F83" s="41"/>
      <c r="G83" s="41"/>
      <c r="H83" s="41"/>
      <c r="I83" s="41"/>
      <c r="J83" s="41"/>
      <c r="K83" s="41"/>
      <c r="L83" s="41"/>
      <c r="M83" s="41"/>
      <c r="N83" s="41"/>
      <c r="O83" s="41"/>
      <c r="P83" s="41"/>
      <c r="Q83" s="41"/>
      <c r="R83" s="41"/>
      <c r="S83" s="41"/>
      <c r="T83" s="41"/>
      <c r="U83" s="41"/>
      <c r="V83" s="41"/>
      <c r="W83" s="41"/>
      <c r="X83" s="41"/>
      <c r="Y83" s="41"/>
      <c r="Z83" s="41"/>
      <c r="AA83" s="42"/>
      <c r="AB83" s="42"/>
      <c r="AC83" s="42"/>
      <c r="AD83" s="42"/>
      <c r="AE83" s="42"/>
      <c r="AF83" s="42"/>
      <c r="AG83" s="42"/>
      <c r="AH83" s="42"/>
      <c r="AI83" s="42"/>
      <c r="AJ83" s="42"/>
      <c r="AK83" s="42"/>
      <c r="AL83" s="42"/>
      <c r="AM83" s="42"/>
      <c r="AN83" s="42"/>
      <c r="AO83" s="42"/>
    </row>
    <row r="84" spans="1:41" ht="15.75">
      <c r="A84" s="32"/>
      <c r="B84" s="41"/>
      <c r="C84" s="41"/>
      <c r="D84" s="41"/>
      <c r="E84" s="41"/>
      <c r="F84" s="41"/>
      <c r="G84" s="41"/>
      <c r="H84" s="41"/>
      <c r="I84" s="41"/>
      <c r="J84" s="41"/>
      <c r="K84" s="41"/>
      <c r="L84" s="41"/>
      <c r="M84" s="41"/>
      <c r="N84" s="41"/>
      <c r="O84" s="41"/>
      <c r="P84" s="41"/>
      <c r="Q84" s="41"/>
      <c r="R84" s="41"/>
      <c r="S84" s="41"/>
      <c r="T84" s="41"/>
      <c r="U84" s="41"/>
      <c r="V84" s="41"/>
      <c r="W84" s="41"/>
      <c r="X84" s="41"/>
      <c r="Y84" s="41"/>
      <c r="Z84" s="41"/>
      <c r="AA84" s="42"/>
      <c r="AB84" s="42"/>
      <c r="AC84" s="42"/>
      <c r="AD84" s="42"/>
      <c r="AE84" s="42"/>
      <c r="AF84" s="42"/>
      <c r="AG84" s="42"/>
      <c r="AH84" s="42"/>
      <c r="AI84" s="42"/>
      <c r="AJ84" s="42"/>
      <c r="AK84" s="42"/>
      <c r="AL84" s="42"/>
      <c r="AM84" s="42"/>
      <c r="AN84" s="42"/>
      <c r="AO84" s="42"/>
    </row>
    <row r="85" spans="1:41" ht="15.75">
      <c r="A85" s="32"/>
      <c r="B85" s="41"/>
      <c r="C85" s="41"/>
      <c r="D85" s="41"/>
      <c r="E85" s="41"/>
      <c r="F85" s="41"/>
      <c r="G85" s="41"/>
      <c r="H85" s="41"/>
      <c r="I85" s="41"/>
      <c r="J85" s="41"/>
      <c r="K85" s="41"/>
      <c r="L85" s="41"/>
      <c r="M85" s="41"/>
      <c r="N85" s="41"/>
      <c r="O85" s="41"/>
      <c r="P85" s="41"/>
      <c r="Q85" s="41"/>
      <c r="R85" s="41"/>
      <c r="S85" s="41"/>
      <c r="T85" s="41"/>
      <c r="U85" s="41"/>
      <c r="V85" s="41"/>
      <c r="W85" s="41"/>
      <c r="X85" s="41"/>
      <c r="Y85" s="41"/>
      <c r="Z85" s="41"/>
      <c r="AA85" s="42"/>
      <c r="AB85" s="42"/>
      <c r="AC85" s="42"/>
      <c r="AD85" s="42"/>
      <c r="AE85" s="42"/>
      <c r="AF85" s="42"/>
      <c r="AG85" s="42"/>
      <c r="AH85" s="42"/>
      <c r="AI85" s="42"/>
      <c r="AJ85" s="42"/>
      <c r="AK85" s="42"/>
      <c r="AL85" s="42"/>
      <c r="AM85" s="42"/>
      <c r="AN85" s="42"/>
      <c r="AO85" s="42"/>
    </row>
    <row r="86" spans="1:41" ht="15.75">
      <c r="A86" s="32"/>
      <c r="B86" s="41"/>
      <c r="C86" s="41"/>
      <c r="D86" s="41"/>
      <c r="E86" s="41"/>
      <c r="F86" s="41"/>
      <c r="G86" s="41"/>
      <c r="H86" s="41"/>
      <c r="I86" s="41"/>
      <c r="J86" s="41"/>
      <c r="K86" s="41"/>
      <c r="L86" s="41"/>
      <c r="M86" s="41"/>
      <c r="N86" s="41"/>
      <c r="O86" s="41"/>
      <c r="P86" s="41"/>
      <c r="Q86" s="41"/>
      <c r="R86" s="41"/>
      <c r="S86" s="41"/>
      <c r="T86" s="41"/>
      <c r="U86" s="41"/>
      <c r="V86" s="41"/>
      <c r="W86" s="41"/>
      <c r="X86" s="41"/>
      <c r="Y86" s="41"/>
      <c r="Z86" s="41"/>
      <c r="AA86" s="42"/>
      <c r="AB86" s="42"/>
      <c r="AC86" s="42"/>
      <c r="AD86" s="42"/>
      <c r="AE86" s="42"/>
      <c r="AF86" s="42"/>
      <c r="AG86" s="42"/>
      <c r="AH86" s="42"/>
      <c r="AI86" s="42"/>
      <c r="AJ86" s="42"/>
      <c r="AK86" s="42"/>
      <c r="AL86" s="42"/>
      <c r="AM86" s="42"/>
      <c r="AN86" s="42"/>
      <c r="AO86" s="42"/>
    </row>
    <row r="87" spans="1:41" ht="15.75">
      <c r="A87" s="32"/>
      <c r="B87" s="41"/>
      <c r="C87" s="41"/>
      <c r="D87" s="41"/>
      <c r="E87" s="41"/>
      <c r="F87" s="41"/>
      <c r="G87" s="41"/>
      <c r="H87" s="41"/>
      <c r="I87" s="41"/>
      <c r="J87" s="41"/>
      <c r="K87" s="41"/>
      <c r="L87" s="41"/>
      <c r="M87" s="41"/>
      <c r="N87" s="41"/>
      <c r="O87" s="41"/>
      <c r="P87" s="41"/>
      <c r="Q87" s="41"/>
      <c r="R87" s="41"/>
      <c r="S87" s="41"/>
      <c r="T87" s="41"/>
      <c r="U87" s="41"/>
      <c r="V87" s="41"/>
      <c r="W87" s="41"/>
      <c r="X87" s="41"/>
      <c r="Y87" s="41"/>
      <c r="Z87" s="41"/>
      <c r="AA87" s="42"/>
      <c r="AB87" s="42"/>
      <c r="AC87" s="42"/>
      <c r="AD87" s="42"/>
      <c r="AE87" s="42"/>
      <c r="AF87" s="42"/>
      <c r="AG87" s="42"/>
      <c r="AH87" s="42"/>
      <c r="AI87" s="42"/>
      <c r="AJ87" s="42"/>
      <c r="AK87" s="42"/>
      <c r="AL87" s="42"/>
      <c r="AM87" s="42"/>
      <c r="AN87" s="42"/>
      <c r="AO87" s="42"/>
    </row>
  </sheetData>
  <sheetProtection algorithmName="SHA-512" hashValue="UsE32YBSkVhel7N8TDXI7yaaEkCyWb6PrjLLqUy+tupNvY/VWltuuUz29ccCmWJal6l+RMpnRlr2RCQC4mT2aw==" saltValue="arX45IceaG0/E6vcBOYk+A==" spinCount="100000" sheet="1" objects="1" scenarios="1"/>
  <mergeCells count="174">
    <mergeCell ref="M6:N6"/>
    <mergeCell ref="P6:R6"/>
    <mergeCell ref="C7:K7"/>
    <mergeCell ref="M7:N7"/>
    <mergeCell ref="P7:R7"/>
    <mergeCell ref="B9:K9"/>
    <mergeCell ref="B10:E10"/>
    <mergeCell ref="F10:H10"/>
    <mergeCell ref="I10:K10"/>
    <mergeCell ref="B11:E11"/>
    <mergeCell ref="F11:H11"/>
    <mergeCell ref="I11:K11"/>
    <mergeCell ref="D2:G5"/>
    <mergeCell ref="H2:K5"/>
    <mergeCell ref="B14:F14"/>
    <mergeCell ref="G14:K14"/>
    <mergeCell ref="B15:F15"/>
    <mergeCell ref="G15:K15"/>
    <mergeCell ref="B16:D17"/>
    <mergeCell ref="E16:K17"/>
    <mergeCell ref="B12:D12"/>
    <mergeCell ref="E12:G12"/>
    <mergeCell ref="H12:K12"/>
    <mergeCell ref="B13:D13"/>
    <mergeCell ref="E13:G13"/>
    <mergeCell ref="H13:K13"/>
    <mergeCell ref="B19:K19"/>
    <mergeCell ref="M19:Q19"/>
    <mergeCell ref="B20:C20"/>
    <mergeCell ref="D20:F20"/>
    <mergeCell ref="G20:I20"/>
    <mergeCell ref="J20:K20"/>
    <mergeCell ref="M20:Q36"/>
    <mergeCell ref="B21:C21"/>
    <mergeCell ref="D21:F21"/>
    <mergeCell ref="G21:I21"/>
    <mergeCell ref="B25:C27"/>
    <mergeCell ref="D25:K27"/>
    <mergeCell ref="B28:C30"/>
    <mergeCell ref="D28:K30"/>
    <mergeCell ref="B31:C32"/>
    <mergeCell ref="D31:K32"/>
    <mergeCell ref="J21:K21"/>
    <mergeCell ref="B22:F22"/>
    <mergeCell ref="G22:K22"/>
    <mergeCell ref="B23:F23"/>
    <mergeCell ref="G23:K23"/>
    <mergeCell ref="B24:C24"/>
    <mergeCell ref="D24:K24"/>
    <mergeCell ref="B40:D40"/>
    <mergeCell ref="E40:G40"/>
    <mergeCell ref="H40:K40"/>
    <mergeCell ref="B41:C41"/>
    <mergeCell ref="D41:E41"/>
    <mergeCell ref="F41:G41"/>
    <mergeCell ref="I41:J41"/>
    <mergeCell ref="B33:C34"/>
    <mergeCell ref="D33:K34"/>
    <mergeCell ref="B35:C36"/>
    <mergeCell ref="D35:K36"/>
    <mergeCell ref="B38:K38"/>
    <mergeCell ref="B39:D39"/>
    <mergeCell ref="E39:G39"/>
    <mergeCell ref="H39:K39"/>
    <mergeCell ref="B44:C46"/>
    <mergeCell ref="D44:K46"/>
    <mergeCell ref="B48:M48"/>
    <mergeCell ref="C49:D49"/>
    <mergeCell ref="E49:F49"/>
    <mergeCell ref="G49:H49"/>
    <mergeCell ref="I49:J49"/>
    <mergeCell ref="B42:C42"/>
    <mergeCell ref="D42:E42"/>
    <mergeCell ref="F42:H42"/>
    <mergeCell ref="I42:K42"/>
    <mergeCell ref="B43:C43"/>
    <mergeCell ref="D43:E43"/>
    <mergeCell ref="F43:G43"/>
    <mergeCell ref="I43:J43"/>
    <mergeCell ref="C52:D52"/>
    <mergeCell ref="E52:F52"/>
    <mergeCell ref="G52:H52"/>
    <mergeCell ref="I52:J52"/>
    <mergeCell ref="C53:D53"/>
    <mergeCell ref="E53:F53"/>
    <mergeCell ref="G53:H53"/>
    <mergeCell ref="I53:J53"/>
    <mergeCell ref="C50:D50"/>
    <mergeCell ref="E50:F50"/>
    <mergeCell ref="G50:H50"/>
    <mergeCell ref="I50:J50"/>
    <mergeCell ref="C51:D51"/>
    <mergeCell ref="E51:F51"/>
    <mergeCell ref="G51:H51"/>
    <mergeCell ref="I51:J51"/>
    <mergeCell ref="C56:D56"/>
    <mergeCell ref="E56:F56"/>
    <mergeCell ref="G56:H56"/>
    <mergeCell ref="I56:J56"/>
    <mergeCell ref="C57:D57"/>
    <mergeCell ref="E57:F57"/>
    <mergeCell ref="G57:H57"/>
    <mergeCell ref="I57:J57"/>
    <mergeCell ref="C54:D54"/>
    <mergeCell ref="E54:F54"/>
    <mergeCell ref="G54:H54"/>
    <mergeCell ref="I54:J54"/>
    <mergeCell ref="C55:D55"/>
    <mergeCell ref="E55:F55"/>
    <mergeCell ref="G55:H55"/>
    <mergeCell ref="I55:J55"/>
    <mergeCell ref="C60:D60"/>
    <mergeCell ref="E60:F60"/>
    <mergeCell ref="G60:H60"/>
    <mergeCell ref="I60:J60"/>
    <mergeCell ref="C61:D61"/>
    <mergeCell ref="E61:F61"/>
    <mergeCell ref="G61:H61"/>
    <mergeCell ref="I61:J61"/>
    <mergeCell ref="C58:D58"/>
    <mergeCell ref="E58:F58"/>
    <mergeCell ref="G58:H58"/>
    <mergeCell ref="I58:J58"/>
    <mergeCell ref="C59:D59"/>
    <mergeCell ref="E59:F59"/>
    <mergeCell ref="G59:H59"/>
    <mergeCell ref="I59:J59"/>
    <mergeCell ref="C64:D64"/>
    <mergeCell ref="E64:F64"/>
    <mergeCell ref="G64:H64"/>
    <mergeCell ref="I64:J64"/>
    <mergeCell ref="C65:D65"/>
    <mergeCell ref="E65:F65"/>
    <mergeCell ref="G65:H65"/>
    <mergeCell ref="I65:J65"/>
    <mergeCell ref="C62:D62"/>
    <mergeCell ref="E62:F62"/>
    <mergeCell ref="G62:H62"/>
    <mergeCell ref="I62:J62"/>
    <mergeCell ref="C63:D63"/>
    <mergeCell ref="E63:F63"/>
    <mergeCell ref="G63:H63"/>
    <mergeCell ref="I63:J63"/>
    <mergeCell ref="C68:D68"/>
    <mergeCell ref="E68:F68"/>
    <mergeCell ref="G68:H68"/>
    <mergeCell ref="I68:J68"/>
    <mergeCell ref="C69:D69"/>
    <mergeCell ref="E69:F69"/>
    <mergeCell ref="G69:H69"/>
    <mergeCell ref="I69:J69"/>
    <mergeCell ref="C66:D66"/>
    <mergeCell ref="E66:F66"/>
    <mergeCell ref="G66:H66"/>
    <mergeCell ref="I66:J66"/>
    <mergeCell ref="C67:D67"/>
    <mergeCell ref="E67:F67"/>
    <mergeCell ref="G67:H67"/>
    <mergeCell ref="I67:J67"/>
    <mergeCell ref="B74:C74"/>
    <mergeCell ref="D74:E74"/>
    <mergeCell ref="F74:H74"/>
    <mergeCell ref="I74:K74"/>
    <mergeCell ref="C75:E75"/>
    <mergeCell ref="F75:I75"/>
    <mergeCell ref="B71:M71"/>
    <mergeCell ref="B72:C72"/>
    <mergeCell ref="D72:E72"/>
    <mergeCell ref="F72:H72"/>
    <mergeCell ref="I72:K72"/>
    <mergeCell ref="B73:C73"/>
    <mergeCell ref="D73:E73"/>
    <mergeCell ref="F73:H73"/>
    <mergeCell ref="I73:K73"/>
  </mergeCells>
  <conditionalFormatting sqref="K50:K52 K63:K69 K54:K55 K57:K61">
    <cfRule type="cellIs" dxfId="227" priority="23" operator="equal">
      <formula>"Fail"</formula>
    </cfRule>
    <cfRule type="cellIs" dxfId="226" priority="24" operator="equal">
      <formula>"Pass"</formula>
    </cfRule>
  </conditionalFormatting>
  <conditionalFormatting sqref="O9:Q18">
    <cfRule type="cellIs" dxfId="225" priority="21" operator="equal">
      <formula>"Pass"</formula>
    </cfRule>
    <cfRule type="cellIs" dxfId="224" priority="22" operator="equal">
      <formula>"Fail"</formula>
    </cfRule>
  </conditionalFormatting>
  <conditionalFormatting sqref="I73:K73">
    <cfRule type="cellIs" dxfId="223" priority="19" operator="equal">
      <formula>"Pass"</formula>
    </cfRule>
    <cfRule type="cellIs" dxfId="222" priority="20" operator="equal">
      <formula>"Fail"</formula>
    </cfRule>
  </conditionalFormatting>
  <conditionalFormatting sqref="D72:E72">
    <cfRule type="cellIs" dxfId="221" priority="18" operator="greaterThan">
      <formula>0</formula>
    </cfRule>
  </conditionalFormatting>
  <conditionalFormatting sqref="D73:E73">
    <cfRule type="cellIs" dxfId="220" priority="16" operator="greaterThan">
      <formula>0</formula>
    </cfRule>
    <cfRule type="cellIs" dxfId="219" priority="17" operator="greaterThan">
      <formula>0</formula>
    </cfRule>
  </conditionalFormatting>
  <conditionalFormatting sqref="I72:K72">
    <cfRule type="cellIs" dxfId="218" priority="10" operator="lessThan">
      <formula>0.7</formula>
    </cfRule>
    <cfRule type="cellIs" dxfId="217" priority="11" operator="between">
      <formula>0.7</formula>
      <formula>0.85</formula>
    </cfRule>
    <cfRule type="cellIs" dxfId="216" priority="15" operator="greaterThan">
      <formula>0.85</formula>
    </cfRule>
  </conditionalFormatting>
  <conditionalFormatting sqref="I74">
    <cfRule type="cellIs" dxfId="215" priority="12" operator="equal">
      <formula>"N/A"</formula>
    </cfRule>
    <cfRule type="cellIs" dxfId="214" priority="13" operator="equal">
      <formula>"Average"</formula>
    </cfRule>
    <cfRule type="cellIs" dxfId="213" priority="14" operator="equal">
      <formula>"Critical"</formula>
    </cfRule>
  </conditionalFormatting>
  <conditionalFormatting sqref="M7:N7">
    <cfRule type="cellIs" dxfId="212" priority="8" operator="equal">
      <formula>"Fail"</formula>
    </cfRule>
    <cfRule type="cellIs" dxfId="211" priority="9" operator="equal">
      <formula>"Pass"</formula>
    </cfRule>
  </conditionalFormatting>
  <conditionalFormatting sqref="P7:R7">
    <cfRule type="cellIs" dxfId="210" priority="7" operator="equal">
      <formula>"No Action Needed"</formula>
    </cfRule>
  </conditionalFormatting>
  <conditionalFormatting sqref="K62">
    <cfRule type="cellIs" dxfId="209" priority="5" operator="equal">
      <formula>"Fail"</formula>
    </cfRule>
    <cfRule type="cellIs" dxfId="208" priority="6" operator="equal">
      <formula>"Pass"</formula>
    </cfRule>
  </conditionalFormatting>
  <conditionalFormatting sqref="K53">
    <cfRule type="cellIs" dxfId="207" priority="3" operator="equal">
      <formula>"Fail"</formula>
    </cfRule>
    <cfRule type="cellIs" dxfId="206" priority="4" operator="equal">
      <formula>"Pass"</formula>
    </cfRule>
  </conditionalFormatting>
  <conditionalFormatting sqref="K56">
    <cfRule type="cellIs" dxfId="205" priority="1" operator="equal">
      <formula>"Fail"</formula>
    </cfRule>
    <cfRule type="cellIs" dxfId="204" priority="2" operator="equal">
      <formula>"Pass"</formula>
    </cfRule>
  </conditionalFormatting>
  <dataValidations xWindow="1039" yWindow="401" count="40">
    <dataValidation allowBlank="1" showInputMessage="1" showErrorMessage="1" errorTitle="Alert" error="Enter a valid input." promptTitle="Hint" prompt="*Leave empty if Not Applicable._x000a_Logical flow: Software flow error._x000a_Security: Any hackable part of the software._x000a_Interface: Design Patterns error._x000a_Functional: The functionality is working but the output is wrong._x000a_Choose from the drop-down menu." sqref="D74"/>
    <dataValidation type="list" allowBlank="1" showInputMessage="1" errorTitle="Alert" error="Invalid input. Check the input criteria." promptTitle="Hint" prompt="This cell is auto filled according to the iteration map key sheet. Just fill it in and it will be filled automatically._x000a_Choose from the drop-down menu." sqref="I11:K11">
      <formula1>"EXE, SAP, Android, IOS, WebBased"</formula1>
    </dataValidation>
    <dataValidation type="decimal" operator="greaterThanOrEqual" showInputMessage="1" errorTitle="Alert" error="Invalid input. Check the Input criteria." promptTitle="Hint" prompt="This cell is auto filled according to the iteration map key sheet. Just fill it in and it will be filled automatically._x000a_You should enter a Decimal number._x000a_Ex: 1.0_x000a_1 is the project number. 0 is the iteration number." sqref="F11:H11">
      <formula1>1</formula1>
    </dataValidation>
    <dataValidation allowBlank="1" showInputMessage="1" showErrorMessage="1" promptTitle="Request" prompt="Enter the iteration number in the following formula._x000a_1.5._x000a_1 is the iteration number itself._x000a_5 is the cycle number._x000a_*Cycle number is the number of the development cycle for the iteration." sqref="B13"/>
    <dataValidation type="date" operator="lessThan" allowBlank="1" showInputMessage="1" errorTitle="Alert" error="Enter a vaild input." promptTitle="Hint:" prompt="This cell is auto filled according to the iteration map key sheet. Just fill it in and it will be filled automatically._x000a_Enter dates in the following formula:_x000a_14-Mar-2014" sqref="E13:G13">
      <formula1>H13</formula1>
    </dataValidation>
    <dataValidation type="date" operator="greaterThan" allowBlank="1" showInputMessage="1" errorTitle="Alert" error="Enter a vaild input." promptTitle="Hint" prompt="This cell is auto filled according to the iteration map key sheet. Just fill it in and it will be filled automatically._x000a_Enter dates in the following formula:_x000a_14-Mar-2014" sqref="H13:K13">
      <formula1>E13</formula1>
    </dataValidation>
    <dataValidation allowBlank="1" showInputMessage="1" showErrorMessage="1" promptTitle="Hint" prompt="Brief of the test Case purpose._x000a_Ex: Testing the login functionality." sqref="C7:K7"/>
    <dataValidation allowBlank="1" showInputMessage="1" showErrorMessage="1" promptTitle="Hint" prompt="Write any additional information about the project if available._x000a_Leave a blank cell if there is no more information." sqref="D35:K36 E16:K17"/>
    <dataValidation allowBlank="1" showInputMessage="1" showErrorMessage="1" promptTitle="Hint" prompt="Write it in the following formula_x000a_&quot;Main Targeted fuction&quot; Test Case._x000a_Ex: Sale submission Test Case." sqref="D20:F20"/>
    <dataValidation type="decimal" operator="greaterThanOrEqual" allowBlank="1" showInputMessage="1" showErrorMessage="1" errorTitle="Alert" error="Enter a valid input." promptTitle="Hint" prompt="Enter the ID in the following Formula_x000a_Ex: 1.5_x000a_1 is the Test case number since the project started._x000a_5 is the build number of the function that we are testing." sqref="J20:K20">
      <formula1>1</formula1>
    </dataValidation>
    <dataValidation type="list" showInputMessage="1" showErrorMessage="1" errorTitle="Alert" error="Enter a vaild input." promptTitle="Hint" prompt="Choose from the drop-down menu." sqref="D21:F21">
      <formula1>"Manual, Automated"</formula1>
    </dataValidation>
    <dataValidation type="list" showInputMessage="1" showErrorMessage="1" errorTitle="Alert" error="Enter a valid input." promptTitle="Hint" prompt="Choose from the drop-down menu." sqref="J21:K21">
      <formula1>"Mohamed Sharaf"</formula1>
    </dataValidation>
    <dataValidation type="date" showInputMessage="1" showErrorMessage="1" errorTitle="Alert" error="Enter a valid input." promptTitle="Hint" prompt="Enter the date in the following formula_x000a_14-Mar-2014" sqref="B23:F23">
      <formula1>E13</formula1>
      <formula2>H13</formula2>
    </dataValidation>
    <dataValidation allowBlank="1" showInputMessage="1" showErrorMessage="1" promptTitle="Hint" prompt="The preconditions are the assistive functions that shoud be working as it should be for the test steps to be executed._x000a_They should be entered in a bulleted list as follows:_x000a_* Login Function._x000a_* Logout function._x000a_* Adding to the database functions._x000a_* ...etc." sqref="D25:K27"/>
    <dataValidation allowBlank="1" showInputMessage="1" showErrorMessage="1" promptTitle="Hint" prompt="Any change in the test environment or the application assests like the Database or the functionality sohuld be as follows:_x000a_* A new sale has been added to the sales table._x000a_* The Wifi is turned off._x000a_* ....etc." sqref="D28:K30"/>
    <dataValidation type="list" allowBlank="1" showInputMessage="1" showErrorMessage="1" errorTitle="Alert" error="Enter a valid input." promptTitle="Hint" prompt="Choose from the drop-down menu." sqref="B40:D40">
      <formula1>"Windows, Linux, Mac OS, Android, IOS "</formula1>
    </dataValidation>
    <dataValidation allowBlank="1" showInputMessage="1" showErrorMessage="1" errorTitle="Alert" error="Enter a vaild input." promptTitle="Request" prompt="If applicable, write the version of the operating system that you are executing on._x000a_Ex: Windows 7, Android 4.3, IOS: 10.2, Debian 64" sqref="E40:G40"/>
    <dataValidation allowBlank="1" showInputMessage="1" showErrorMessage="1" errorTitle="Alert" error="Enter a valid input." promptTitle="Hint" prompt="If applicable write down the framework version._x000a_Ex: .net framework 4.6" sqref="H40:K40"/>
    <dataValidation type="list" allowBlank="1" showInputMessage="1" showErrorMessage="1" errorTitle="Alert" error="Enter a valid input." promptTitle="Hint" prompt="Choose from the drop-down menu." sqref="D41:E41">
      <formula1>"128 MB, 256 MB, 512 MB, 1 GB, 1.5 GB, 2 GB, 2.5 GB, 3 GB, 3.5 GB, 4 GB, 4.5 GB, 5 GB, 5.5 GB, 6 GB, 6.5 GB, 7 GB, 7.5 GB, 8 GB, 16 GB, 32 GB, 64 GB, 128 GB"</formula1>
    </dataValidation>
    <dataValidation type="list" allowBlank="1" showInputMessage="1" showErrorMessage="1" errorTitle="Alert" error="Enter a valid input." promptTitle="Hint" prompt="Choose from the drop-down menu." sqref="H41">
      <formula1>"HDD, SSD, SATA, PCIe, External"</formula1>
    </dataValidation>
    <dataValidation type="list" allowBlank="1" showInputMessage="1" showErrorMessage="1" errorTitle="Alert" error="Enter a valid input." promptTitle="Hint" prompt="Choose from the drop-down menu." sqref="K41">
      <formula1>"16 GB, 32 GB, 64 GB, 128 GB, 256 GB, 512 GB, 750 GB, 1 TB, 2 TB, 3 TB, 4 TB"</formula1>
    </dataValidation>
    <dataValidation type="list" allowBlank="1" showInputMessage="1" showErrorMessage="1" promptTitle="Hint" prompt="Choose from the drop-down menu." sqref="D42:E42">
      <formula1>"Single Core, Dual Core, Quad core"</formula1>
    </dataValidation>
    <dataValidation type="decimal" operator="greaterThan" allowBlank="1" showInputMessage="1" showErrorMessage="1" promptTitle="Hint" prompt="Enter the processors clock speed in normal mode and ignore the turbo mode._x000a_Ex: if the processor's clock speed is 1.5 up to 2.7_x000a_The value entered is 1.5" sqref="I42:K42">
      <formula1>0.1</formula1>
    </dataValidation>
    <dataValidation type="decimal" operator="greaterThanOrEqual" allowBlank="1" showInputMessage="1" showErrorMessage="1" promptTitle="Hint" prompt="Enter the screen size of the device that you are testing on, if it is affecting the product._x000a_Ex: 5.5" sqref="H43">
      <formula1>2</formula1>
    </dataValidation>
    <dataValidation allowBlank="1" showInputMessage="1" showErrorMessage="1" errorTitle="Alert" error="Enter a valid input." promptTitle="Hint" prompt="Enter the screen resolution of the device that you are testing on if it is affecting the product._x000a_Ex: 1080P" sqref="K43"/>
    <dataValidation allowBlank="1" showInputMessage="1" showErrorMessage="1" errorTitle="Alert" error="Enter a valid input." promptTitle="Hint" prompt="If there is any additional information for the environment enter it here. If not, leave a blank cell._x000a_Ex: Using the android emulater named XXXXX_x000a_Using a MySQL database, MsQL Database._x000a_....etc." sqref="D44:K46"/>
    <dataValidation allowBlank="1" showInputMessage="1" showErrorMessage="1" promptTitle="Hint" prompt="Any information provided by the technical team in order to be able to access the function or the product._x000a_Ex: If we are testing the login function we will need a valid username and password." sqref="D31:K32"/>
    <dataValidation type="list" allowBlank="1" showInputMessage="1" showErrorMessage="1" errorTitle="Alert" error="Enter a valid input." promptTitle="Hint" prompt="Choose from the drop-down menu._x000a_If the actual result does not match the actual result then the status is fail if they are matching then the status is pass." sqref="K50:K69">
      <formula1>"Pass, Fail"</formula1>
    </dataValidation>
    <dataValidation allowBlank="1" showInputMessage="1" showErrorMessage="1" promptTitle="Hint" prompt="Write the name of the step itself._x000a_Ex: Navigation to required page._x000a_Opening the .exe file._x000a_...etc." sqref="D53:D54 D50:D51 C50:C55 C56:D69"/>
    <dataValidation allowBlank="1" showInputMessage="1" showErrorMessage="1" promptTitle="Hint" prompt="Enter the detailed execution details for the step_x000a_Ex: If the process name was login_x000a_The detailed is: opening the .exe file, clicking on the login button at the top right corner of the page, navigating to the login form. Entering the username and password." sqref="F53:F54 F50:F51 E50:E55 E56:F69"/>
    <dataValidation allowBlank="1" showInputMessage="1" showErrorMessage="1" promptTitle="Hint" prompt="The application should behave according to the SRS document and SDD. The expected result should be meeting the requirements as it is with no changes what so ever." sqref="H53:H54 H50:H51 G50:G55 G56:H69"/>
    <dataValidation allowBlank="1" showInputMessage="1" showErrorMessage="1" promptTitle="Hint" prompt="The result of the execution from the actual run of the product or the function._x000a_Ex: The application blanked for 2 seconds, showing a white page then redirected me to the log in page again." sqref="J50:J51 I50:I52 I53:J69"/>
    <dataValidation allowBlank="1" showInputMessage="1" showErrorMessage="1" promptTitle="Hint" prompt="Any input submitted on the application should be written here with an ID number beside it._x000a_Ex: 2- Username: &quot;TestName&quot; Password: &quot;TestPassword&quot;" sqref="D33:K34"/>
    <dataValidation allowBlank="1" showInputMessage="1" showErrorMessage="1" promptTitle="Hint" prompt="Write the process of the test case._x000a_If we want to test a function that adds a sales record to the Database._x000a_Ex: Running the application and opening the required page then execute the test case steps." sqref="D24:K24"/>
    <dataValidation type="list" allowBlank="1" showInputMessage="1" showErrorMessage="1" errorTitle="Alert" error="Enter a valid input." promptTitle="Hint" prompt="Choose from the drop-down menu." sqref="G23:K23">
      <formula1>"Unit testing, Integration testing, Performance Testing, Regression Testing"</formula1>
    </dataValidation>
    <dataValidation type="list" allowBlank="1" showInputMessage="1" showErrorMessage="1" errorTitle="Alert" error="Enter a valid input." promptTitle="Hint" prompt="Choose from the drop down menu._x000a_If the machine type is not included leave the cell empty and write it in the additional information." sqref="D43:E43">
      <formula1>"PC, Laptop, Smart phone, Tablet, POS, 2 in 1"</formula1>
    </dataValidation>
    <dataValidation allowBlank="1" showInputMessage="1" promptTitle="Request" prompt="This cell is auto filled according to the iteration map key sheet. Just fill it in and it will be filled automatically._x000a_Please, Insert a comment with any available contact information." sqref="G15:K15"/>
    <dataValidation allowBlank="1" showInputMessage="1" promptTitle="Hint" prompt="This cell is auto filled according to the iteration map key sheet. Just fill it in and it will be filled automatically._x000a_Please, Insert a comment with any available contact information." sqref="B15:F15"/>
    <dataValidation allowBlank="1" showInputMessage="1" showErrorMessage="1" promptTitle="Hint" prompt="This is auto filled. Do not try to type anything here." sqref="F75:I75"/>
    <dataValidation type="list" allowBlank="1" showInputMessage="1" showErrorMessage="1" errorTitle="Alert" error="Enter a valid input." promptTitle="Hint" prompt="*Leave empty if Not Applicable._x000a_Logical flow: Software flow error._x000a_Security: Any hackable part of the software._x000a_Interface: Design Patterns error._x000a_Functional: The functionality is working but the output is wrong." sqref="L50:L69">
      <formula1>"SW_Bug, Logical Flow, Security, Form Design, Interface, Functional"</formula1>
    </dataValidation>
  </dataValidation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2:AO87"/>
  <sheetViews>
    <sheetView topLeftCell="C41" zoomScale="55" zoomScaleNormal="55" workbookViewId="0">
      <selection activeCell="M54" sqref="M54"/>
    </sheetView>
  </sheetViews>
  <sheetFormatPr defaultRowHeight="15" outlineLevelRow="1"/>
  <cols>
    <col min="1" max="1" width="3.28515625" customWidth="1"/>
    <col min="2" max="2" width="12.28515625" customWidth="1"/>
    <col min="3" max="3" width="10.5703125" customWidth="1"/>
    <col min="4" max="4" width="19.5703125" customWidth="1"/>
    <col min="5" max="5" width="17.42578125" customWidth="1"/>
    <col min="6" max="6" width="21" customWidth="1"/>
    <col min="7" max="7" width="7" customWidth="1"/>
    <col min="8" max="8" width="37.28515625" customWidth="1"/>
    <col min="10" max="10" width="22.5703125" customWidth="1"/>
    <col min="11" max="11" width="14.28515625" customWidth="1"/>
    <col min="12" max="12" width="23.5703125" customWidth="1"/>
    <col min="13" max="13" width="41.5703125" customWidth="1"/>
    <col min="14" max="14" width="9.85546875" customWidth="1"/>
    <col min="15" max="15" width="9.140625" customWidth="1"/>
    <col min="18" max="18" width="12" customWidth="1"/>
  </cols>
  <sheetData>
    <row r="2" spans="1:26" s="30" customFormat="1">
      <c r="B2" s="31"/>
      <c r="C2" s="32"/>
      <c r="D2" s="318" t="s">
        <v>48</v>
      </c>
      <c r="E2" s="318"/>
      <c r="F2" s="318"/>
      <c r="G2" s="318"/>
      <c r="H2" s="319" t="s">
        <v>1</v>
      </c>
      <c r="I2" s="319"/>
      <c r="J2" s="319"/>
      <c r="K2" s="319"/>
    </row>
    <row r="3" spans="1:26">
      <c r="A3" s="32"/>
      <c r="B3" s="33"/>
      <c r="C3" s="34"/>
      <c r="D3" s="318"/>
      <c r="E3" s="318"/>
      <c r="F3" s="318"/>
      <c r="G3" s="318"/>
      <c r="H3" s="319"/>
      <c r="I3" s="319"/>
      <c r="J3" s="319"/>
      <c r="K3" s="319"/>
      <c r="L3" s="35"/>
      <c r="M3" s="32"/>
      <c r="N3" s="32"/>
      <c r="O3" s="32"/>
      <c r="P3" s="32"/>
      <c r="Q3" s="32"/>
      <c r="R3" s="32"/>
      <c r="S3" s="32"/>
      <c r="T3" s="32"/>
      <c r="U3" s="32"/>
      <c r="V3" s="32"/>
      <c r="W3" s="32"/>
      <c r="X3" s="32"/>
      <c r="Y3" s="32"/>
      <c r="Z3" s="32"/>
    </row>
    <row r="4" spans="1:26">
      <c r="A4" s="32"/>
      <c r="B4" s="33"/>
      <c r="C4" s="34"/>
      <c r="D4" s="318"/>
      <c r="E4" s="318"/>
      <c r="F4" s="318"/>
      <c r="G4" s="318"/>
      <c r="H4" s="319"/>
      <c r="I4" s="319"/>
      <c r="J4" s="319"/>
      <c r="K4" s="319"/>
      <c r="L4" s="32"/>
      <c r="M4" s="32"/>
      <c r="N4" s="32"/>
      <c r="O4" s="32"/>
      <c r="P4" s="32"/>
      <c r="Q4" s="32"/>
      <c r="R4" s="32"/>
      <c r="S4" s="32"/>
      <c r="T4" s="32"/>
      <c r="U4" s="32"/>
      <c r="V4" s="32"/>
      <c r="W4" s="32"/>
      <c r="X4" s="32"/>
      <c r="Y4" s="32"/>
      <c r="Z4" s="32"/>
    </row>
    <row r="5" spans="1:26" ht="15.75" thickBot="1">
      <c r="A5" s="32"/>
      <c r="B5" s="33"/>
      <c r="C5" s="34"/>
      <c r="D5" s="318"/>
      <c r="E5" s="318"/>
      <c r="F5" s="318"/>
      <c r="G5" s="318"/>
      <c r="H5" s="319"/>
      <c r="I5" s="319"/>
      <c r="J5" s="319"/>
      <c r="K5" s="319"/>
      <c r="L5" s="32"/>
      <c r="M5" s="32"/>
      <c r="N5" s="32"/>
      <c r="O5" s="32"/>
      <c r="P5" s="32"/>
      <c r="Q5" s="32"/>
      <c r="R5" s="32"/>
      <c r="S5" s="32"/>
      <c r="T5" s="32"/>
      <c r="U5" s="32"/>
      <c r="V5" s="32"/>
      <c r="W5" s="32"/>
      <c r="X5" s="32"/>
      <c r="Y5" s="32"/>
      <c r="Z5" s="32"/>
    </row>
    <row r="6" spans="1:26" ht="16.5" thickBot="1">
      <c r="A6" s="32"/>
      <c r="B6" s="34"/>
      <c r="C6" s="34"/>
      <c r="D6" s="34"/>
      <c r="E6" s="32"/>
      <c r="F6" s="32"/>
      <c r="G6" s="32"/>
      <c r="H6" s="32"/>
      <c r="I6" s="32"/>
      <c r="J6" s="32"/>
      <c r="K6" s="32"/>
      <c r="L6" s="32"/>
      <c r="M6" s="323" t="s">
        <v>49</v>
      </c>
      <c r="N6" s="324"/>
      <c r="O6" s="36"/>
      <c r="P6" s="323" t="s">
        <v>50</v>
      </c>
      <c r="Q6" s="325"/>
      <c r="R6" s="324"/>
      <c r="S6" s="32"/>
      <c r="T6" s="32"/>
      <c r="U6" s="32"/>
      <c r="V6" s="32"/>
      <c r="W6" s="32"/>
      <c r="X6" s="32"/>
      <c r="Y6" s="32"/>
      <c r="Z6" s="32"/>
    </row>
    <row r="7" spans="1:26" ht="41.25" customHeight="1" thickBot="1">
      <c r="A7" s="32"/>
      <c r="B7" s="37" t="s">
        <v>2</v>
      </c>
      <c r="C7" s="326" t="s">
        <v>51</v>
      </c>
      <c r="D7" s="327"/>
      <c r="E7" s="327"/>
      <c r="F7" s="327"/>
      <c r="G7" s="327"/>
      <c r="H7" s="327"/>
      <c r="I7" s="327"/>
      <c r="J7" s="327"/>
      <c r="K7" s="328"/>
      <c r="L7" s="32"/>
      <c r="M7" s="329" t="str">
        <f>I73</f>
        <v>Fail</v>
      </c>
      <c r="N7" s="330"/>
      <c r="O7" s="36"/>
      <c r="P7" s="331" t="str">
        <f>IF(I73="Pass", "No Action Needed", "Function is sent back to the development team")</f>
        <v>Function is sent back to the development team</v>
      </c>
      <c r="Q7" s="332"/>
      <c r="R7" s="333"/>
      <c r="S7" s="32"/>
      <c r="T7" s="32"/>
      <c r="U7" s="32"/>
      <c r="V7" s="32"/>
      <c r="W7" s="32"/>
      <c r="X7" s="32"/>
      <c r="Y7" s="32"/>
      <c r="Z7" s="32"/>
    </row>
    <row r="8" spans="1:26" ht="15.75" thickBot="1">
      <c r="A8" s="32"/>
      <c r="B8" s="32"/>
      <c r="C8" s="32"/>
      <c r="D8" s="32"/>
      <c r="E8" s="32"/>
      <c r="F8" s="32"/>
      <c r="G8" s="32"/>
      <c r="H8" s="32"/>
      <c r="I8" s="32"/>
      <c r="J8" s="32"/>
      <c r="K8" s="32"/>
      <c r="L8" s="32"/>
      <c r="M8" s="32"/>
      <c r="N8" s="32"/>
      <c r="O8" s="32"/>
      <c r="P8" s="32"/>
      <c r="Q8" s="32"/>
      <c r="R8" s="32"/>
      <c r="S8" s="32"/>
      <c r="T8" s="32"/>
      <c r="U8" s="32"/>
      <c r="V8" s="32"/>
      <c r="W8" s="32"/>
      <c r="X8" s="32"/>
      <c r="Y8" s="32"/>
      <c r="Z8" s="32"/>
    </row>
    <row r="9" spans="1:26" ht="20.25">
      <c r="A9" s="32"/>
      <c r="B9" s="334" t="s">
        <v>4</v>
      </c>
      <c r="C9" s="335"/>
      <c r="D9" s="335"/>
      <c r="E9" s="335"/>
      <c r="F9" s="335"/>
      <c r="G9" s="335"/>
      <c r="H9" s="335"/>
      <c r="I9" s="335"/>
      <c r="J9" s="335"/>
      <c r="K9" s="336"/>
      <c r="L9" s="32"/>
      <c r="M9" s="38"/>
      <c r="N9" s="38"/>
      <c r="O9" s="39"/>
      <c r="P9" s="39"/>
      <c r="Q9" s="39"/>
      <c r="R9" s="32"/>
      <c r="S9" s="32"/>
      <c r="T9" s="32"/>
      <c r="U9" s="32"/>
      <c r="V9" s="32"/>
      <c r="W9" s="32"/>
      <c r="X9" s="32"/>
      <c r="Y9" s="32"/>
      <c r="Z9" s="32"/>
    </row>
    <row r="10" spans="1:26" ht="20.25">
      <c r="A10" s="32"/>
      <c r="B10" s="204" t="s">
        <v>5</v>
      </c>
      <c r="C10" s="152"/>
      <c r="D10" s="152"/>
      <c r="E10" s="153"/>
      <c r="F10" s="151" t="s">
        <v>6</v>
      </c>
      <c r="G10" s="152"/>
      <c r="H10" s="153"/>
      <c r="I10" s="151" t="s">
        <v>7</v>
      </c>
      <c r="J10" s="152"/>
      <c r="K10" s="234"/>
      <c r="L10" s="32"/>
      <c r="M10" s="38"/>
      <c r="N10" s="38"/>
      <c r="O10" s="39"/>
      <c r="P10" s="39"/>
      <c r="Q10" s="39"/>
      <c r="R10" s="32"/>
      <c r="S10" s="32"/>
      <c r="T10" s="32"/>
      <c r="U10" s="32"/>
      <c r="V10" s="32"/>
      <c r="W10" s="32"/>
      <c r="X10" s="32"/>
      <c r="Y10" s="32"/>
      <c r="Z10" s="32"/>
    </row>
    <row r="11" spans="1:26" ht="20.25">
      <c r="A11" s="32"/>
      <c r="B11" s="310" t="str">
        <f>'Iteration Mapping Key'!B11</f>
        <v>Masr_Pharmacy_RPOS_AdminTool(WEB-BASED)</v>
      </c>
      <c r="C11" s="311"/>
      <c r="D11" s="311"/>
      <c r="E11" s="312"/>
      <c r="F11" s="313">
        <f>'Iteration Mapping Key'!F11:H11</f>
        <v>2.1</v>
      </c>
      <c r="G11" s="314"/>
      <c r="H11" s="315"/>
      <c r="I11" s="316" t="str">
        <f>'Iteration Mapping Key'!I11</f>
        <v>WebBased</v>
      </c>
      <c r="J11" s="311"/>
      <c r="K11" s="317"/>
      <c r="L11" s="32"/>
      <c r="M11" s="65"/>
      <c r="N11" s="38"/>
      <c r="O11" s="39"/>
      <c r="P11" s="39"/>
      <c r="Q11" s="39"/>
      <c r="R11" s="32"/>
      <c r="S11" s="32"/>
      <c r="T11" s="32"/>
      <c r="U11" s="32"/>
      <c r="V11" s="32"/>
      <c r="W11" s="32"/>
      <c r="X11" s="32"/>
      <c r="Y11" s="32"/>
      <c r="Z11" s="32"/>
    </row>
    <row r="12" spans="1:26" ht="20.25">
      <c r="A12" s="32"/>
      <c r="B12" s="204" t="s">
        <v>8</v>
      </c>
      <c r="C12" s="152"/>
      <c r="D12" s="153"/>
      <c r="E12" s="151" t="s">
        <v>10</v>
      </c>
      <c r="F12" s="152"/>
      <c r="G12" s="153"/>
      <c r="H12" s="151" t="s">
        <v>11</v>
      </c>
      <c r="I12" s="152"/>
      <c r="J12" s="152"/>
      <c r="K12" s="234"/>
      <c r="L12" s="32"/>
      <c r="M12" s="38"/>
      <c r="N12" s="38"/>
      <c r="O12" s="39"/>
      <c r="P12" s="39"/>
      <c r="Q12" s="39"/>
      <c r="R12" s="32"/>
      <c r="S12" s="32"/>
      <c r="T12" s="32"/>
      <c r="U12" s="32"/>
      <c r="V12" s="32"/>
      <c r="W12" s="32"/>
      <c r="X12" s="32"/>
      <c r="Y12" s="32"/>
      <c r="Z12" s="32"/>
    </row>
    <row r="13" spans="1:26" ht="20.25" customHeight="1">
      <c r="A13" s="32"/>
      <c r="B13" s="300" t="str">
        <f>'Iteration Mapping Key'!B13</f>
        <v>1.0</v>
      </c>
      <c r="C13" s="301"/>
      <c r="D13" s="302"/>
      <c r="E13" s="303">
        <f>'Iteration Mapping Key'!H13</f>
        <v>42705</v>
      </c>
      <c r="F13" s="304"/>
      <c r="G13" s="305"/>
      <c r="H13" s="303">
        <f>'Iteration Mapping Key'!J13</f>
        <v>43070</v>
      </c>
      <c r="I13" s="304"/>
      <c r="J13" s="304"/>
      <c r="K13" s="306"/>
      <c r="L13" s="32"/>
      <c r="M13" s="38"/>
      <c r="N13" s="38"/>
      <c r="O13" s="39"/>
      <c r="P13" s="39"/>
      <c r="Q13" s="39"/>
      <c r="R13" s="32"/>
      <c r="S13" s="32"/>
      <c r="T13" s="32"/>
      <c r="U13" s="32"/>
      <c r="V13" s="32"/>
      <c r="W13" s="32"/>
      <c r="X13" s="32"/>
      <c r="Y13" s="32"/>
      <c r="Z13" s="32"/>
    </row>
    <row r="14" spans="1:26" ht="20.25">
      <c r="A14" s="32"/>
      <c r="B14" s="204" t="s">
        <v>15</v>
      </c>
      <c r="C14" s="152"/>
      <c r="D14" s="152"/>
      <c r="E14" s="152"/>
      <c r="F14" s="153"/>
      <c r="G14" s="151" t="s">
        <v>16</v>
      </c>
      <c r="H14" s="152"/>
      <c r="I14" s="152"/>
      <c r="J14" s="152"/>
      <c r="K14" s="234"/>
      <c r="L14" s="32"/>
      <c r="M14" s="38"/>
      <c r="N14" s="38"/>
      <c r="O14" s="39"/>
      <c r="P14" s="39"/>
      <c r="Q14" s="39"/>
      <c r="R14" s="32"/>
      <c r="S14" s="32"/>
      <c r="T14" s="32"/>
      <c r="U14" s="32"/>
      <c r="V14" s="32"/>
      <c r="W14" s="32"/>
      <c r="X14" s="32"/>
      <c r="Y14" s="32"/>
      <c r="Z14" s="32"/>
    </row>
    <row r="15" spans="1:26" ht="20.25">
      <c r="A15" s="32"/>
      <c r="B15" s="320" t="str">
        <f>'Iteration Mapping Key'!B17:F17</f>
        <v>TestName_ProductManager</v>
      </c>
      <c r="C15" s="321"/>
      <c r="D15" s="321"/>
      <c r="E15" s="321"/>
      <c r="F15" s="175"/>
      <c r="G15" s="174" t="str">
        <f>'Iteration Mapping Key'!G17:L17</f>
        <v>Heba NourEldin</v>
      </c>
      <c r="H15" s="321"/>
      <c r="I15" s="321"/>
      <c r="J15" s="321"/>
      <c r="K15" s="322"/>
      <c r="L15" s="32"/>
      <c r="M15" s="38"/>
      <c r="N15" s="38"/>
      <c r="O15" s="39"/>
      <c r="P15" s="39"/>
      <c r="Q15" s="39"/>
      <c r="R15" s="32"/>
      <c r="S15" s="32"/>
      <c r="T15" s="32"/>
      <c r="U15" s="32"/>
      <c r="V15" s="32"/>
      <c r="W15" s="32"/>
      <c r="X15" s="32"/>
      <c r="Y15" s="32"/>
      <c r="Z15" s="32"/>
    </row>
    <row r="16" spans="1:26" ht="20.25" customHeight="1">
      <c r="A16" s="32"/>
      <c r="B16" s="218" t="s">
        <v>19</v>
      </c>
      <c r="C16" s="291"/>
      <c r="D16" s="291"/>
      <c r="E16" s="294" t="str">
        <f>'Iteration Mapping Key'!E18</f>
        <v>ProjectInformation_AdditionalInformation</v>
      </c>
      <c r="F16" s="295"/>
      <c r="G16" s="295"/>
      <c r="H16" s="295"/>
      <c r="I16" s="295"/>
      <c r="J16" s="295"/>
      <c r="K16" s="296"/>
      <c r="L16" s="32"/>
      <c r="M16" s="38"/>
      <c r="N16" s="38"/>
      <c r="O16" s="39"/>
      <c r="P16" s="39"/>
      <c r="Q16" s="39"/>
      <c r="R16" s="32"/>
      <c r="S16" s="32"/>
      <c r="T16" s="32"/>
      <c r="U16" s="32"/>
      <c r="V16" s="32"/>
      <c r="W16" s="32"/>
      <c r="X16" s="32"/>
      <c r="Y16" s="32"/>
      <c r="Z16" s="32"/>
    </row>
    <row r="17" spans="1:41" ht="16.5" customHeight="1" outlineLevel="1" thickBot="1">
      <c r="A17" s="32"/>
      <c r="B17" s="292"/>
      <c r="C17" s="293"/>
      <c r="D17" s="293"/>
      <c r="E17" s="297"/>
      <c r="F17" s="298"/>
      <c r="G17" s="298"/>
      <c r="H17" s="298"/>
      <c r="I17" s="298"/>
      <c r="J17" s="298"/>
      <c r="K17" s="299"/>
      <c r="L17" s="32"/>
      <c r="M17" s="38"/>
      <c r="N17" s="38"/>
      <c r="O17" s="39"/>
      <c r="P17" s="39"/>
      <c r="Q17" s="39"/>
      <c r="R17" s="32"/>
      <c r="S17" s="32"/>
      <c r="T17" s="32"/>
      <c r="U17" s="32"/>
      <c r="V17" s="32"/>
      <c r="W17" s="32"/>
      <c r="X17" s="32"/>
      <c r="Y17" s="32"/>
      <c r="Z17" s="32"/>
    </row>
    <row r="18" spans="1:41" ht="15" customHeight="1" thickBot="1">
      <c r="A18" s="32"/>
      <c r="B18" s="32"/>
      <c r="C18" s="32"/>
      <c r="D18" s="32"/>
      <c r="E18" s="32"/>
      <c r="F18" s="32"/>
      <c r="G18" s="32"/>
      <c r="H18" s="32"/>
      <c r="I18" s="32"/>
      <c r="J18" s="32"/>
      <c r="K18" s="32"/>
      <c r="L18" s="32"/>
      <c r="M18" s="38"/>
      <c r="N18" s="38"/>
      <c r="O18" s="39"/>
      <c r="P18" s="39"/>
      <c r="Q18" s="39"/>
      <c r="R18" s="32"/>
      <c r="S18" s="32"/>
      <c r="T18" s="32"/>
      <c r="U18" s="32"/>
      <c r="V18" s="32"/>
      <c r="W18" s="32"/>
      <c r="X18" s="32"/>
      <c r="Y18" s="32"/>
      <c r="Z18" s="32"/>
    </row>
    <row r="19" spans="1:41" ht="16.5" customHeight="1" thickBot="1">
      <c r="A19" s="32"/>
      <c r="B19" s="307" t="s">
        <v>52</v>
      </c>
      <c r="C19" s="308"/>
      <c r="D19" s="308"/>
      <c r="E19" s="308"/>
      <c r="F19" s="308"/>
      <c r="G19" s="308"/>
      <c r="H19" s="308"/>
      <c r="I19" s="308"/>
      <c r="J19" s="308"/>
      <c r="K19" s="309"/>
      <c r="L19" s="32"/>
      <c r="M19" s="235" t="s">
        <v>53</v>
      </c>
      <c r="N19" s="236"/>
      <c r="O19" s="236"/>
      <c r="P19" s="236"/>
      <c r="Q19" s="237"/>
      <c r="R19" s="32"/>
      <c r="S19" s="32"/>
      <c r="T19" s="32"/>
      <c r="U19" s="32"/>
      <c r="V19" s="32"/>
      <c r="W19" s="32"/>
      <c r="X19" s="32"/>
      <c r="Y19" s="32"/>
      <c r="Z19" s="32"/>
    </row>
    <row r="20" spans="1:41" ht="15.75" outlineLevel="1">
      <c r="A20" s="32"/>
      <c r="B20" s="238" t="s">
        <v>23</v>
      </c>
      <c r="C20" s="239"/>
      <c r="D20" s="240" t="s">
        <v>261</v>
      </c>
      <c r="E20" s="240"/>
      <c r="F20" s="240"/>
      <c r="G20" s="239" t="s">
        <v>54</v>
      </c>
      <c r="H20" s="239"/>
      <c r="I20" s="239"/>
      <c r="J20" s="241">
        <v>7</v>
      </c>
      <c r="K20" s="242"/>
      <c r="L20" s="40"/>
      <c r="M20" s="243"/>
      <c r="N20" s="244"/>
      <c r="O20" s="244"/>
      <c r="P20" s="244"/>
      <c r="Q20" s="245"/>
      <c r="R20" s="40"/>
      <c r="S20" s="40"/>
      <c r="T20" s="40"/>
      <c r="U20" s="40"/>
      <c r="V20" s="40"/>
      <c r="W20" s="40"/>
      <c r="X20" s="40"/>
      <c r="Y20" s="40"/>
      <c r="Z20" s="40"/>
    </row>
    <row r="21" spans="1:41" ht="15.75" outlineLevel="1">
      <c r="A21" s="32"/>
      <c r="B21" s="252" t="s">
        <v>24</v>
      </c>
      <c r="C21" s="253"/>
      <c r="D21" s="254" t="s">
        <v>55</v>
      </c>
      <c r="E21" s="255"/>
      <c r="F21" s="256"/>
      <c r="G21" s="253" t="s">
        <v>26</v>
      </c>
      <c r="H21" s="253"/>
      <c r="I21" s="253"/>
      <c r="J21" s="274" t="s">
        <v>56</v>
      </c>
      <c r="K21" s="275"/>
      <c r="L21" s="41"/>
      <c r="M21" s="246"/>
      <c r="N21" s="247"/>
      <c r="O21" s="247"/>
      <c r="P21" s="247"/>
      <c r="Q21" s="248"/>
      <c r="R21" s="41"/>
      <c r="S21" s="41"/>
      <c r="T21" s="41"/>
      <c r="U21" s="41"/>
      <c r="V21" s="41"/>
      <c r="W21" s="41"/>
      <c r="X21" s="41"/>
      <c r="Y21" s="41"/>
      <c r="Z21" s="41"/>
      <c r="AA21" s="42"/>
      <c r="AB21" s="42"/>
      <c r="AC21" s="42"/>
      <c r="AD21" s="42"/>
      <c r="AE21" s="42"/>
      <c r="AF21" s="42"/>
      <c r="AG21" s="42"/>
      <c r="AH21" s="42"/>
      <c r="AI21" s="42"/>
      <c r="AJ21" s="42"/>
      <c r="AK21" s="42"/>
      <c r="AL21" s="42"/>
      <c r="AM21" s="42"/>
      <c r="AN21" s="42"/>
      <c r="AO21" s="42"/>
    </row>
    <row r="22" spans="1:41" ht="15.75" outlineLevel="1">
      <c r="A22" s="32"/>
      <c r="B22" s="172" t="s">
        <v>57</v>
      </c>
      <c r="C22" s="276"/>
      <c r="D22" s="276"/>
      <c r="E22" s="276"/>
      <c r="F22" s="173"/>
      <c r="G22" s="277" t="s">
        <v>25</v>
      </c>
      <c r="H22" s="278"/>
      <c r="I22" s="278"/>
      <c r="J22" s="278"/>
      <c r="K22" s="279"/>
      <c r="L22" s="41"/>
      <c r="M22" s="246"/>
      <c r="N22" s="247"/>
      <c r="O22" s="247"/>
      <c r="P22" s="247"/>
      <c r="Q22" s="248"/>
      <c r="R22" s="41"/>
      <c r="S22" s="41"/>
      <c r="T22" s="41"/>
      <c r="U22" s="41"/>
      <c r="V22" s="41"/>
      <c r="W22" s="41"/>
      <c r="X22" s="41"/>
      <c r="Y22" s="41"/>
      <c r="Z22" s="41"/>
      <c r="AA22" s="42"/>
      <c r="AB22" s="42"/>
      <c r="AC22" s="42"/>
      <c r="AD22" s="42"/>
      <c r="AE22" s="42"/>
      <c r="AF22" s="42"/>
      <c r="AG22" s="42"/>
      <c r="AH22" s="42"/>
      <c r="AI22" s="42"/>
      <c r="AJ22" s="42"/>
      <c r="AK22" s="42"/>
      <c r="AL22" s="42"/>
      <c r="AM22" s="42"/>
      <c r="AN22" s="42"/>
      <c r="AO22" s="42"/>
    </row>
    <row r="23" spans="1:41" ht="15.75" outlineLevel="1">
      <c r="A23" s="32"/>
      <c r="B23" s="280">
        <v>42778</v>
      </c>
      <c r="C23" s="281"/>
      <c r="D23" s="281"/>
      <c r="E23" s="281"/>
      <c r="F23" s="282"/>
      <c r="G23" s="283" t="s">
        <v>58</v>
      </c>
      <c r="H23" s="284"/>
      <c r="I23" s="284"/>
      <c r="J23" s="284"/>
      <c r="K23" s="285"/>
      <c r="L23" s="41"/>
      <c r="M23" s="246"/>
      <c r="N23" s="247"/>
      <c r="O23" s="247"/>
      <c r="P23" s="247"/>
      <c r="Q23" s="248"/>
      <c r="R23" s="41"/>
      <c r="S23" s="41"/>
      <c r="T23" s="41"/>
      <c r="U23" s="41"/>
      <c r="V23" s="41"/>
      <c r="W23" s="41"/>
      <c r="X23" s="41"/>
      <c r="Y23" s="41"/>
      <c r="Z23" s="41"/>
      <c r="AA23" s="42"/>
      <c r="AB23" s="42"/>
      <c r="AC23" s="42"/>
      <c r="AD23" s="42"/>
      <c r="AE23" s="42"/>
      <c r="AF23" s="42"/>
      <c r="AG23" s="42"/>
      <c r="AH23" s="42"/>
      <c r="AI23" s="42"/>
      <c r="AJ23" s="42"/>
      <c r="AK23" s="42"/>
      <c r="AL23" s="42"/>
      <c r="AM23" s="42"/>
      <c r="AN23" s="42"/>
      <c r="AO23" s="42"/>
    </row>
    <row r="24" spans="1:41" ht="33.75" customHeight="1" outlineLevel="1">
      <c r="A24" s="32"/>
      <c r="B24" s="286" t="s">
        <v>59</v>
      </c>
      <c r="C24" s="287"/>
      <c r="D24" s="288" t="s">
        <v>262</v>
      </c>
      <c r="E24" s="289"/>
      <c r="F24" s="289"/>
      <c r="G24" s="289"/>
      <c r="H24" s="289"/>
      <c r="I24" s="289"/>
      <c r="J24" s="289"/>
      <c r="K24" s="290"/>
      <c r="L24" s="41"/>
      <c r="M24" s="246"/>
      <c r="N24" s="247"/>
      <c r="O24" s="247"/>
      <c r="P24" s="247"/>
      <c r="Q24" s="248"/>
      <c r="R24" s="41"/>
      <c r="S24" s="41"/>
      <c r="T24" s="41"/>
      <c r="U24" s="41"/>
      <c r="V24" s="41"/>
      <c r="W24" s="41"/>
      <c r="X24" s="41"/>
      <c r="Y24" s="41"/>
      <c r="Z24" s="41"/>
      <c r="AA24" s="42"/>
      <c r="AB24" s="42"/>
      <c r="AC24" s="42"/>
      <c r="AD24" s="42"/>
      <c r="AE24" s="42"/>
      <c r="AF24" s="42"/>
      <c r="AG24" s="42"/>
      <c r="AH24" s="42"/>
      <c r="AI24" s="42"/>
      <c r="AJ24" s="42"/>
      <c r="AK24" s="42"/>
      <c r="AL24" s="42"/>
      <c r="AM24" s="42"/>
      <c r="AN24" s="42"/>
      <c r="AO24" s="42"/>
    </row>
    <row r="25" spans="1:41" ht="15" customHeight="1" outlineLevel="1">
      <c r="A25" s="32"/>
      <c r="B25" s="257" t="s">
        <v>60</v>
      </c>
      <c r="C25" s="178"/>
      <c r="D25" s="222" t="s">
        <v>104</v>
      </c>
      <c r="E25" s="223"/>
      <c r="F25" s="223"/>
      <c r="G25" s="223"/>
      <c r="H25" s="223"/>
      <c r="I25" s="223"/>
      <c r="J25" s="223"/>
      <c r="K25" s="224"/>
      <c r="L25" s="41"/>
      <c r="M25" s="246"/>
      <c r="N25" s="247"/>
      <c r="O25" s="247"/>
      <c r="P25" s="247"/>
      <c r="Q25" s="248"/>
      <c r="R25" s="41"/>
      <c r="S25" s="41"/>
      <c r="T25" s="41"/>
      <c r="U25" s="41"/>
      <c r="V25" s="41"/>
      <c r="W25" s="41"/>
      <c r="X25" s="41"/>
      <c r="Y25" s="41"/>
      <c r="Z25" s="41"/>
      <c r="AA25" s="42"/>
      <c r="AB25" s="42"/>
      <c r="AC25" s="42"/>
      <c r="AD25" s="42"/>
      <c r="AE25" s="42"/>
      <c r="AF25" s="42"/>
      <c r="AG25" s="42"/>
      <c r="AH25" s="42"/>
      <c r="AI25" s="42"/>
      <c r="AJ25" s="42"/>
      <c r="AK25" s="42"/>
      <c r="AL25" s="42"/>
      <c r="AM25" s="42"/>
      <c r="AN25" s="42"/>
      <c r="AO25" s="42"/>
    </row>
    <row r="26" spans="1:41" ht="20.25" customHeight="1" outlineLevel="1">
      <c r="A26" s="32"/>
      <c r="B26" s="258"/>
      <c r="C26" s="259"/>
      <c r="D26" s="262"/>
      <c r="E26" s="263"/>
      <c r="F26" s="263"/>
      <c r="G26" s="263"/>
      <c r="H26" s="263"/>
      <c r="I26" s="263"/>
      <c r="J26" s="263"/>
      <c r="K26" s="264"/>
      <c r="L26" s="41"/>
      <c r="M26" s="246"/>
      <c r="N26" s="247"/>
      <c r="O26" s="247"/>
      <c r="P26" s="247"/>
      <c r="Q26" s="248"/>
      <c r="R26" s="41"/>
      <c r="S26" s="41"/>
      <c r="T26" s="41"/>
      <c r="U26" s="41"/>
      <c r="V26" s="41"/>
      <c r="W26" s="41"/>
      <c r="X26" s="41"/>
      <c r="Y26" s="41"/>
      <c r="Z26" s="41"/>
      <c r="AA26" s="42"/>
      <c r="AB26" s="42"/>
      <c r="AC26" s="42"/>
      <c r="AD26" s="42"/>
      <c r="AE26" s="42"/>
      <c r="AF26" s="42"/>
      <c r="AG26" s="42"/>
      <c r="AH26" s="42"/>
      <c r="AI26" s="42"/>
      <c r="AJ26" s="42"/>
      <c r="AK26" s="42"/>
      <c r="AL26" s="42"/>
      <c r="AM26" s="42"/>
      <c r="AN26" s="42"/>
      <c r="AO26" s="42"/>
    </row>
    <row r="27" spans="1:41" ht="32.25" customHeight="1" outlineLevel="1">
      <c r="A27" s="32"/>
      <c r="B27" s="260"/>
      <c r="C27" s="261"/>
      <c r="D27" s="225"/>
      <c r="E27" s="226"/>
      <c r="F27" s="226"/>
      <c r="G27" s="226"/>
      <c r="H27" s="226"/>
      <c r="I27" s="226"/>
      <c r="J27" s="226"/>
      <c r="K27" s="227"/>
      <c r="L27" s="41"/>
      <c r="M27" s="246"/>
      <c r="N27" s="247"/>
      <c r="O27" s="247"/>
      <c r="P27" s="247"/>
      <c r="Q27" s="248"/>
      <c r="R27" s="41"/>
      <c r="S27" s="41"/>
      <c r="T27" s="41"/>
      <c r="U27" s="41"/>
      <c r="V27" s="41"/>
      <c r="W27" s="41"/>
      <c r="X27" s="41"/>
      <c r="Y27" s="41"/>
      <c r="Z27" s="41"/>
      <c r="AA27" s="42"/>
      <c r="AB27" s="42"/>
      <c r="AC27" s="42"/>
      <c r="AD27" s="42"/>
      <c r="AE27" s="42"/>
      <c r="AF27" s="42"/>
      <c r="AG27" s="42"/>
      <c r="AH27" s="42"/>
      <c r="AI27" s="42"/>
      <c r="AJ27" s="42"/>
      <c r="AK27" s="42"/>
      <c r="AL27" s="42"/>
      <c r="AM27" s="42"/>
      <c r="AN27" s="42"/>
      <c r="AO27" s="42"/>
    </row>
    <row r="28" spans="1:41" ht="13.5" customHeight="1" outlineLevel="1">
      <c r="A28" s="32"/>
      <c r="B28" s="257" t="s">
        <v>61</v>
      </c>
      <c r="C28" s="178"/>
      <c r="D28" s="265" t="s">
        <v>106</v>
      </c>
      <c r="E28" s="266"/>
      <c r="F28" s="266"/>
      <c r="G28" s="266"/>
      <c r="H28" s="266"/>
      <c r="I28" s="266"/>
      <c r="J28" s="266"/>
      <c r="K28" s="267"/>
      <c r="L28" s="41"/>
      <c r="M28" s="246"/>
      <c r="N28" s="247"/>
      <c r="O28" s="247"/>
      <c r="P28" s="247"/>
      <c r="Q28" s="248"/>
      <c r="R28" s="41"/>
      <c r="S28" s="41"/>
      <c r="T28" s="41"/>
      <c r="U28" s="41"/>
      <c r="V28" s="41"/>
      <c r="W28" s="41"/>
      <c r="X28" s="41"/>
      <c r="Y28" s="41"/>
      <c r="Z28" s="41"/>
      <c r="AA28" s="42"/>
      <c r="AB28" s="42"/>
      <c r="AC28" s="42"/>
      <c r="AD28" s="42"/>
      <c r="AE28" s="42"/>
      <c r="AF28" s="42"/>
      <c r="AG28" s="42"/>
      <c r="AH28" s="42"/>
      <c r="AI28" s="42"/>
      <c r="AJ28" s="42"/>
      <c r="AK28" s="42"/>
      <c r="AL28" s="42"/>
      <c r="AM28" s="42"/>
      <c r="AN28" s="42"/>
      <c r="AO28" s="42"/>
    </row>
    <row r="29" spans="1:41" ht="13.5" customHeight="1" outlineLevel="1">
      <c r="A29" s="32"/>
      <c r="B29" s="258"/>
      <c r="C29" s="259"/>
      <c r="D29" s="268"/>
      <c r="E29" s="269"/>
      <c r="F29" s="269"/>
      <c r="G29" s="269"/>
      <c r="H29" s="269"/>
      <c r="I29" s="269"/>
      <c r="J29" s="269"/>
      <c r="K29" s="270"/>
      <c r="L29" s="41"/>
      <c r="M29" s="246"/>
      <c r="N29" s="247"/>
      <c r="O29" s="247"/>
      <c r="P29" s="247"/>
      <c r="Q29" s="248"/>
      <c r="R29" s="41"/>
      <c r="S29" s="41"/>
      <c r="T29" s="41"/>
      <c r="U29" s="41"/>
      <c r="V29" s="41"/>
      <c r="W29" s="41"/>
      <c r="X29" s="41"/>
      <c r="Y29" s="41"/>
      <c r="Z29" s="41"/>
      <c r="AA29" s="42"/>
      <c r="AB29" s="42"/>
      <c r="AC29" s="42"/>
      <c r="AD29" s="42"/>
      <c r="AE29" s="42"/>
      <c r="AF29" s="42"/>
      <c r="AG29" s="42"/>
      <c r="AH29" s="42"/>
      <c r="AI29" s="42"/>
      <c r="AJ29" s="42"/>
      <c r="AK29" s="42"/>
      <c r="AL29" s="42"/>
      <c r="AM29" s="42"/>
      <c r="AN29" s="42"/>
      <c r="AO29" s="42"/>
    </row>
    <row r="30" spans="1:41" ht="13.5" customHeight="1" outlineLevel="1">
      <c r="A30" s="32"/>
      <c r="B30" s="258"/>
      <c r="C30" s="259"/>
      <c r="D30" s="271"/>
      <c r="E30" s="272"/>
      <c r="F30" s="272"/>
      <c r="G30" s="272"/>
      <c r="H30" s="272"/>
      <c r="I30" s="272"/>
      <c r="J30" s="272"/>
      <c r="K30" s="273"/>
      <c r="L30" s="41"/>
      <c r="M30" s="246"/>
      <c r="N30" s="247"/>
      <c r="O30" s="247"/>
      <c r="P30" s="247"/>
      <c r="Q30" s="248"/>
      <c r="R30" s="41"/>
      <c r="S30" s="41"/>
      <c r="T30" s="41"/>
      <c r="U30" s="41"/>
      <c r="V30" s="41"/>
      <c r="W30" s="41"/>
      <c r="X30" s="41"/>
      <c r="Y30" s="41"/>
      <c r="Z30" s="41"/>
      <c r="AA30" s="42"/>
      <c r="AB30" s="42"/>
      <c r="AC30" s="42"/>
      <c r="AD30" s="42"/>
      <c r="AE30" s="42"/>
      <c r="AF30" s="42"/>
      <c r="AG30" s="42"/>
      <c r="AH30" s="42"/>
      <c r="AI30" s="42"/>
      <c r="AJ30" s="42"/>
      <c r="AK30" s="42"/>
      <c r="AL30" s="42"/>
      <c r="AM30" s="42"/>
      <c r="AN30" s="42"/>
      <c r="AO30" s="42"/>
    </row>
    <row r="31" spans="1:41" ht="17.25" customHeight="1" outlineLevel="1">
      <c r="A31" s="32"/>
      <c r="B31" s="218" t="s">
        <v>62</v>
      </c>
      <c r="C31" s="219"/>
      <c r="D31" s="265" t="s">
        <v>63</v>
      </c>
      <c r="E31" s="266"/>
      <c r="F31" s="266"/>
      <c r="G31" s="266"/>
      <c r="H31" s="266"/>
      <c r="I31" s="266"/>
      <c r="J31" s="266"/>
      <c r="K31" s="267"/>
      <c r="L31" s="41"/>
      <c r="M31" s="246"/>
      <c r="N31" s="247"/>
      <c r="O31" s="247"/>
      <c r="P31" s="247"/>
      <c r="Q31" s="248"/>
      <c r="R31" s="41"/>
      <c r="S31" s="41"/>
      <c r="T31" s="41"/>
      <c r="U31" s="41"/>
      <c r="V31" s="41"/>
      <c r="W31" s="41"/>
      <c r="X31" s="41"/>
      <c r="Y31" s="41"/>
      <c r="Z31" s="41"/>
      <c r="AA31" s="42"/>
      <c r="AB31" s="42"/>
      <c r="AC31" s="42"/>
      <c r="AD31" s="42"/>
      <c r="AE31" s="42"/>
      <c r="AF31" s="42"/>
      <c r="AG31" s="42"/>
      <c r="AH31" s="42"/>
      <c r="AI31" s="42"/>
      <c r="AJ31" s="42"/>
      <c r="AK31" s="42"/>
      <c r="AL31" s="42"/>
      <c r="AM31" s="42"/>
      <c r="AN31" s="42"/>
      <c r="AO31" s="42"/>
    </row>
    <row r="32" spans="1:41" ht="30.75" customHeight="1" outlineLevel="1">
      <c r="A32" s="32"/>
      <c r="B32" s="220"/>
      <c r="C32" s="221"/>
      <c r="D32" s="271"/>
      <c r="E32" s="272"/>
      <c r="F32" s="272"/>
      <c r="G32" s="272"/>
      <c r="H32" s="272"/>
      <c r="I32" s="272"/>
      <c r="J32" s="272"/>
      <c r="K32" s="273"/>
      <c r="L32" s="41"/>
      <c r="M32" s="246"/>
      <c r="N32" s="247"/>
      <c r="O32" s="247"/>
      <c r="P32" s="247"/>
      <c r="Q32" s="248"/>
      <c r="R32" s="41"/>
      <c r="S32" s="41"/>
      <c r="T32" s="41"/>
      <c r="U32" s="41"/>
      <c r="V32" s="41"/>
      <c r="W32" s="41"/>
      <c r="X32" s="41"/>
      <c r="Y32" s="41"/>
      <c r="Z32" s="41"/>
      <c r="AA32" s="42"/>
      <c r="AB32" s="42"/>
      <c r="AC32" s="42"/>
      <c r="AD32" s="42"/>
      <c r="AE32" s="42"/>
      <c r="AF32" s="42"/>
      <c r="AG32" s="42"/>
      <c r="AH32" s="42"/>
      <c r="AI32" s="42"/>
      <c r="AJ32" s="42"/>
      <c r="AK32" s="42"/>
      <c r="AL32" s="42"/>
      <c r="AM32" s="42"/>
      <c r="AN32" s="42"/>
      <c r="AO32" s="42"/>
    </row>
    <row r="33" spans="1:41" ht="18.75" customHeight="1" outlineLevel="1">
      <c r="A33" s="32"/>
      <c r="B33" s="218" t="s">
        <v>64</v>
      </c>
      <c r="C33" s="219"/>
      <c r="D33" s="222" t="s">
        <v>305</v>
      </c>
      <c r="E33" s="223"/>
      <c r="F33" s="223"/>
      <c r="G33" s="223"/>
      <c r="H33" s="223"/>
      <c r="I33" s="223"/>
      <c r="J33" s="223"/>
      <c r="K33" s="224"/>
      <c r="L33" s="41"/>
      <c r="M33" s="246"/>
      <c r="N33" s="247"/>
      <c r="O33" s="247"/>
      <c r="P33" s="247"/>
      <c r="Q33" s="248"/>
      <c r="R33" s="41"/>
      <c r="S33" s="41"/>
      <c r="T33" s="41"/>
      <c r="U33" s="41"/>
      <c r="V33" s="41"/>
      <c r="W33" s="41"/>
      <c r="X33" s="41"/>
      <c r="Y33" s="41"/>
      <c r="Z33" s="41"/>
      <c r="AA33" s="42"/>
      <c r="AB33" s="42"/>
      <c r="AC33" s="42"/>
      <c r="AD33" s="42"/>
      <c r="AE33" s="42"/>
      <c r="AF33" s="42"/>
      <c r="AG33" s="42"/>
      <c r="AH33" s="42"/>
      <c r="AI33" s="42"/>
      <c r="AJ33" s="42"/>
      <c r="AK33" s="42"/>
      <c r="AL33" s="42"/>
      <c r="AM33" s="42"/>
      <c r="AN33" s="42"/>
      <c r="AO33" s="42"/>
    </row>
    <row r="34" spans="1:41" ht="35.25" customHeight="1" outlineLevel="1">
      <c r="A34" s="32"/>
      <c r="B34" s="220"/>
      <c r="C34" s="221"/>
      <c r="D34" s="225"/>
      <c r="E34" s="226"/>
      <c r="F34" s="226"/>
      <c r="G34" s="226"/>
      <c r="H34" s="226"/>
      <c r="I34" s="226"/>
      <c r="J34" s="226"/>
      <c r="K34" s="227"/>
      <c r="L34" s="41"/>
      <c r="M34" s="246"/>
      <c r="N34" s="247"/>
      <c r="O34" s="247"/>
      <c r="P34" s="247"/>
      <c r="Q34" s="248"/>
      <c r="R34" s="41"/>
      <c r="S34" s="41"/>
      <c r="T34" s="41"/>
      <c r="U34" s="41"/>
      <c r="V34" s="41"/>
      <c r="W34" s="41"/>
      <c r="X34" s="41"/>
      <c r="Y34" s="41"/>
      <c r="Z34" s="41"/>
      <c r="AA34" s="42"/>
      <c r="AB34" s="42"/>
      <c r="AC34" s="42"/>
      <c r="AD34" s="42"/>
      <c r="AE34" s="42"/>
      <c r="AF34" s="42"/>
      <c r="AG34" s="42"/>
      <c r="AH34" s="42"/>
      <c r="AI34" s="42"/>
      <c r="AJ34" s="42"/>
      <c r="AK34" s="42"/>
      <c r="AL34" s="42"/>
      <c r="AM34" s="42"/>
      <c r="AN34" s="42"/>
      <c r="AO34" s="42"/>
    </row>
    <row r="35" spans="1:41" ht="15.75" outlineLevel="1">
      <c r="A35" s="32"/>
      <c r="B35" s="183" t="s">
        <v>19</v>
      </c>
      <c r="C35" s="184"/>
      <c r="D35" s="228" t="s">
        <v>106</v>
      </c>
      <c r="E35" s="229"/>
      <c r="F35" s="229"/>
      <c r="G35" s="229"/>
      <c r="H35" s="229"/>
      <c r="I35" s="229"/>
      <c r="J35" s="229"/>
      <c r="K35" s="230"/>
      <c r="L35" s="41"/>
      <c r="M35" s="246"/>
      <c r="N35" s="247"/>
      <c r="O35" s="247"/>
      <c r="P35" s="247"/>
      <c r="Q35" s="248"/>
      <c r="R35" s="41"/>
      <c r="S35" s="41"/>
      <c r="T35" s="41"/>
      <c r="U35" s="41"/>
      <c r="V35" s="41"/>
      <c r="W35" s="41"/>
      <c r="X35" s="41"/>
      <c r="Y35" s="41"/>
      <c r="Z35" s="41"/>
      <c r="AA35" s="42"/>
      <c r="AB35" s="42"/>
      <c r="AC35" s="42"/>
      <c r="AD35" s="42"/>
      <c r="AE35" s="42"/>
      <c r="AF35" s="42"/>
      <c r="AG35" s="42"/>
      <c r="AH35" s="42"/>
      <c r="AI35" s="42"/>
      <c r="AJ35" s="42"/>
      <c r="AK35" s="42"/>
      <c r="AL35" s="42"/>
      <c r="AM35" s="42"/>
      <c r="AN35" s="42"/>
      <c r="AO35" s="42"/>
    </row>
    <row r="36" spans="1:41" ht="16.5" outlineLevel="1" thickBot="1">
      <c r="A36" s="32"/>
      <c r="B36" s="187"/>
      <c r="C36" s="188"/>
      <c r="D36" s="231"/>
      <c r="E36" s="232"/>
      <c r="F36" s="232"/>
      <c r="G36" s="232"/>
      <c r="H36" s="232"/>
      <c r="I36" s="232"/>
      <c r="J36" s="232"/>
      <c r="K36" s="233"/>
      <c r="L36" s="41"/>
      <c r="M36" s="249"/>
      <c r="N36" s="250"/>
      <c r="O36" s="250"/>
      <c r="P36" s="250"/>
      <c r="Q36" s="251"/>
      <c r="R36" s="41"/>
      <c r="S36" s="41"/>
      <c r="T36" s="41"/>
      <c r="U36" s="41"/>
      <c r="V36" s="41"/>
      <c r="W36" s="41"/>
      <c r="X36" s="41"/>
      <c r="Y36" s="41"/>
      <c r="Z36" s="41"/>
      <c r="AA36" s="42"/>
      <c r="AB36" s="42"/>
      <c r="AC36" s="42"/>
      <c r="AD36" s="42"/>
      <c r="AE36" s="42"/>
      <c r="AF36" s="42"/>
      <c r="AG36" s="42"/>
      <c r="AH36" s="42"/>
      <c r="AI36" s="42"/>
      <c r="AJ36" s="42"/>
      <c r="AK36" s="42"/>
      <c r="AL36" s="42"/>
      <c r="AM36" s="42"/>
      <c r="AN36" s="42"/>
      <c r="AO36" s="42"/>
    </row>
    <row r="37" spans="1:41" ht="16.5" thickBot="1">
      <c r="A37" s="32"/>
      <c r="B37" s="41"/>
      <c r="C37" s="41"/>
      <c r="D37" s="41"/>
      <c r="E37" s="41"/>
      <c r="F37" s="41"/>
      <c r="G37" s="41"/>
      <c r="H37" s="41"/>
      <c r="I37" s="41"/>
      <c r="J37" s="41"/>
      <c r="K37" s="41"/>
      <c r="L37" s="41"/>
      <c r="M37" s="41"/>
      <c r="N37" s="41"/>
      <c r="O37" s="41"/>
      <c r="P37" s="41"/>
      <c r="Q37" s="41"/>
      <c r="R37" s="41"/>
      <c r="S37" s="41"/>
      <c r="T37" s="41"/>
      <c r="U37" s="41"/>
      <c r="V37" s="41"/>
      <c r="W37" s="41"/>
      <c r="X37" s="41"/>
      <c r="Y37" s="41"/>
      <c r="Z37" s="41"/>
      <c r="AA37" s="42"/>
      <c r="AB37" s="42"/>
      <c r="AC37" s="42"/>
      <c r="AD37" s="42"/>
      <c r="AE37" s="42"/>
      <c r="AF37" s="42"/>
      <c r="AG37" s="42"/>
      <c r="AH37" s="42"/>
      <c r="AI37" s="42"/>
      <c r="AJ37" s="42"/>
      <c r="AK37" s="42"/>
      <c r="AL37" s="42"/>
      <c r="AM37" s="42"/>
      <c r="AN37" s="42"/>
      <c r="AO37" s="42"/>
    </row>
    <row r="38" spans="1:41" ht="15.75" customHeight="1">
      <c r="A38" s="32"/>
      <c r="B38" s="198" t="s">
        <v>65</v>
      </c>
      <c r="C38" s="199"/>
      <c r="D38" s="199"/>
      <c r="E38" s="199"/>
      <c r="F38" s="199"/>
      <c r="G38" s="199"/>
      <c r="H38" s="199"/>
      <c r="I38" s="199"/>
      <c r="J38" s="199"/>
      <c r="K38" s="200"/>
      <c r="L38" s="41"/>
      <c r="M38" s="43"/>
      <c r="N38" s="43"/>
      <c r="O38" s="43"/>
      <c r="P38" s="43"/>
      <c r="Q38" s="43"/>
      <c r="R38" s="41"/>
      <c r="S38" s="41"/>
      <c r="T38" s="41"/>
      <c r="U38" s="41"/>
      <c r="V38" s="41"/>
      <c r="W38" s="41"/>
      <c r="X38" s="41"/>
      <c r="Y38" s="41"/>
      <c r="Z38" s="41"/>
      <c r="AA38" s="42"/>
      <c r="AB38" s="42"/>
      <c r="AC38" s="42"/>
      <c r="AD38" s="42"/>
      <c r="AE38" s="42"/>
      <c r="AF38" s="42"/>
      <c r="AG38" s="42"/>
      <c r="AH38" s="42"/>
      <c r="AI38" s="42"/>
      <c r="AJ38" s="42"/>
      <c r="AK38" s="42"/>
      <c r="AL38" s="42"/>
      <c r="AM38" s="42"/>
      <c r="AN38" s="42"/>
      <c r="AO38" s="42"/>
    </row>
    <row r="39" spans="1:41" ht="15.75" customHeight="1" outlineLevel="1">
      <c r="A39" s="32"/>
      <c r="B39" s="204" t="s">
        <v>66</v>
      </c>
      <c r="C39" s="152"/>
      <c r="D39" s="153"/>
      <c r="E39" s="151" t="s">
        <v>67</v>
      </c>
      <c r="F39" s="152"/>
      <c r="G39" s="153"/>
      <c r="H39" s="151" t="s">
        <v>68</v>
      </c>
      <c r="I39" s="152"/>
      <c r="J39" s="152"/>
      <c r="K39" s="234"/>
      <c r="L39" s="41"/>
      <c r="M39" s="43"/>
      <c r="N39" s="43"/>
      <c r="O39" s="43"/>
      <c r="P39" s="43"/>
      <c r="Q39" s="43"/>
      <c r="R39" s="41"/>
      <c r="S39" s="41"/>
      <c r="T39" s="41"/>
      <c r="U39" s="41"/>
      <c r="V39" s="41"/>
      <c r="W39" s="41"/>
      <c r="X39" s="41"/>
      <c r="Y39" s="41"/>
      <c r="Z39" s="41"/>
      <c r="AA39" s="42"/>
      <c r="AB39" s="42"/>
      <c r="AC39" s="42"/>
      <c r="AD39" s="42"/>
      <c r="AE39" s="42"/>
      <c r="AF39" s="42"/>
      <c r="AG39" s="42"/>
      <c r="AH39" s="42"/>
      <c r="AI39" s="42"/>
      <c r="AJ39" s="42"/>
      <c r="AK39" s="42"/>
      <c r="AL39" s="42"/>
      <c r="AM39" s="42"/>
      <c r="AN39" s="42"/>
      <c r="AO39" s="42"/>
    </row>
    <row r="40" spans="1:41" ht="15.75" customHeight="1" outlineLevel="1">
      <c r="A40" s="32"/>
      <c r="B40" s="214" t="s">
        <v>69</v>
      </c>
      <c r="C40" s="213"/>
      <c r="D40" s="206"/>
      <c r="E40" s="205" t="s">
        <v>70</v>
      </c>
      <c r="F40" s="213"/>
      <c r="G40" s="206"/>
      <c r="H40" s="205" t="s">
        <v>71</v>
      </c>
      <c r="I40" s="213"/>
      <c r="J40" s="213"/>
      <c r="K40" s="215"/>
      <c r="L40" s="41"/>
      <c r="M40" s="43"/>
      <c r="N40" s="43"/>
      <c r="O40" s="43"/>
      <c r="P40" s="43"/>
      <c r="Q40" s="43"/>
      <c r="R40" s="41"/>
      <c r="S40" s="41"/>
      <c r="T40" s="41"/>
      <c r="U40" s="41"/>
      <c r="V40" s="41"/>
      <c r="W40" s="41"/>
      <c r="X40" s="41"/>
      <c r="Y40" s="41"/>
      <c r="Z40" s="41"/>
      <c r="AA40" s="42"/>
      <c r="AB40" s="42"/>
      <c r="AC40" s="42"/>
      <c r="AD40" s="42"/>
      <c r="AE40" s="42"/>
      <c r="AF40" s="42"/>
      <c r="AG40" s="42"/>
      <c r="AH40" s="42"/>
      <c r="AI40" s="42"/>
      <c r="AJ40" s="42"/>
      <c r="AK40" s="42"/>
      <c r="AL40" s="42"/>
      <c r="AM40" s="42"/>
      <c r="AN40" s="42"/>
      <c r="AO40" s="42"/>
    </row>
    <row r="41" spans="1:41" ht="15.75" customHeight="1" outlineLevel="1">
      <c r="A41" s="32"/>
      <c r="B41" s="204" t="s">
        <v>72</v>
      </c>
      <c r="C41" s="153"/>
      <c r="D41" s="205" t="s">
        <v>73</v>
      </c>
      <c r="E41" s="206"/>
      <c r="F41" s="151" t="s">
        <v>74</v>
      </c>
      <c r="G41" s="153"/>
      <c r="H41" s="44" t="s">
        <v>75</v>
      </c>
      <c r="I41" s="216" t="s">
        <v>76</v>
      </c>
      <c r="J41" s="217"/>
      <c r="K41" s="45" t="s">
        <v>77</v>
      </c>
      <c r="L41" s="41"/>
      <c r="M41" s="43"/>
      <c r="N41" s="43"/>
      <c r="O41" s="43"/>
      <c r="P41" s="43"/>
      <c r="Q41" s="43"/>
      <c r="R41" s="41"/>
      <c r="S41" s="41"/>
      <c r="T41" s="41"/>
      <c r="U41" s="41"/>
      <c r="V41" s="41"/>
      <c r="W41" s="41"/>
      <c r="X41" s="41"/>
      <c r="Y41" s="41"/>
      <c r="Z41" s="41"/>
      <c r="AA41" s="42"/>
      <c r="AB41" s="42"/>
      <c r="AC41" s="42"/>
      <c r="AD41" s="42"/>
      <c r="AE41" s="42"/>
      <c r="AF41" s="42"/>
      <c r="AG41" s="42"/>
      <c r="AH41" s="42"/>
      <c r="AI41" s="42"/>
      <c r="AJ41" s="42"/>
      <c r="AK41" s="42"/>
      <c r="AL41" s="42"/>
      <c r="AM41" s="42"/>
      <c r="AN41" s="42"/>
      <c r="AO41" s="42"/>
    </row>
    <row r="42" spans="1:41" ht="15.75" customHeight="1" outlineLevel="1">
      <c r="A42" s="32"/>
      <c r="B42" s="204" t="s">
        <v>78</v>
      </c>
      <c r="C42" s="153"/>
      <c r="D42" s="205" t="s">
        <v>79</v>
      </c>
      <c r="E42" s="206"/>
      <c r="F42" s="207" t="s">
        <v>80</v>
      </c>
      <c r="G42" s="208"/>
      <c r="H42" s="209"/>
      <c r="I42" s="210">
        <v>1.7</v>
      </c>
      <c r="J42" s="211"/>
      <c r="K42" s="212"/>
      <c r="L42" s="41"/>
      <c r="M42" s="43"/>
      <c r="N42" s="43"/>
      <c r="O42" s="43"/>
      <c r="P42" s="43"/>
      <c r="Q42" s="43"/>
      <c r="R42" s="41"/>
      <c r="S42" s="41"/>
      <c r="T42" s="41"/>
      <c r="U42" s="41"/>
      <c r="V42" s="41"/>
      <c r="W42" s="41"/>
      <c r="X42" s="41"/>
      <c r="Y42" s="41"/>
      <c r="Z42" s="41"/>
      <c r="AA42" s="42"/>
      <c r="AB42" s="42"/>
      <c r="AC42" s="42"/>
      <c r="AD42" s="42"/>
      <c r="AE42" s="42"/>
      <c r="AF42" s="42"/>
      <c r="AG42" s="42"/>
      <c r="AH42" s="42"/>
      <c r="AI42" s="42"/>
      <c r="AJ42" s="42"/>
      <c r="AK42" s="42"/>
      <c r="AL42" s="42"/>
      <c r="AM42" s="42"/>
      <c r="AN42" s="42"/>
      <c r="AO42" s="42"/>
    </row>
    <row r="43" spans="1:41" ht="15.75" customHeight="1" outlineLevel="1">
      <c r="A43" s="32"/>
      <c r="B43" s="204" t="s">
        <v>81</v>
      </c>
      <c r="C43" s="153"/>
      <c r="D43" s="205" t="s">
        <v>135</v>
      </c>
      <c r="E43" s="213"/>
      <c r="F43" s="203" t="s">
        <v>83</v>
      </c>
      <c r="G43" s="173"/>
      <c r="H43" s="46">
        <v>15</v>
      </c>
      <c r="I43" s="207" t="s">
        <v>84</v>
      </c>
      <c r="J43" s="209"/>
      <c r="K43" s="47" t="s">
        <v>85</v>
      </c>
      <c r="L43" s="41"/>
      <c r="M43" s="43"/>
      <c r="N43" s="43"/>
      <c r="O43" s="43"/>
      <c r="P43" s="43"/>
      <c r="Q43" s="43"/>
      <c r="R43" s="41"/>
      <c r="S43" s="41"/>
      <c r="T43" s="41"/>
      <c r="U43" s="41"/>
      <c r="V43" s="41"/>
      <c r="W43" s="41"/>
      <c r="X43" s="41"/>
      <c r="Y43" s="41"/>
      <c r="Z43" s="41"/>
      <c r="AA43" s="42"/>
      <c r="AB43" s="42"/>
      <c r="AC43" s="42"/>
      <c r="AD43" s="42"/>
      <c r="AE43" s="42"/>
      <c r="AF43" s="42"/>
      <c r="AG43" s="42"/>
      <c r="AH43" s="42"/>
      <c r="AI43" s="42"/>
      <c r="AJ43" s="42"/>
      <c r="AK43" s="42"/>
      <c r="AL43" s="42"/>
      <c r="AM43" s="42"/>
      <c r="AN43" s="42"/>
      <c r="AO43" s="42"/>
    </row>
    <row r="44" spans="1:41" ht="15.75" customHeight="1" outlineLevel="1">
      <c r="A44" s="32"/>
      <c r="B44" s="183" t="s">
        <v>19</v>
      </c>
      <c r="C44" s="184"/>
      <c r="D44" s="189" t="s">
        <v>86</v>
      </c>
      <c r="E44" s="190"/>
      <c r="F44" s="190"/>
      <c r="G44" s="190"/>
      <c r="H44" s="190"/>
      <c r="I44" s="190"/>
      <c r="J44" s="190"/>
      <c r="K44" s="191"/>
      <c r="L44" s="41"/>
      <c r="M44" s="43"/>
      <c r="N44" s="43"/>
      <c r="O44" s="43"/>
      <c r="P44" s="43"/>
      <c r="Q44" s="43"/>
      <c r="R44" s="41"/>
      <c r="S44" s="41"/>
      <c r="T44" s="41"/>
      <c r="U44" s="41"/>
      <c r="V44" s="41"/>
      <c r="W44" s="41"/>
      <c r="X44" s="41"/>
      <c r="Y44" s="41"/>
      <c r="Z44" s="41"/>
      <c r="AA44" s="42"/>
      <c r="AB44" s="42"/>
      <c r="AC44" s="42"/>
      <c r="AD44" s="42"/>
      <c r="AE44" s="42"/>
      <c r="AF44" s="42"/>
      <c r="AG44" s="42"/>
      <c r="AH44" s="42"/>
      <c r="AI44" s="42"/>
      <c r="AJ44" s="42"/>
      <c r="AK44" s="42"/>
      <c r="AL44" s="42"/>
      <c r="AM44" s="42"/>
      <c r="AN44" s="42"/>
      <c r="AO44" s="42"/>
    </row>
    <row r="45" spans="1:41" ht="15.75" customHeight="1" outlineLevel="1">
      <c r="A45" s="32"/>
      <c r="B45" s="185"/>
      <c r="C45" s="186"/>
      <c r="D45" s="192"/>
      <c r="E45" s="193"/>
      <c r="F45" s="193"/>
      <c r="G45" s="193"/>
      <c r="H45" s="193"/>
      <c r="I45" s="193"/>
      <c r="J45" s="193"/>
      <c r="K45" s="194"/>
      <c r="L45" s="41"/>
      <c r="M45" s="43"/>
      <c r="N45" s="43"/>
      <c r="O45" s="43"/>
      <c r="P45" s="43"/>
      <c r="Q45" s="43"/>
      <c r="R45" s="41"/>
      <c r="S45" s="41"/>
      <c r="T45" s="41"/>
      <c r="U45" s="41"/>
      <c r="V45" s="41"/>
      <c r="W45" s="41"/>
      <c r="X45" s="41"/>
      <c r="Y45" s="41"/>
      <c r="Z45" s="41"/>
      <c r="AA45" s="42"/>
      <c r="AB45" s="42"/>
      <c r="AC45" s="42"/>
      <c r="AD45" s="42"/>
      <c r="AE45" s="42"/>
      <c r="AF45" s="42"/>
      <c r="AG45" s="42"/>
      <c r="AH45" s="42"/>
      <c r="AI45" s="42"/>
      <c r="AJ45" s="42"/>
      <c r="AK45" s="42"/>
      <c r="AL45" s="42"/>
      <c r="AM45" s="42"/>
      <c r="AN45" s="42"/>
      <c r="AO45" s="42"/>
    </row>
    <row r="46" spans="1:41" ht="16.5" customHeight="1" outlineLevel="1" thickBot="1">
      <c r="A46" s="32"/>
      <c r="B46" s="187"/>
      <c r="C46" s="188"/>
      <c r="D46" s="195"/>
      <c r="E46" s="196"/>
      <c r="F46" s="196"/>
      <c r="G46" s="196"/>
      <c r="H46" s="196"/>
      <c r="I46" s="196"/>
      <c r="J46" s="196"/>
      <c r="K46" s="197"/>
      <c r="L46" s="41"/>
      <c r="M46" s="43"/>
      <c r="N46" s="43"/>
      <c r="O46" s="43"/>
      <c r="P46" s="43"/>
      <c r="Q46" s="43"/>
      <c r="R46" s="41"/>
      <c r="S46" s="41"/>
      <c r="T46" s="41"/>
      <c r="U46" s="41"/>
      <c r="V46" s="41"/>
      <c r="W46" s="41"/>
      <c r="X46" s="41"/>
      <c r="Y46" s="41"/>
      <c r="Z46" s="41"/>
      <c r="AA46" s="42"/>
      <c r="AB46" s="42"/>
      <c r="AC46" s="42"/>
      <c r="AD46" s="42"/>
      <c r="AE46" s="42"/>
      <c r="AF46" s="42"/>
      <c r="AG46" s="42"/>
      <c r="AH46" s="42"/>
      <c r="AI46" s="42"/>
      <c r="AJ46" s="42"/>
      <c r="AK46" s="42"/>
      <c r="AL46" s="42"/>
      <c r="AM46" s="42"/>
      <c r="AN46" s="42"/>
      <c r="AO46" s="42"/>
    </row>
    <row r="47" spans="1:41" ht="16.5" thickBot="1">
      <c r="A47" s="32"/>
      <c r="B47" s="41"/>
      <c r="C47" s="41"/>
      <c r="D47" s="41"/>
      <c r="E47" s="41"/>
      <c r="F47" s="41"/>
      <c r="G47" s="41"/>
      <c r="H47" s="41"/>
      <c r="I47" s="41"/>
      <c r="J47" s="41"/>
      <c r="K47" s="41"/>
      <c r="L47" s="41"/>
      <c r="M47" s="43"/>
      <c r="N47" s="43"/>
      <c r="O47" s="43"/>
      <c r="P47" s="43"/>
      <c r="Q47" s="43"/>
      <c r="R47" s="41"/>
      <c r="S47" s="41"/>
      <c r="T47" s="41"/>
      <c r="U47" s="41"/>
      <c r="V47" s="41"/>
      <c r="W47" s="41"/>
      <c r="X47" s="41"/>
      <c r="Y47" s="41"/>
      <c r="Z47" s="41"/>
      <c r="AA47" s="42"/>
      <c r="AB47" s="42"/>
      <c r="AC47" s="42"/>
      <c r="AD47" s="42"/>
      <c r="AE47" s="42"/>
      <c r="AF47" s="42"/>
      <c r="AG47" s="42"/>
      <c r="AH47" s="42"/>
      <c r="AI47" s="42"/>
      <c r="AJ47" s="42"/>
      <c r="AK47" s="42"/>
      <c r="AL47" s="42"/>
      <c r="AM47" s="42"/>
      <c r="AN47" s="42"/>
      <c r="AO47" s="42"/>
    </row>
    <row r="48" spans="1:41" ht="15.75">
      <c r="A48" s="32"/>
      <c r="B48" s="198" t="s">
        <v>87</v>
      </c>
      <c r="C48" s="199"/>
      <c r="D48" s="199"/>
      <c r="E48" s="199"/>
      <c r="F48" s="199"/>
      <c r="G48" s="199"/>
      <c r="H48" s="199"/>
      <c r="I48" s="199"/>
      <c r="J48" s="199"/>
      <c r="K48" s="199"/>
      <c r="L48" s="199"/>
      <c r="M48" s="200"/>
      <c r="N48" s="41"/>
      <c r="O48" s="41"/>
      <c r="P48" s="41"/>
      <c r="Q48" s="41"/>
      <c r="R48" s="41"/>
      <c r="S48" s="41"/>
      <c r="T48" s="41"/>
      <c r="U48" s="41"/>
      <c r="V48" s="41"/>
      <c r="W48" s="41"/>
      <c r="X48" s="41"/>
      <c r="Y48" s="41"/>
      <c r="Z48" s="41"/>
      <c r="AA48" s="42"/>
      <c r="AB48" s="42"/>
      <c r="AC48" s="42"/>
      <c r="AD48" s="42"/>
      <c r="AE48" s="42"/>
      <c r="AF48" s="42"/>
      <c r="AG48" s="42"/>
      <c r="AH48" s="42"/>
      <c r="AI48" s="42"/>
      <c r="AJ48" s="42"/>
      <c r="AK48" s="42"/>
      <c r="AL48" s="42"/>
      <c r="AM48" s="42"/>
      <c r="AN48" s="42"/>
      <c r="AO48" s="42"/>
    </row>
    <row r="49" spans="1:41" ht="30" customHeight="1" outlineLevel="1">
      <c r="A49" s="32"/>
      <c r="B49" s="48" t="s">
        <v>88</v>
      </c>
      <c r="C49" s="201" t="s">
        <v>89</v>
      </c>
      <c r="D49" s="202"/>
      <c r="E49" s="203" t="s">
        <v>90</v>
      </c>
      <c r="F49" s="173"/>
      <c r="G49" s="203" t="s">
        <v>91</v>
      </c>
      <c r="H49" s="173"/>
      <c r="I49" s="203" t="s">
        <v>92</v>
      </c>
      <c r="J49" s="173"/>
      <c r="K49" s="49" t="s">
        <v>93</v>
      </c>
      <c r="L49" s="50" t="s">
        <v>32</v>
      </c>
      <c r="M49" s="51" t="s">
        <v>53</v>
      </c>
      <c r="N49" s="41"/>
      <c r="O49" s="41"/>
      <c r="P49" s="41"/>
      <c r="Q49" s="41"/>
      <c r="R49" s="41"/>
      <c r="S49" s="41"/>
      <c r="T49" s="41"/>
      <c r="U49" s="41"/>
      <c r="V49" s="41"/>
      <c r="W49" s="41"/>
      <c r="X49" s="41"/>
      <c r="Y49" s="41"/>
      <c r="Z49" s="41"/>
      <c r="AA49" s="42"/>
      <c r="AB49" s="42"/>
      <c r="AC49" s="42"/>
      <c r="AD49" s="42"/>
      <c r="AE49" s="42"/>
      <c r="AF49" s="42"/>
      <c r="AG49" s="42"/>
      <c r="AH49" s="42"/>
      <c r="AI49" s="42"/>
      <c r="AJ49" s="42"/>
      <c r="AK49" s="42"/>
      <c r="AL49" s="42"/>
      <c r="AM49" s="42"/>
      <c r="AN49" s="42"/>
      <c r="AO49" s="42"/>
    </row>
    <row r="50" spans="1:41" ht="73.5" customHeight="1" outlineLevel="1">
      <c r="A50" s="32"/>
      <c r="B50" s="52">
        <v>1</v>
      </c>
      <c r="C50" s="179" t="s">
        <v>263</v>
      </c>
      <c r="D50" s="180"/>
      <c r="E50" s="179" t="s">
        <v>241</v>
      </c>
      <c r="F50" s="180"/>
      <c r="G50" s="179" t="s">
        <v>304</v>
      </c>
      <c r="H50" s="180"/>
      <c r="I50" s="179" t="s">
        <v>110</v>
      </c>
      <c r="J50" s="180"/>
      <c r="K50" s="53" t="s">
        <v>111</v>
      </c>
      <c r="L50" s="54"/>
      <c r="M50" s="45"/>
      <c r="N50" s="41"/>
      <c r="O50" s="41"/>
      <c r="P50" s="41"/>
      <c r="Q50" s="41"/>
      <c r="R50" s="41"/>
      <c r="S50" s="41"/>
      <c r="T50" s="41"/>
      <c r="U50" s="41"/>
      <c r="V50" s="41"/>
      <c r="W50" s="41"/>
      <c r="X50" s="41"/>
      <c r="Y50" s="41"/>
      <c r="Z50" s="41"/>
      <c r="AA50" s="42"/>
      <c r="AB50" s="42"/>
      <c r="AC50" s="42"/>
      <c r="AD50" s="42"/>
      <c r="AE50" s="42"/>
      <c r="AF50" s="42"/>
      <c r="AG50" s="42"/>
      <c r="AH50" s="42"/>
      <c r="AI50" s="42"/>
      <c r="AJ50" s="42"/>
      <c r="AK50" s="42"/>
      <c r="AL50" s="42"/>
      <c r="AM50" s="42"/>
      <c r="AN50" s="42"/>
      <c r="AO50" s="42"/>
    </row>
    <row r="51" spans="1:41" ht="120.75" customHeight="1" outlineLevel="1">
      <c r="A51" s="32"/>
      <c r="B51" s="52">
        <v>2</v>
      </c>
      <c r="C51" s="179" t="s">
        <v>264</v>
      </c>
      <c r="D51" s="180"/>
      <c r="E51" s="181" t="s">
        <v>265</v>
      </c>
      <c r="F51" s="182"/>
      <c r="G51" s="179" t="s">
        <v>266</v>
      </c>
      <c r="H51" s="180"/>
      <c r="I51" s="179" t="s">
        <v>110</v>
      </c>
      <c r="J51" s="180"/>
      <c r="K51" s="53" t="s">
        <v>111</v>
      </c>
      <c r="L51" s="54"/>
      <c r="M51" s="45"/>
      <c r="N51" s="41"/>
      <c r="O51" s="41"/>
      <c r="P51" s="41"/>
      <c r="Q51" s="41"/>
      <c r="R51" s="41"/>
      <c r="S51" s="41"/>
      <c r="T51" s="41"/>
      <c r="U51" s="41"/>
      <c r="V51" s="41"/>
      <c r="W51" s="41"/>
      <c r="X51" s="41"/>
      <c r="Y51" s="41"/>
      <c r="Z51" s="41"/>
      <c r="AA51" s="42"/>
      <c r="AB51" s="42"/>
      <c r="AC51" s="42"/>
      <c r="AD51" s="42"/>
      <c r="AE51" s="42"/>
      <c r="AF51" s="42"/>
      <c r="AG51" s="42"/>
      <c r="AH51" s="42"/>
      <c r="AI51" s="42"/>
      <c r="AJ51" s="42"/>
      <c r="AK51" s="42"/>
      <c r="AL51" s="42"/>
      <c r="AM51" s="42"/>
      <c r="AN51" s="42"/>
      <c r="AO51" s="42"/>
    </row>
    <row r="52" spans="1:41" ht="51.75" customHeight="1" outlineLevel="1">
      <c r="A52" s="32"/>
      <c r="B52" s="52">
        <v>3</v>
      </c>
      <c r="C52" s="179" t="s">
        <v>264</v>
      </c>
      <c r="D52" s="180"/>
      <c r="E52" s="179" t="s">
        <v>267</v>
      </c>
      <c r="F52" s="180"/>
      <c r="G52" s="179" t="s">
        <v>268</v>
      </c>
      <c r="H52" s="180"/>
      <c r="I52" s="179" t="s">
        <v>269</v>
      </c>
      <c r="J52" s="180"/>
      <c r="K52" s="53" t="s">
        <v>118</v>
      </c>
      <c r="L52" s="54" t="s">
        <v>119</v>
      </c>
      <c r="M52" s="55"/>
      <c r="N52" s="41"/>
      <c r="O52" s="41"/>
      <c r="P52" s="41"/>
      <c r="Q52" s="41"/>
      <c r="R52" s="41"/>
      <c r="S52" s="41"/>
      <c r="T52" s="41"/>
      <c r="U52" s="41"/>
      <c r="V52" s="41"/>
      <c r="W52" s="41"/>
      <c r="X52" s="41"/>
      <c r="Y52" s="41"/>
      <c r="Z52" s="41"/>
      <c r="AA52" s="42"/>
      <c r="AB52" s="42"/>
      <c r="AC52" s="42"/>
      <c r="AD52" s="42"/>
      <c r="AE52" s="42"/>
      <c r="AF52" s="42"/>
      <c r="AG52" s="42"/>
      <c r="AH52" s="42"/>
      <c r="AI52" s="42"/>
      <c r="AJ52" s="42"/>
      <c r="AK52" s="42"/>
      <c r="AL52" s="42"/>
      <c r="AM52" s="42"/>
      <c r="AN52" s="42"/>
      <c r="AO52" s="42"/>
    </row>
    <row r="53" spans="1:41" ht="58.5" customHeight="1" outlineLevel="1">
      <c r="A53" s="32"/>
      <c r="B53" s="52">
        <v>4</v>
      </c>
      <c r="C53" s="179" t="s">
        <v>270</v>
      </c>
      <c r="D53" s="180"/>
      <c r="E53" s="179" t="s">
        <v>271</v>
      </c>
      <c r="F53" s="180"/>
      <c r="G53" s="179" t="s">
        <v>272</v>
      </c>
      <c r="H53" s="180"/>
      <c r="I53" s="179" t="s">
        <v>273</v>
      </c>
      <c r="J53" s="180"/>
      <c r="K53" s="53" t="s">
        <v>118</v>
      </c>
      <c r="L53" s="54" t="s">
        <v>119</v>
      </c>
      <c r="M53" s="45"/>
      <c r="N53" s="41"/>
      <c r="O53" s="41"/>
      <c r="P53" s="41"/>
      <c r="Q53" s="41"/>
      <c r="R53" s="41"/>
      <c r="S53" s="41"/>
      <c r="T53" s="41"/>
      <c r="U53" s="41"/>
      <c r="V53" s="41"/>
      <c r="W53" s="41"/>
      <c r="X53" s="41"/>
      <c r="Y53" s="41"/>
      <c r="Z53" s="41"/>
      <c r="AA53" s="42"/>
      <c r="AB53" s="42"/>
      <c r="AC53" s="42"/>
      <c r="AD53" s="42"/>
      <c r="AE53" s="42"/>
      <c r="AF53" s="42"/>
      <c r="AG53" s="42"/>
      <c r="AH53" s="42"/>
      <c r="AI53" s="42"/>
      <c r="AJ53" s="42"/>
      <c r="AK53" s="42"/>
      <c r="AL53" s="42"/>
      <c r="AM53" s="42"/>
      <c r="AN53" s="42"/>
      <c r="AO53" s="42"/>
    </row>
    <row r="54" spans="1:41" ht="99.75" customHeight="1" outlineLevel="1">
      <c r="A54" s="32"/>
      <c r="B54" s="52">
        <v>5</v>
      </c>
      <c r="C54" s="179"/>
      <c r="D54" s="180"/>
      <c r="E54" s="179"/>
      <c r="F54" s="180"/>
      <c r="G54" s="179"/>
      <c r="H54" s="180"/>
      <c r="I54" s="179" t="s">
        <v>454</v>
      </c>
      <c r="J54" s="180"/>
      <c r="K54" s="53" t="s">
        <v>118</v>
      </c>
      <c r="L54" s="54" t="s">
        <v>119</v>
      </c>
      <c r="M54" s="45"/>
      <c r="N54" s="41"/>
      <c r="O54" s="41"/>
      <c r="P54" s="41"/>
      <c r="Q54" s="41"/>
      <c r="R54" s="41"/>
      <c r="S54" s="41"/>
      <c r="T54" s="41"/>
      <c r="U54" s="41"/>
      <c r="V54" s="41"/>
      <c r="W54" s="41"/>
      <c r="X54" s="41"/>
      <c r="Y54" s="41"/>
      <c r="Z54" s="41"/>
      <c r="AA54" s="42"/>
      <c r="AB54" s="42"/>
      <c r="AC54" s="42"/>
      <c r="AD54" s="42"/>
      <c r="AE54" s="42"/>
      <c r="AF54" s="42"/>
      <c r="AG54" s="42"/>
      <c r="AH54" s="42"/>
      <c r="AI54" s="42"/>
      <c r="AJ54" s="42"/>
      <c r="AK54" s="42"/>
      <c r="AL54" s="42"/>
      <c r="AM54" s="42"/>
      <c r="AN54" s="42"/>
      <c r="AO54" s="42"/>
    </row>
    <row r="55" spans="1:41" ht="66.75" customHeight="1" outlineLevel="1">
      <c r="A55" s="32"/>
      <c r="B55" s="52">
        <v>6</v>
      </c>
      <c r="C55" s="179"/>
      <c r="D55" s="180"/>
      <c r="E55" s="179"/>
      <c r="F55" s="180"/>
      <c r="G55" s="179"/>
      <c r="H55" s="180"/>
      <c r="I55" s="179"/>
      <c r="J55" s="180"/>
      <c r="K55" s="53"/>
      <c r="L55" s="54"/>
      <c r="M55" s="45"/>
      <c r="N55" s="41"/>
      <c r="O55" s="41"/>
      <c r="P55" s="41"/>
      <c r="Q55" s="41"/>
      <c r="R55" s="41"/>
      <c r="S55" s="41"/>
      <c r="T55" s="41"/>
      <c r="U55" s="41"/>
      <c r="V55" s="41"/>
      <c r="W55" s="41"/>
      <c r="X55" s="41"/>
      <c r="Y55" s="41"/>
      <c r="Z55" s="41"/>
      <c r="AA55" s="42"/>
      <c r="AB55" s="42"/>
      <c r="AC55" s="42"/>
      <c r="AD55" s="42"/>
      <c r="AE55" s="42"/>
      <c r="AF55" s="42"/>
      <c r="AG55" s="42"/>
      <c r="AH55" s="42"/>
      <c r="AI55" s="42"/>
      <c r="AJ55" s="42"/>
      <c r="AK55" s="42"/>
      <c r="AL55" s="42"/>
      <c r="AM55" s="42"/>
      <c r="AN55" s="42"/>
      <c r="AO55" s="42"/>
    </row>
    <row r="56" spans="1:41" ht="80.25" customHeight="1" outlineLevel="1">
      <c r="A56" s="32"/>
      <c r="B56" s="52">
        <v>7</v>
      </c>
      <c r="C56" s="179"/>
      <c r="D56" s="180"/>
      <c r="E56" s="179"/>
      <c r="F56" s="180"/>
      <c r="G56" s="179"/>
      <c r="H56" s="180"/>
      <c r="I56" s="179"/>
      <c r="J56" s="180"/>
      <c r="K56" s="53"/>
      <c r="L56" s="54"/>
      <c r="M56" s="56"/>
      <c r="N56" s="41"/>
      <c r="O56" s="41"/>
      <c r="P56" s="41"/>
      <c r="Q56" s="41"/>
      <c r="R56" s="41"/>
      <c r="S56" s="41"/>
      <c r="T56" s="41"/>
      <c r="U56" s="41"/>
      <c r="V56" s="41"/>
      <c r="W56" s="41"/>
      <c r="X56" s="41"/>
      <c r="Y56" s="41"/>
      <c r="Z56" s="41"/>
      <c r="AA56" s="42"/>
      <c r="AB56" s="42"/>
      <c r="AC56" s="42"/>
      <c r="AD56" s="42"/>
      <c r="AE56" s="42"/>
      <c r="AF56" s="42"/>
      <c r="AG56" s="42"/>
      <c r="AH56" s="42"/>
      <c r="AI56" s="42"/>
      <c r="AJ56" s="42"/>
      <c r="AK56" s="42"/>
      <c r="AL56" s="42"/>
      <c r="AM56" s="42"/>
      <c r="AN56" s="42"/>
      <c r="AO56" s="42"/>
    </row>
    <row r="57" spans="1:41" ht="64.5" customHeight="1" outlineLevel="1">
      <c r="A57" s="32"/>
      <c r="B57" s="52">
        <v>8</v>
      </c>
      <c r="C57" s="179"/>
      <c r="D57" s="180"/>
      <c r="E57" s="179"/>
      <c r="F57" s="180"/>
      <c r="G57" s="179"/>
      <c r="H57" s="180"/>
      <c r="I57" s="179"/>
      <c r="J57" s="180"/>
      <c r="K57" s="53"/>
      <c r="L57" s="54"/>
      <c r="M57" s="45"/>
      <c r="N57" s="41"/>
      <c r="O57" s="41"/>
      <c r="P57" s="41"/>
      <c r="Q57" s="41"/>
      <c r="R57" s="41"/>
      <c r="S57" s="41"/>
      <c r="T57" s="41"/>
      <c r="U57" s="41"/>
      <c r="V57" s="41"/>
      <c r="W57" s="41"/>
      <c r="X57" s="41"/>
      <c r="Y57" s="41"/>
      <c r="Z57" s="41"/>
      <c r="AA57" s="42"/>
      <c r="AB57" s="42"/>
      <c r="AC57" s="42"/>
      <c r="AD57" s="42"/>
      <c r="AE57" s="42"/>
      <c r="AF57" s="42"/>
      <c r="AG57" s="42"/>
      <c r="AH57" s="42"/>
      <c r="AI57" s="42"/>
      <c r="AJ57" s="42"/>
      <c r="AK57" s="42"/>
      <c r="AL57" s="42"/>
      <c r="AM57" s="42"/>
      <c r="AN57" s="42"/>
      <c r="AO57" s="42"/>
    </row>
    <row r="58" spans="1:41" ht="53.25" customHeight="1" outlineLevel="1">
      <c r="A58" s="32"/>
      <c r="B58" s="52">
        <v>9</v>
      </c>
      <c r="C58" s="179"/>
      <c r="D58" s="180"/>
      <c r="E58" s="179"/>
      <c r="F58" s="180"/>
      <c r="G58" s="179"/>
      <c r="H58" s="180"/>
      <c r="I58" s="179"/>
      <c r="J58" s="180"/>
      <c r="K58" s="53"/>
      <c r="L58" s="54"/>
      <c r="M58" s="45"/>
      <c r="N58" s="41"/>
      <c r="O58" s="41"/>
      <c r="P58" s="41"/>
      <c r="Q58" s="41"/>
      <c r="R58" s="41"/>
      <c r="S58" s="41"/>
      <c r="T58" s="41"/>
      <c r="U58" s="41"/>
      <c r="V58" s="41"/>
      <c r="W58" s="41"/>
      <c r="X58" s="41"/>
      <c r="Y58" s="41"/>
      <c r="Z58" s="41"/>
      <c r="AA58" s="42"/>
      <c r="AB58" s="42"/>
      <c r="AC58" s="42"/>
      <c r="AD58" s="42"/>
      <c r="AE58" s="42"/>
      <c r="AF58" s="42"/>
      <c r="AG58" s="42"/>
      <c r="AH58" s="42"/>
      <c r="AI58" s="42"/>
      <c r="AJ58" s="42"/>
      <c r="AK58" s="42"/>
      <c r="AL58" s="42"/>
      <c r="AM58" s="42"/>
      <c r="AN58" s="42"/>
      <c r="AO58" s="42"/>
    </row>
    <row r="59" spans="1:41" ht="87" customHeight="1" outlineLevel="1">
      <c r="A59" s="32"/>
      <c r="B59" s="52">
        <v>10</v>
      </c>
      <c r="C59" s="179"/>
      <c r="D59" s="180"/>
      <c r="E59" s="179"/>
      <c r="F59" s="180"/>
      <c r="G59" s="179"/>
      <c r="H59" s="180"/>
      <c r="I59" s="179"/>
      <c r="J59" s="180"/>
      <c r="K59" s="53"/>
      <c r="L59" s="54"/>
      <c r="M59" s="56"/>
      <c r="N59" s="41"/>
      <c r="O59" s="41"/>
      <c r="P59" s="41"/>
      <c r="Q59" s="41"/>
      <c r="R59" s="41"/>
      <c r="S59" s="41"/>
      <c r="T59" s="41"/>
      <c r="U59" s="41"/>
      <c r="V59" s="41"/>
      <c r="W59" s="41"/>
      <c r="X59" s="41"/>
      <c r="Y59" s="41"/>
      <c r="Z59" s="41"/>
      <c r="AA59" s="42"/>
      <c r="AB59" s="42"/>
      <c r="AC59" s="42"/>
      <c r="AD59" s="42"/>
      <c r="AE59" s="42"/>
      <c r="AF59" s="42"/>
      <c r="AG59" s="42"/>
      <c r="AH59" s="42"/>
      <c r="AI59" s="42"/>
      <c r="AJ59" s="42"/>
      <c r="AK59" s="42"/>
      <c r="AL59" s="42"/>
      <c r="AM59" s="42"/>
      <c r="AN59" s="42"/>
      <c r="AO59" s="42"/>
    </row>
    <row r="60" spans="1:41" ht="65.25" customHeight="1" outlineLevel="1">
      <c r="A60" s="32"/>
      <c r="B60" s="52">
        <v>11</v>
      </c>
      <c r="C60" s="179"/>
      <c r="D60" s="180"/>
      <c r="E60" s="179"/>
      <c r="F60" s="180"/>
      <c r="G60" s="179"/>
      <c r="H60" s="180"/>
      <c r="I60" s="179"/>
      <c r="J60" s="180"/>
      <c r="K60" s="53"/>
      <c r="L60" s="54"/>
      <c r="M60" s="45"/>
      <c r="N60" s="41"/>
      <c r="O60" s="41"/>
      <c r="P60" s="41"/>
      <c r="Q60" s="41"/>
      <c r="R60" s="41"/>
      <c r="S60" s="41"/>
      <c r="T60" s="41"/>
      <c r="U60" s="41"/>
      <c r="V60" s="41"/>
      <c r="W60" s="41"/>
      <c r="X60" s="41"/>
      <c r="Y60" s="41"/>
      <c r="Z60" s="41"/>
      <c r="AA60" s="42"/>
      <c r="AB60" s="42"/>
      <c r="AC60" s="42"/>
      <c r="AD60" s="42"/>
      <c r="AE60" s="42"/>
      <c r="AF60" s="42"/>
      <c r="AG60" s="42"/>
      <c r="AH60" s="42"/>
      <c r="AI60" s="42"/>
      <c r="AJ60" s="42"/>
      <c r="AK60" s="42"/>
      <c r="AL60" s="42"/>
      <c r="AM60" s="42"/>
      <c r="AN60" s="42"/>
      <c r="AO60" s="42"/>
    </row>
    <row r="61" spans="1:41" ht="34.5" customHeight="1" outlineLevel="1">
      <c r="A61" s="32"/>
      <c r="B61" s="52">
        <v>12</v>
      </c>
      <c r="C61" s="179"/>
      <c r="D61" s="180"/>
      <c r="E61" s="179"/>
      <c r="F61" s="180"/>
      <c r="G61" s="179"/>
      <c r="H61" s="180"/>
      <c r="I61" s="179"/>
      <c r="J61" s="180"/>
      <c r="K61" s="53"/>
      <c r="L61" s="54"/>
      <c r="M61" s="45"/>
      <c r="N61" s="41"/>
      <c r="O61" s="41"/>
      <c r="P61" s="41"/>
      <c r="Q61" s="41"/>
      <c r="R61" s="41"/>
      <c r="S61" s="41"/>
      <c r="T61" s="41"/>
      <c r="U61" s="41"/>
      <c r="V61" s="41"/>
      <c r="W61" s="41"/>
      <c r="X61" s="41"/>
      <c r="Y61" s="41"/>
      <c r="Z61" s="41"/>
      <c r="AA61" s="42"/>
      <c r="AB61" s="42"/>
      <c r="AC61" s="42"/>
      <c r="AD61" s="42"/>
      <c r="AE61" s="42"/>
      <c r="AF61" s="42"/>
      <c r="AG61" s="42"/>
      <c r="AH61" s="42"/>
      <c r="AI61" s="42"/>
      <c r="AJ61" s="42"/>
      <c r="AK61" s="42"/>
      <c r="AL61" s="42"/>
      <c r="AM61" s="42"/>
      <c r="AN61" s="42"/>
      <c r="AO61" s="42"/>
    </row>
    <row r="62" spans="1:41" ht="68.25" customHeight="1" outlineLevel="1">
      <c r="A62" s="32"/>
      <c r="B62" s="52">
        <v>13</v>
      </c>
      <c r="C62" s="179"/>
      <c r="D62" s="180"/>
      <c r="E62" s="179"/>
      <c r="F62" s="180"/>
      <c r="G62" s="179"/>
      <c r="H62" s="180"/>
      <c r="I62" s="179"/>
      <c r="J62" s="180"/>
      <c r="K62" s="53"/>
      <c r="L62" s="54"/>
      <c r="M62" s="45"/>
      <c r="N62" s="41"/>
      <c r="O62" s="41"/>
      <c r="P62" s="41"/>
      <c r="Q62" s="41"/>
      <c r="R62" s="41"/>
      <c r="S62" s="41"/>
      <c r="T62" s="41"/>
      <c r="U62" s="41"/>
      <c r="V62" s="41"/>
      <c r="W62" s="41"/>
      <c r="X62" s="41"/>
      <c r="Y62" s="41"/>
      <c r="Z62" s="41"/>
      <c r="AA62" s="42"/>
      <c r="AB62" s="42"/>
      <c r="AC62" s="42"/>
      <c r="AD62" s="42"/>
      <c r="AE62" s="42"/>
      <c r="AF62" s="42"/>
      <c r="AG62" s="42"/>
      <c r="AH62" s="42"/>
      <c r="AI62" s="42"/>
      <c r="AJ62" s="42"/>
      <c r="AK62" s="42"/>
      <c r="AL62" s="42"/>
      <c r="AM62" s="42"/>
      <c r="AN62" s="42"/>
      <c r="AO62" s="42"/>
    </row>
    <row r="63" spans="1:41" ht="20.25" customHeight="1" outlineLevel="1">
      <c r="A63" s="32"/>
      <c r="B63" s="52">
        <v>14</v>
      </c>
      <c r="C63" s="179"/>
      <c r="D63" s="180"/>
      <c r="E63" s="179"/>
      <c r="F63" s="180"/>
      <c r="G63" s="179"/>
      <c r="H63" s="180"/>
      <c r="I63" s="179"/>
      <c r="J63" s="180"/>
      <c r="K63" s="53"/>
      <c r="L63" s="54"/>
      <c r="M63" s="45"/>
      <c r="N63" s="41"/>
      <c r="O63" s="41"/>
      <c r="P63" s="41"/>
      <c r="Q63" s="41"/>
      <c r="R63" s="41"/>
      <c r="S63" s="41"/>
      <c r="T63" s="41"/>
      <c r="U63" s="41"/>
      <c r="V63" s="41"/>
      <c r="W63" s="41"/>
      <c r="X63" s="41"/>
      <c r="Y63" s="41"/>
      <c r="Z63" s="41"/>
      <c r="AA63" s="42"/>
      <c r="AB63" s="42"/>
      <c r="AC63" s="42"/>
      <c r="AD63" s="42"/>
      <c r="AE63" s="42"/>
      <c r="AF63" s="42"/>
      <c r="AG63" s="42"/>
      <c r="AH63" s="42"/>
      <c r="AI63" s="42"/>
      <c r="AJ63" s="42"/>
      <c r="AK63" s="42"/>
      <c r="AL63" s="42"/>
      <c r="AM63" s="42"/>
      <c r="AN63" s="42"/>
      <c r="AO63" s="42"/>
    </row>
    <row r="64" spans="1:41" ht="20.25" customHeight="1" outlineLevel="1">
      <c r="A64" s="32"/>
      <c r="B64" s="52">
        <v>15</v>
      </c>
      <c r="C64" s="179"/>
      <c r="D64" s="180"/>
      <c r="E64" s="179"/>
      <c r="F64" s="180"/>
      <c r="G64" s="179"/>
      <c r="H64" s="180"/>
      <c r="I64" s="179"/>
      <c r="J64" s="180"/>
      <c r="K64" s="53"/>
      <c r="L64" s="54"/>
      <c r="M64" s="45"/>
      <c r="N64" s="41"/>
      <c r="O64" s="41"/>
      <c r="P64" s="41"/>
      <c r="Q64" s="41"/>
      <c r="R64" s="41"/>
      <c r="S64" s="41"/>
      <c r="T64" s="41"/>
      <c r="U64" s="41"/>
      <c r="V64" s="41"/>
      <c r="W64" s="41"/>
      <c r="X64" s="41"/>
      <c r="Y64" s="41"/>
      <c r="Z64" s="41"/>
      <c r="AA64" s="42"/>
      <c r="AB64" s="42"/>
      <c r="AC64" s="42"/>
      <c r="AD64" s="42"/>
      <c r="AE64" s="42"/>
      <c r="AF64" s="42"/>
      <c r="AG64" s="42"/>
      <c r="AH64" s="42"/>
      <c r="AI64" s="42"/>
      <c r="AJ64" s="42"/>
      <c r="AK64" s="42"/>
      <c r="AL64" s="42"/>
      <c r="AM64" s="42"/>
      <c r="AN64" s="42"/>
      <c r="AO64" s="42"/>
    </row>
    <row r="65" spans="1:41" ht="20.25" customHeight="1" outlineLevel="1">
      <c r="A65" s="32"/>
      <c r="B65" s="52">
        <v>16</v>
      </c>
      <c r="C65" s="179"/>
      <c r="D65" s="180"/>
      <c r="E65" s="179"/>
      <c r="F65" s="180"/>
      <c r="G65" s="179"/>
      <c r="H65" s="180"/>
      <c r="I65" s="179"/>
      <c r="J65" s="180"/>
      <c r="K65" s="53"/>
      <c r="L65" s="54"/>
      <c r="M65" s="45"/>
      <c r="N65" s="41"/>
      <c r="O65" s="41"/>
      <c r="P65" s="41"/>
      <c r="Q65" s="41"/>
      <c r="R65" s="41"/>
      <c r="S65" s="41"/>
      <c r="T65" s="41"/>
      <c r="U65" s="41"/>
      <c r="V65" s="41"/>
      <c r="W65" s="41"/>
      <c r="X65" s="41"/>
      <c r="Y65" s="41"/>
      <c r="Z65" s="41"/>
      <c r="AA65" s="42"/>
      <c r="AB65" s="42"/>
      <c r="AC65" s="42"/>
      <c r="AD65" s="42"/>
      <c r="AE65" s="42"/>
      <c r="AF65" s="42"/>
      <c r="AG65" s="42"/>
      <c r="AH65" s="42"/>
      <c r="AI65" s="42"/>
      <c r="AJ65" s="42"/>
      <c r="AK65" s="42"/>
      <c r="AL65" s="42"/>
      <c r="AM65" s="42"/>
      <c r="AN65" s="42"/>
      <c r="AO65" s="42"/>
    </row>
    <row r="66" spans="1:41" ht="20.25" customHeight="1" outlineLevel="1">
      <c r="A66" s="32"/>
      <c r="B66" s="52">
        <v>17</v>
      </c>
      <c r="C66" s="179"/>
      <c r="D66" s="180"/>
      <c r="E66" s="179"/>
      <c r="F66" s="180"/>
      <c r="G66" s="179"/>
      <c r="H66" s="180"/>
      <c r="I66" s="179"/>
      <c r="J66" s="180"/>
      <c r="K66" s="53"/>
      <c r="L66" s="54"/>
      <c r="M66" s="45"/>
      <c r="N66" s="41"/>
      <c r="O66" s="41"/>
      <c r="P66" s="41"/>
      <c r="Q66" s="41"/>
      <c r="R66" s="41"/>
      <c r="S66" s="41"/>
      <c r="T66" s="41"/>
      <c r="U66" s="41"/>
      <c r="V66" s="41"/>
      <c r="W66" s="41"/>
      <c r="X66" s="41"/>
      <c r="Y66" s="41"/>
      <c r="Z66" s="41"/>
      <c r="AA66" s="42"/>
      <c r="AB66" s="42"/>
      <c r="AC66" s="42"/>
      <c r="AD66" s="42"/>
      <c r="AE66" s="42"/>
      <c r="AF66" s="42"/>
      <c r="AG66" s="42"/>
      <c r="AH66" s="42"/>
      <c r="AI66" s="42"/>
      <c r="AJ66" s="42"/>
      <c r="AK66" s="42"/>
      <c r="AL66" s="42"/>
      <c r="AM66" s="42"/>
      <c r="AN66" s="42"/>
      <c r="AO66" s="42"/>
    </row>
    <row r="67" spans="1:41" ht="20.25" customHeight="1" outlineLevel="1">
      <c r="A67" s="32"/>
      <c r="B67" s="52">
        <v>18</v>
      </c>
      <c r="C67" s="179"/>
      <c r="D67" s="180"/>
      <c r="E67" s="179"/>
      <c r="F67" s="180"/>
      <c r="G67" s="179"/>
      <c r="H67" s="180"/>
      <c r="I67" s="179"/>
      <c r="J67" s="180"/>
      <c r="K67" s="53"/>
      <c r="L67" s="54"/>
      <c r="M67" s="45"/>
      <c r="N67" s="41"/>
      <c r="O67" s="41"/>
      <c r="P67" s="41"/>
      <c r="Q67" s="41"/>
      <c r="R67" s="41"/>
      <c r="S67" s="41"/>
      <c r="T67" s="41"/>
      <c r="U67" s="41"/>
      <c r="V67" s="41"/>
      <c r="W67" s="41"/>
      <c r="X67" s="41"/>
      <c r="Y67" s="41"/>
      <c r="Z67" s="41"/>
      <c r="AA67" s="42"/>
      <c r="AB67" s="42"/>
      <c r="AC67" s="42"/>
      <c r="AD67" s="42"/>
      <c r="AE67" s="42"/>
      <c r="AF67" s="42"/>
      <c r="AG67" s="42"/>
      <c r="AH67" s="42"/>
      <c r="AI67" s="42"/>
      <c r="AJ67" s="42"/>
      <c r="AK67" s="42"/>
      <c r="AL67" s="42"/>
      <c r="AM67" s="42"/>
      <c r="AN67" s="42"/>
      <c r="AO67" s="42"/>
    </row>
    <row r="68" spans="1:41" ht="20.25" customHeight="1" outlineLevel="1">
      <c r="A68" s="32"/>
      <c r="B68" s="52">
        <v>19</v>
      </c>
      <c r="C68" s="179"/>
      <c r="D68" s="180"/>
      <c r="E68" s="179"/>
      <c r="F68" s="180"/>
      <c r="G68" s="179"/>
      <c r="H68" s="180"/>
      <c r="I68" s="179"/>
      <c r="J68" s="180"/>
      <c r="K68" s="53"/>
      <c r="L68" s="54"/>
      <c r="M68" s="45"/>
      <c r="N68" s="41"/>
      <c r="O68" s="41"/>
      <c r="P68" s="41"/>
      <c r="Q68" s="41"/>
      <c r="R68" s="41"/>
      <c r="S68" s="41"/>
      <c r="T68" s="41"/>
      <c r="U68" s="41"/>
      <c r="V68" s="41"/>
      <c r="W68" s="41"/>
      <c r="X68" s="41"/>
      <c r="Y68" s="41"/>
      <c r="Z68" s="41"/>
      <c r="AA68" s="42"/>
      <c r="AB68" s="42"/>
      <c r="AC68" s="42"/>
      <c r="AD68" s="42"/>
      <c r="AE68" s="42"/>
      <c r="AF68" s="42"/>
      <c r="AG68" s="42"/>
      <c r="AH68" s="42"/>
      <c r="AI68" s="42"/>
      <c r="AJ68" s="42"/>
      <c r="AK68" s="42"/>
      <c r="AL68" s="42"/>
      <c r="AM68" s="42"/>
      <c r="AN68" s="42"/>
      <c r="AO68" s="42"/>
    </row>
    <row r="69" spans="1:41" ht="20.25" customHeight="1" outlineLevel="1">
      <c r="A69" s="32"/>
      <c r="B69" s="52">
        <v>20</v>
      </c>
      <c r="C69" s="179"/>
      <c r="D69" s="180"/>
      <c r="E69" s="179"/>
      <c r="F69" s="180"/>
      <c r="G69" s="179"/>
      <c r="H69" s="180"/>
      <c r="I69" s="179"/>
      <c r="J69" s="180"/>
      <c r="K69" s="53"/>
      <c r="L69" s="54"/>
      <c r="M69" s="45"/>
      <c r="N69" s="41"/>
      <c r="O69" s="41"/>
      <c r="P69" s="41"/>
      <c r="Q69" s="41"/>
      <c r="R69" s="41"/>
      <c r="S69" s="41"/>
      <c r="T69" s="41"/>
      <c r="U69" s="41"/>
      <c r="V69" s="41"/>
      <c r="W69" s="41"/>
      <c r="X69" s="41"/>
      <c r="Y69" s="41"/>
      <c r="Z69" s="41"/>
      <c r="AA69" s="42"/>
      <c r="AB69" s="42"/>
      <c r="AC69" s="42"/>
      <c r="AD69" s="42"/>
      <c r="AE69" s="42"/>
      <c r="AF69" s="42"/>
      <c r="AG69" s="42"/>
      <c r="AH69" s="42"/>
      <c r="AI69" s="42"/>
      <c r="AJ69" s="42"/>
      <c r="AK69" s="42"/>
      <c r="AL69" s="42"/>
      <c r="AM69" s="42"/>
      <c r="AN69" s="42"/>
      <c r="AO69" s="42"/>
    </row>
    <row r="70" spans="1:41" ht="16.5" thickBot="1">
      <c r="A70" s="32"/>
      <c r="B70" s="41"/>
      <c r="C70" s="41"/>
      <c r="D70" s="41"/>
      <c r="E70" s="41"/>
      <c r="F70" s="41"/>
      <c r="G70" s="41"/>
      <c r="H70" s="41"/>
      <c r="I70" s="41"/>
      <c r="J70" s="41"/>
      <c r="K70" s="41"/>
      <c r="L70" s="41"/>
      <c r="M70" s="41"/>
      <c r="N70" s="41"/>
      <c r="O70" s="41"/>
      <c r="P70" s="41"/>
      <c r="Q70" s="41"/>
      <c r="R70" s="41"/>
      <c r="S70" s="41"/>
      <c r="T70" s="41"/>
      <c r="U70" s="41"/>
      <c r="V70" s="41"/>
      <c r="W70" s="41"/>
      <c r="X70" s="41"/>
      <c r="Y70" s="41"/>
      <c r="Z70" s="41"/>
      <c r="AA70" s="42"/>
      <c r="AB70" s="42"/>
      <c r="AC70" s="42"/>
      <c r="AD70" s="42"/>
      <c r="AE70" s="42"/>
      <c r="AF70" s="42"/>
      <c r="AG70" s="42"/>
      <c r="AH70" s="42"/>
      <c r="AI70" s="42"/>
      <c r="AJ70" s="42"/>
      <c r="AK70" s="42"/>
      <c r="AL70" s="42"/>
      <c r="AM70" s="42"/>
      <c r="AN70" s="42"/>
      <c r="AO70" s="42"/>
    </row>
    <row r="71" spans="1:41" ht="16.5" thickBot="1">
      <c r="A71" s="32"/>
      <c r="B71" s="160" t="s">
        <v>94</v>
      </c>
      <c r="C71" s="161"/>
      <c r="D71" s="161"/>
      <c r="E71" s="161"/>
      <c r="F71" s="161"/>
      <c r="G71" s="161"/>
      <c r="H71" s="161"/>
      <c r="I71" s="161"/>
      <c r="J71" s="161"/>
      <c r="K71" s="161"/>
      <c r="L71" s="161"/>
      <c r="M71" s="162"/>
      <c r="N71" s="41"/>
      <c r="O71" s="41"/>
      <c r="P71" s="41"/>
      <c r="Q71" s="41"/>
      <c r="R71" s="41"/>
      <c r="S71" s="41"/>
      <c r="T71" s="41"/>
      <c r="U71" s="41"/>
      <c r="V71" s="41"/>
      <c r="W71" s="41"/>
      <c r="X71" s="41"/>
      <c r="Y71" s="41"/>
      <c r="Z71" s="41"/>
      <c r="AA71" s="42"/>
      <c r="AB71" s="42"/>
      <c r="AC71" s="42"/>
      <c r="AD71" s="42"/>
      <c r="AE71" s="42"/>
      <c r="AF71" s="42"/>
      <c r="AG71" s="42"/>
      <c r="AH71" s="42"/>
      <c r="AI71" s="42"/>
      <c r="AJ71" s="42"/>
      <c r="AK71" s="42"/>
      <c r="AL71" s="42"/>
      <c r="AM71" s="42"/>
      <c r="AN71" s="42"/>
      <c r="AO71" s="42"/>
    </row>
    <row r="72" spans="1:41" ht="15.75" outlineLevel="1">
      <c r="A72" s="32"/>
      <c r="B72" s="163" t="s">
        <v>95</v>
      </c>
      <c r="C72" s="164"/>
      <c r="D72" s="165">
        <f>COUNTIF(K50:K69, "Fail")</f>
        <v>3</v>
      </c>
      <c r="E72" s="166"/>
      <c r="F72" s="167" t="s">
        <v>96</v>
      </c>
      <c r="G72" s="168"/>
      <c r="H72" s="169"/>
      <c r="I72" s="170">
        <f>D73/(D73+D72)</f>
        <v>0.4</v>
      </c>
      <c r="J72" s="170"/>
      <c r="K72" s="171"/>
      <c r="L72" s="57" t="s">
        <v>97</v>
      </c>
      <c r="M72" s="58">
        <v>0</v>
      </c>
      <c r="N72" s="41"/>
      <c r="O72" s="41"/>
      <c r="P72" s="41"/>
      <c r="Q72" s="41"/>
      <c r="R72" s="41"/>
      <c r="S72" s="41"/>
      <c r="T72" s="41"/>
      <c r="U72" s="41"/>
      <c r="V72" s="41"/>
      <c r="W72" s="41"/>
      <c r="X72" s="41"/>
      <c r="Y72" s="41"/>
      <c r="Z72" s="41"/>
      <c r="AA72" s="42"/>
      <c r="AB72" s="42"/>
      <c r="AC72" s="42"/>
      <c r="AD72" s="42"/>
      <c r="AE72" s="42"/>
      <c r="AF72" s="42"/>
      <c r="AG72" s="42"/>
      <c r="AH72" s="42"/>
      <c r="AI72" s="42"/>
      <c r="AJ72" s="42"/>
      <c r="AK72" s="42"/>
      <c r="AL72" s="42"/>
      <c r="AM72" s="42"/>
      <c r="AN72" s="42"/>
      <c r="AO72" s="42"/>
    </row>
    <row r="73" spans="1:41" ht="15.75" outlineLevel="1">
      <c r="A73" s="32"/>
      <c r="B73" s="172" t="s">
        <v>98</v>
      </c>
      <c r="C73" s="173"/>
      <c r="D73" s="174">
        <f>COUNTIF(K50:K69, "Pass")</f>
        <v>2</v>
      </c>
      <c r="E73" s="175"/>
      <c r="F73" s="176" t="s">
        <v>49</v>
      </c>
      <c r="G73" s="177"/>
      <c r="H73" s="178"/>
      <c r="I73" s="154" t="str">
        <f>IF(I72&gt;0.85, "Pass", "Fail")</f>
        <v>Fail</v>
      </c>
      <c r="J73" s="154"/>
      <c r="K73" s="174"/>
      <c r="L73" s="57" t="s">
        <v>99</v>
      </c>
      <c r="M73" s="58">
        <v>0.20833333333333334</v>
      </c>
      <c r="N73" s="41"/>
      <c r="O73" s="41"/>
      <c r="P73" s="41"/>
      <c r="Q73" s="41"/>
      <c r="R73" s="41"/>
      <c r="S73" s="41"/>
      <c r="T73" s="41"/>
      <c r="U73" s="41"/>
      <c r="V73" s="41"/>
      <c r="W73" s="41"/>
      <c r="X73" s="41"/>
      <c r="Y73" s="41"/>
      <c r="Z73" s="41"/>
      <c r="AA73" s="42"/>
      <c r="AB73" s="42"/>
      <c r="AC73" s="42"/>
      <c r="AD73" s="42"/>
      <c r="AE73" s="42"/>
      <c r="AF73" s="42"/>
      <c r="AG73" s="42"/>
      <c r="AH73" s="42"/>
      <c r="AI73" s="42"/>
      <c r="AJ73" s="42"/>
      <c r="AK73" s="42"/>
      <c r="AL73" s="42"/>
      <c r="AM73" s="42"/>
      <c r="AN73" s="42"/>
      <c r="AO73" s="42"/>
    </row>
    <row r="74" spans="1:41" ht="15.75" outlineLevel="1">
      <c r="A74" s="32"/>
      <c r="B74" s="147" t="s">
        <v>32</v>
      </c>
      <c r="C74" s="148"/>
      <c r="D74" s="149" t="str">
        <f t="array" ref="D74">INDEX(L50:L69,MODE(IF((L50:L69&lt;&gt;"")*ISNA(MATCH(L50:L69,$J$75:$J75,0)),MATCH(L50:L69,L50:L69,0))))</f>
        <v>Functional</v>
      </c>
      <c r="E74" s="150"/>
      <c r="F74" s="151" t="s">
        <v>100</v>
      </c>
      <c r="G74" s="152"/>
      <c r="H74" s="153"/>
      <c r="I74" s="154" t="str">
        <f>IF(I72&gt;0.85,"N/A",IF(I72&lt;0.7,"Critical",IF(0.85&gt;I72&gt;0.7,"Average")))</f>
        <v>Critical</v>
      </c>
      <c r="J74" s="155"/>
      <c r="K74" s="156"/>
      <c r="L74" s="57" t="s">
        <v>101</v>
      </c>
      <c r="M74" s="59">
        <v>0</v>
      </c>
      <c r="N74" s="41"/>
      <c r="O74" s="41"/>
      <c r="P74" s="41"/>
      <c r="Q74" s="41"/>
      <c r="R74" s="41"/>
      <c r="S74" s="41"/>
      <c r="T74" s="41"/>
      <c r="U74" s="41"/>
      <c r="V74" s="41"/>
      <c r="W74" s="41"/>
      <c r="X74" s="41"/>
      <c r="Y74" s="41"/>
      <c r="Z74" s="41"/>
      <c r="AA74" s="42"/>
      <c r="AB74" s="42"/>
      <c r="AC74" s="42"/>
      <c r="AD74" s="42"/>
      <c r="AE74" s="42"/>
      <c r="AF74" s="42"/>
      <c r="AG74" s="42"/>
      <c r="AH74" s="42"/>
      <c r="AI74" s="42"/>
      <c r="AJ74" s="42"/>
      <c r="AK74" s="42"/>
      <c r="AL74" s="42"/>
      <c r="AM74" s="42"/>
      <c r="AN74" s="42"/>
      <c r="AO74" s="42"/>
    </row>
    <row r="75" spans="1:41" ht="16.5" outlineLevel="1" thickBot="1">
      <c r="A75" s="32"/>
      <c r="B75" s="60"/>
      <c r="C75" s="157" t="s">
        <v>33</v>
      </c>
      <c r="D75" s="157"/>
      <c r="E75" s="157"/>
      <c r="F75" s="158" t="str">
        <f>IF(D74="SW_Bug", "Critical", IF(D74="Logical Flow","Mid-level",  IF(D74="Security", "Critical",  IF(D74="Form Design", "Low",  IF(D74="Interface", "Low",  IF(D74="Functional", "Critical", NA()))))))</f>
        <v>Critical</v>
      </c>
      <c r="G75" s="158"/>
      <c r="H75" s="158"/>
      <c r="I75" s="159"/>
      <c r="J75" s="61"/>
      <c r="K75" s="62"/>
      <c r="L75" s="63" t="s">
        <v>35</v>
      </c>
      <c r="M75" s="64">
        <v>0</v>
      </c>
      <c r="N75" s="41"/>
      <c r="O75" s="41"/>
      <c r="P75" s="41"/>
      <c r="Q75" s="41"/>
      <c r="R75" s="41"/>
      <c r="S75" s="41"/>
      <c r="T75" s="41"/>
      <c r="U75" s="41"/>
      <c r="V75" s="41"/>
      <c r="W75" s="41"/>
      <c r="X75" s="41"/>
      <c r="Y75" s="41"/>
      <c r="Z75" s="41"/>
      <c r="AA75" s="42"/>
      <c r="AB75" s="42"/>
      <c r="AC75" s="42"/>
      <c r="AD75" s="42"/>
      <c r="AE75" s="42"/>
      <c r="AF75" s="42"/>
      <c r="AG75" s="42"/>
      <c r="AH75" s="42"/>
      <c r="AI75" s="42"/>
      <c r="AJ75" s="42"/>
      <c r="AK75" s="42"/>
      <c r="AL75" s="42"/>
      <c r="AM75" s="42"/>
      <c r="AN75" s="42"/>
      <c r="AO75" s="42"/>
    </row>
    <row r="76" spans="1:41" ht="15.75">
      <c r="A76" s="32"/>
      <c r="B76" s="41"/>
      <c r="C76" s="41"/>
      <c r="D76" s="41"/>
      <c r="E76" s="41"/>
      <c r="F76" s="41"/>
      <c r="G76" s="41"/>
      <c r="H76" s="41"/>
      <c r="I76" s="41"/>
      <c r="J76" s="41"/>
      <c r="K76" s="41"/>
      <c r="L76" s="41"/>
      <c r="M76" s="41"/>
      <c r="N76" s="41"/>
      <c r="O76" s="41"/>
      <c r="P76" s="41"/>
      <c r="Q76" s="41"/>
      <c r="R76" s="41"/>
      <c r="S76" s="41"/>
      <c r="T76" s="41"/>
      <c r="U76" s="41"/>
      <c r="V76" s="41"/>
      <c r="W76" s="41"/>
      <c r="X76" s="41"/>
      <c r="Y76" s="41"/>
      <c r="Z76" s="41"/>
      <c r="AA76" s="42"/>
      <c r="AB76" s="42"/>
      <c r="AC76" s="42"/>
      <c r="AD76" s="42"/>
      <c r="AE76" s="42"/>
      <c r="AF76" s="42"/>
      <c r="AG76" s="42"/>
      <c r="AH76" s="42"/>
      <c r="AI76" s="42"/>
      <c r="AJ76" s="42"/>
      <c r="AK76" s="42"/>
      <c r="AL76" s="42"/>
      <c r="AM76" s="42"/>
      <c r="AN76" s="42"/>
      <c r="AO76" s="42"/>
    </row>
    <row r="77" spans="1:41" ht="15.75">
      <c r="A77" s="32"/>
      <c r="B77" s="41"/>
      <c r="C77" s="41"/>
      <c r="D77" s="41"/>
      <c r="E77" s="41"/>
      <c r="F77" s="41"/>
      <c r="G77" s="41"/>
      <c r="H77" s="41"/>
      <c r="I77" s="41"/>
      <c r="J77" s="41"/>
      <c r="K77" s="41"/>
      <c r="L77" s="41"/>
      <c r="M77" s="41"/>
      <c r="N77" s="41"/>
      <c r="O77" s="41"/>
      <c r="P77" s="41"/>
      <c r="Q77" s="41"/>
      <c r="R77" s="41"/>
      <c r="S77" s="41"/>
      <c r="T77" s="41"/>
      <c r="U77" s="41"/>
      <c r="V77" s="41"/>
      <c r="W77" s="41"/>
      <c r="X77" s="41"/>
      <c r="Y77" s="41"/>
      <c r="Z77" s="41"/>
      <c r="AA77" s="42"/>
      <c r="AB77" s="42"/>
      <c r="AC77" s="42"/>
      <c r="AD77" s="42"/>
      <c r="AE77" s="42"/>
      <c r="AF77" s="42"/>
      <c r="AG77" s="42"/>
      <c r="AH77" s="42"/>
      <c r="AI77" s="42"/>
      <c r="AJ77" s="42"/>
      <c r="AK77" s="42"/>
      <c r="AL77" s="42"/>
      <c r="AM77" s="42"/>
      <c r="AN77" s="42"/>
      <c r="AO77" s="42"/>
    </row>
    <row r="78" spans="1:41" ht="15.75">
      <c r="A78" s="32"/>
      <c r="B78" s="41"/>
      <c r="C78" s="41"/>
      <c r="D78" s="41"/>
      <c r="E78" s="41"/>
      <c r="F78" s="41"/>
      <c r="G78" s="41"/>
      <c r="H78" s="41"/>
      <c r="I78" s="41"/>
      <c r="J78" s="41"/>
      <c r="K78" s="41"/>
      <c r="L78" s="41"/>
      <c r="M78" s="41"/>
      <c r="N78" s="41"/>
      <c r="O78" s="41"/>
      <c r="P78" s="41"/>
      <c r="Q78" s="41"/>
      <c r="R78" s="41"/>
      <c r="S78" s="41"/>
      <c r="T78" s="41"/>
      <c r="U78" s="41"/>
      <c r="V78" s="41"/>
      <c r="W78" s="41"/>
      <c r="X78" s="41"/>
      <c r="Y78" s="41"/>
      <c r="Z78" s="41"/>
      <c r="AA78" s="42"/>
      <c r="AB78" s="42"/>
      <c r="AC78" s="42"/>
      <c r="AD78" s="42"/>
      <c r="AE78" s="42"/>
      <c r="AF78" s="42"/>
      <c r="AG78" s="42"/>
      <c r="AH78" s="42"/>
      <c r="AI78" s="42"/>
      <c r="AJ78" s="42"/>
      <c r="AK78" s="42"/>
      <c r="AL78" s="42"/>
      <c r="AM78" s="42"/>
      <c r="AN78" s="42"/>
      <c r="AO78" s="42"/>
    </row>
    <row r="79" spans="1:41" ht="15.75">
      <c r="A79" s="32"/>
      <c r="B79" s="41"/>
      <c r="C79" s="41"/>
      <c r="D79" s="41"/>
      <c r="E79" s="41"/>
      <c r="F79" s="41"/>
      <c r="G79" s="41"/>
      <c r="H79" s="41"/>
      <c r="I79" s="41"/>
      <c r="J79" s="41"/>
      <c r="K79" s="41"/>
      <c r="L79" s="41"/>
      <c r="M79" s="41"/>
      <c r="N79" s="41"/>
      <c r="O79" s="41"/>
      <c r="P79" s="41"/>
      <c r="Q79" s="41"/>
      <c r="R79" s="41"/>
      <c r="S79" s="41"/>
      <c r="T79" s="41"/>
      <c r="U79" s="41"/>
      <c r="V79" s="41"/>
      <c r="W79" s="41"/>
      <c r="X79" s="41"/>
      <c r="Y79" s="41"/>
      <c r="Z79" s="41"/>
      <c r="AA79" s="42"/>
      <c r="AB79" s="42"/>
      <c r="AC79" s="42"/>
      <c r="AD79" s="42"/>
      <c r="AE79" s="42"/>
      <c r="AF79" s="42"/>
      <c r="AG79" s="42"/>
      <c r="AH79" s="42"/>
      <c r="AI79" s="42"/>
      <c r="AJ79" s="42"/>
      <c r="AK79" s="42"/>
      <c r="AL79" s="42"/>
      <c r="AM79" s="42"/>
      <c r="AN79" s="42"/>
      <c r="AO79" s="42"/>
    </row>
    <row r="80" spans="1:41" ht="15.75">
      <c r="A80" s="32"/>
      <c r="B80" s="41"/>
      <c r="C80" s="41"/>
      <c r="D80" s="41"/>
      <c r="E80" s="41"/>
      <c r="F80" s="41"/>
      <c r="G80" s="41"/>
      <c r="H80" s="41"/>
      <c r="I80" s="41"/>
      <c r="J80" s="41"/>
      <c r="K80" s="41"/>
      <c r="L80" s="41"/>
      <c r="M80" s="41"/>
      <c r="N80" s="41"/>
      <c r="O80" s="41"/>
      <c r="P80" s="41"/>
      <c r="Q80" s="41"/>
      <c r="R80" s="41"/>
      <c r="S80" s="41"/>
      <c r="T80" s="41"/>
      <c r="U80" s="41"/>
      <c r="V80" s="41"/>
      <c r="W80" s="41"/>
      <c r="X80" s="41"/>
      <c r="Y80" s="41"/>
      <c r="Z80" s="41"/>
      <c r="AA80" s="42"/>
      <c r="AB80" s="42"/>
      <c r="AC80" s="42"/>
      <c r="AD80" s="42"/>
      <c r="AE80" s="42"/>
      <c r="AF80" s="42"/>
      <c r="AG80" s="42"/>
      <c r="AH80" s="42"/>
      <c r="AI80" s="42"/>
      <c r="AJ80" s="42"/>
      <c r="AK80" s="42"/>
      <c r="AL80" s="42"/>
      <c r="AM80" s="42"/>
      <c r="AN80" s="42"/>
      <c r="AO80" s="42"/>
    </row>
    <row r="81" spans="1:41" ht="15.75">
      <c r="A81" s="32"/>
      <c r="B81" s="41"/>
      <c r="C81" s="41"/>
      <c r="D81" s="41"/>
      <c r="E81" s="41"/>
      <c r="F81" s="41"/>
      <c r="G81" s="41"/>
      <c r="H81" s="41"/>
      <c r="I81" s="41"/>
      <c r="J81" s="41"/>
      <c r="K81" s="41"/>
      <c r="L81" s="41"/>
      <c r="M81" s="41"/>
      <c r="N81" s="41"/>
      <c r="O81" s="41"/>
      <c r="P81" s="41"/>
      <c r="Q81" s="41"/>
      <c r="R81" s="41"/>
      <c r="S81" s="41"/>
      <c r="T81" s="41"/>
      <c r="U81" s="41"/>
      <c r="V81" s="41"/>
      <c r="W81" s="41"/>
      <c r="X81" s="41"/>
      <c r="Y81" s="41"/>
      <c r="Z81" s="41"/>
      <c r="AA81" s="42"/>
      <c r="AB81" s="42"/>
      <c r="AC81" s="42"/>
      <c r="AD81" s="42"/>
      <c r="AE81" s="42"/>
      <c r="AF81" s="42"/>
      <c r="AG81" s="42"/>
      <c r="AH81" s="42"/>
      <c r="AI81" s="42"/>
      <c r="AJ81" s="42"/>
      <c r="AK81" s="42"/>
      <c r="AL81" s="42"/>
      <c r="AM81" s="42"/>
      <c r="AN81" s="42"/>
      <c r="AO81" s="42"/>
    </row>
    <row r="82" spans="1:41" ht="15.75">
      <c r="A82" s="32"/>
      <c r="B82" s="41"/>
      <c r="C82" s="41"/>
      <c r="D82" s="41"/>
      <c r="E82" s="41"/>
      <c r="F82" s="41"/>
      <c r="G82" s="41"/>
      <c r="H82" s="41"/>
      <c r="I82" s="41"/>
      <c r="J82" s="41"/>
      <c r="K82" s="41"/>
      <c r="L82" s="41"/>
      <c r="M82" s="41"/>
      <c r="N82" s="41"/>
      <c r="O82" s="41"/>
      <c r="P82" s="41"/>
      <c r="Q82" s="41"/>
      <c r="R82" s="41"/>
      <c r="S82" s="41"/>
      <c r="T82" s="41"/>
      <c r="U82" s="41"/>
      <c r="V82" s="41"/>
      <c r="W82" s="41"/>
      <c r="X82" s="41"/>
      <c r="Y82" s="41"/>
      <c r="Z82" s="41"/>
      <c r="AA82" s="42"/>
      <c r="AB82" s="42"/>
      <c r="AC82" s="42"/>
      <c r="AD82" s="42"/>
      <c r="AE82" s="42"/>
      <c r="AF82" s="42"/>
      <c r="AG82" s="42"/>
      <c r="AH82" s="42"/>
      <c r="AI82" s="42"/>
      <c r="AJ82" s="42"/>
      <c r="AK82" s="42"/>
      <c r="AL82" s="42"/>
      <c r="AM82" s="42"/>
      <c r="AN82" s="42"/>
      <c r="AO82" s="42"/>
    </row>
    <row r="83" spans="1:41" ht="15.75">
      <c r="A83" s="32"/>
      <c r="B83" s="41"/>
      <c r="C83" s="41"/>
      <c r="D83" s="41"/>
      <c r="E83" s="41"/>
      <c r="F83" s="41"/>
      <c r="G83" s="41"/>
      <c r="H83" s="41"/>
      <c r="I83" s="41"/>
      <c r="J83" s="41"/>
      <c r="K83" s="41"/>
      <c r="L83" s="41"/>
      <c r="M83" s="41"/>
      <c r="N83" s="41"/>
      <c r="O83" s="41"/>
      <c r="P83" s="41"/>
      <c r="Q83" s="41"/>
      <c r="R83" s="41"/>
      <c r="S83" s="41"/>
      <c r="T83" s="41"/>
      <c r="U83" s="41"/>
      <c r="V83" s="41"/>
      <c r="W83" s="41"/>
      <c r="X83" s="41"/>
      <c r="Y83" s="41"/>
      <c r="Z83" s="41"/>
      <c r="AA83" s="42"/>
      <c r="AB83" s="42"/>
      <c r="AC83" s="42"/>
      <c r="AD83" s="42"/>
      <c r="AE83" s="42"/>
      <c r="AF83" s="42"/>
      <c r="AG83" s="42"/>
      <c r="AH83" s="42"/>
      <c r="AI83" s="42"/>
      <c r="AJ83" s="42"/>
      <c r="AK83" s="42"/>
      <c r="AL83" s="42"/>
      <c r="AM83" s="42"/>
      <c r="AN83" s="42"/>
      <c r="AO83" s="42"/>
    </row>
    <row r="84" spans="1:41" ht="15.75">
      <c r="A84" s="32"/>
      <c r="B84" s="41"/>
      <c r="C84" s="41"/>
      <c r="D84" s="41"/>
      <c r="E84" s="41"/>
      <c r="F84" s="41"/>
      <c r="G84" s="41"/>
      <c r="H84" s="41"/>
      <c r="I84" s="41"/>
      <c r="J84" s="41"/>
      <c r="K84" s="41"/>
      <c r="L84" s="41"/>
      <c r="M84" s="41"/>
      <c r="N84" s="41"/>
      <c r="O84" s="41"/>
      <c r="P84" s="41"/>
      <c r="Q84" s="41"/>
      <c r="R84" s="41"/>
      <c r="S84" s="41"/>
      <c r="T84" s="41"/>
      <c r="U84" s="41"/>
      <c r="V84" s="41"/>
      <c r="W84" s="41"/>
      <c r="X84" s="41"/>
      <c r="Y84" s="41"/>
      <c r="Z84" s="41"/>
      <c r="AA84" s="42"/>
      <c r="AB84" s="42"/>
      <c r="AC84" s="42"/>
      <c r="AD84" s="42"/>
      <c r="AE84" s="42"/>
      <c r="AF84" s="42"/>
      <c r="AG84" s="42"/>
      <c r="AH84" s="42"/>
      <c r="AI84" s="42"/>
      <c r="AJ84" s="42"/>
      <c r="AK84" s="42"/>
      <c r="AL84" s="42"/>
      <c r="AM84" s="42"/>
      <c r="AN84" s="42"/>
      <c r="AO84" s="42"/>
    </row>
    <row r="85" spans="1:41" ht="15.75">
      <c r="A85" s="32"/>
      <c r="B85" s="41"/>
      <c r="C85" s="41"/>
      <c r="D85" s="41"/>
      <c r="E85" s="41"/>
      <c r="F85" s="41"/>
      <c r="G85" s="41"/>
      <c r="H85" s="41"/>
      <c r="I85" s="41"/>
      <c r="J85" s="41"/>
      <c r="K85" s="41"/>
      <c r="L85" s="41"/>
      <c r="M85" s="41"/>
      <c r="N85" s="41"/>
      <c r="O85" s="41"/>
      <c r="P85" s="41"/>
      <c r="Q85" s="41"/>
      <c r="R85" s="41"/>
      <c r="S85" s="41"/>
      <c r="T85" s="41"/>
      <c r="U85" s="41"/>
      <c r="V85" s="41"/>
      <c r="W85" s="41"/>
      <c r="X85" s="41"/>
      <c r="Y85" s="41"/>
      <c r="Z85" s="41"/>
      <c r="AA85" s="42"/>
      <c r="AB85" s="42"/>
      <c r="AC85" s="42"/>
      <c r="AD85" s="42"/>
      <c r="AE85" s="42"/>
      <c r="AF85" s="42"/>
      <c r="AG85" s="42"/>
      <c r="AH85" s="42"/>
      <c r="AI85" s="42"/>
      <c r="AJ85" s="42"/>
      <c r="AK85" s="42"/>
      <c r="AL85" s="42"/>
      <c r="AM85" s="42"/>
      <c r="AN85" s="42"/>
      <c r="AO85" s="42"/>
    </row>
    <row r="86" spans="1:41" ht="15.75">
      <c r="A86" s="32"/>
      <c r="B86" s="41"/>
      <c r="C86" s="41"/>
      <c r="D86" s="41"/>
      <c r="E86" s="41"/>
      <c r="F86" s="41"/>
      <c r="G86" s="41"/>
      <c r="H86" s="41"/>
      <c r="I86" s="41"/>
      <c r="J86" s="41"/>
      <c r="K86" s="41"/>
      <c r="L86" s="41"/>
      <c r="M86" s="41"/>
      <c r="N86" s="41"/>
      <c r="O86" s="41"/>
      <c r="P86" s="41"/>
      <c r="Q86" s="41"/>
      <c r="R86" s="41"/>
      <c r="S86" s="41"/>
      <c r="T86" s="41"/>
      <c r="U86" s="41"/>
      <c r="V86" s="41"/>
      <c r="W86" s="41"/>
      <c r="X86" s="41"/>
      <c r="Y86" s="41"/>
      <c r="Z86" s="41"/>
      <c r="AA86" s="42"/>
      <c r="AB86" s="42"/>
      <c r="AC86" s="42"/>
      <c r="AD86" s="42"/>
      <c r="AE86" s="42"/>
      <c r="AF86" s="42"/>
      <c r="AG86" s="42"/>
      <c r="AH86" s="42"/>
      <c r="AI86" s="42"/>
      <c r="AJ86" s="42"/>
      <c r="AK86" s="42"/>
      <c r="AL86" s="42"/>
      <c r="AM86" s="42"/>
      <c r="AN86" s="42"/>
      <c r="AO86" s="42"/>
    </row>
    <row r="87" spans="1:41" ht="15.75">
      <c r="A87" s="32"/>
      <c r="B87" s="41"/>
      <c r="C87" s="41"/>
      <c r="D87" s="41"/>
      <c r="E87" s="41"/>
      <c r="F87" s="41"/>
      <c r="G87" s="41"/>
      <c r="H87" s="41"/>
      <c r="I87" s="41"/>
      <c r="J87" s="41"/>
      <c r="K87" s="41"/>
      <c r="L87" s="41"/>
      <c r="M87" s="41"/>
      <c r="N87" s="41"/>
      <c r="O87" s="41"/>
      <c r="P87" s="41"/>
      <c r="Q87" s="41"/>
      <c r="R87" s="41"/>
      <c r="S87" s="41"/>
      <c r="T87" s="41"/>
      <c r="U87" s="41"/>
      <c r="V87" s="41"/>
      <c r="W87" s="41"/>
      <c r="X87" s="41"/>
      <c r="Y87" s="41"/>
      <c r="Z87" s="41"/>
      <c r="AA87" s="42"/>
      <c r="AB87" s="42"/>
      <c r="AC87" s="42"/>
      <c r="AD87" s="42"/>
      <c r="AE87" s="42"/>
      <c r="AF87" s="42"/>
      <c r="AG87" s="42"/>
      <c r="AH87" s="42"/>
      <c r="AI87" s="42"/>
      <c r="AJ87" s="42"/>
      <c r="AK87" s="42"/>
      <c r="AL87" s="42"/>
      <c r="AM87" s="42"/>
      <c r="AN87" s="42"/>
      <c r="AO87" s="42"/>
    </row>
  </sheetData>
  <sheetProtection algorithmName="SHA-512" hashValue="3fFircc27V2P6qrXP0AXCeMPSXjtbfKsCW56lhPx5wWI6/SjJlttkFTs8lsrZvrF2Le1Q46ou9H2PVLsnO5OKA==" saltValue="Mvx7sLx23P186WQGHFUEeg==" spinCount="100000" sheet="1" objects="1" scenarios="1"/>
  <mergeCells count="174">
    <mergeCell ref="M6:N6"/>
    <mergeCell ref="P6:R6"/>
    <mergeCell ref="C7:K7"/>
    <mergeCell ref="M7:N7"/>
    <mergeCell ref="P7:R7"/>
    <mergeCell ref="B9:K9"/>
    <mergeCell ref="B10:E10"/>
    <mergeCell ref="F10:H10"/>
    <mergeCell ref="I10:K10"/>
    <mergeCell ref="B11:E11"/>
    <mergeCell ref="F11:H11"/>
    <mergeCell ref="I11:K11"/>
    <mergeCell ref="D2:G5"/>
    <mergeCell ref="H2:K5"/>
    <mergeCell ref="B14:F14"/>
    <mergeCell ref="G14:K14"/>
    <mergeCell ref="B15:F15"/>
    <mergeCell ref="G15:K15"/>
    <mergeCell ref="B16:D17"/>
    <mergeCell ref="E16:K17"/>
    <mergeCell ref="B12:D12"/>
    <mergeCell ref="E12:G12"/>
    <mergeCell ref="H12:K12"/>
    <mergeCell ref="B13:D13"/>
    <mergeCell ref="E13:G13"/>
    <mergeCell ref="H13:K13"/>
    <mergeCell ref="B19:K19"/>
    <mergeCell ref="M19:Q19"/>
    <mergeCell ref="B20:C20"/>
    <mergeCell ref="D20:F20"/>
    <mergeCell ref="G20:I20"/>
    <mergeCell ref="J20:K20"/>
    <mergeCell ref="M20:Q36"/>
    <mergeCell ref="B21:C21"/>
    <mergeCell ref="D21:F21"/>
    <mergeCell ref="G21:I21"/>
    <mergeCell ref="B25:C27"/>
    <mergeCell ref="D25:K27"/>
    <mergeCell ref="B28:C30"/>
    <mergeCell ref="D28:K30"/>
    <mergeCell ref="B31:C32"/>
    <mergeCell ref="D31:K32"/>
    <mergeCell ref="J21:K21"/>
    <mergeCell ref="B22:F22"/>
    <mergeCell ref="G22:K22"/>
    <mergeCell ref="B23:F23"/>
    <mergeCell ref="G23:K23"/>
    <mergeCell ref="B24:C24"/>
    <mergeCell ref="D24:K24"/>
    <mergeCell ref="B40:D40"/>
    <mergeCell ref="E40:G40"/>
    <mergeCell ref="H40:K40"/>
    <mergeCell ref="B41:C41"/>
    <mergeCell ref="D41:E41"/>
    <mergeCell ref="F41:G41"/>
    <mergeCell ref="I41:J41"/>
    <mergeCell ref="B33:C34"/>
    <mergeCell ref="D33:K34"/>
    <mergeCell ref="B35:C36"/>
    <mergeCell ref="D35:K36"/>
    <mergeCell ref="B38:K38"/>
    <mergeCell ref="B39:D39"/>
    <mergeCell ref="E39:G39"/>
    <mergeCell ref="H39:K39"/>
    <mergeCell ref="B44:C46"/>
    <mergeCell ref="D44:K46"/>
    <mergeCell ref="B48:M48"/>
    <mergeCell ref="C49:D49"/>
    <mergeCell ref="E49:F49"/>
    <mergeCell ref="G49:H49"/>
    <mergeCell ref="I49:J49"/>
    <mergeCell ref="B42:C42"/>
    <mergeCell ref="D42:E42"/>
    <mergeCell ref="F42:H42"/>
    <mergeCell ref="I42:K42"/>
    <mergeCell ref="B43:C43"/>
    <mergeCell ref="D43:E43"/>
    <mergeCell ref="F43:G43"/>
    <mergeCell ref="I43:J43"/>
    <mergeCell ref="C52:D52"/>
    <mergeCell ref="E52:F52"/>
    <mergeCell ref="G52:H52"/>
    <mergeCell ref="I52:J52"/>
    <mergeCell ref="C53:D53"/>
    <mergeCell ref="E53:F53"/>
    <mergeCell ref="G53:H53"/>
    <mergeCell ref="I53:J53"/>
    <mergeCell ref="C50:D50"/>
    <mergeCell ref="E50:F50"/>
    <mergeCell ref="G50:H50"/>
    <mergeCell ref="I50:J50"/>
    <mergeCell ref="C51:D51"/>
    <mergeCell ref="E51:F51"/>
    <mergeCell ref="G51:H51"/>
    <mergeCell ref="I51:J51"/>
    <mergeCell ref="C56:D56"/>
    <mergeCell ref="E56:F56"/>
    <mergeCell ref="G56:H56"/>
    <mergeCell ref="I56:J56"/>
    <mergeCell ref="C57:D57"/>
    <mergeCell ref="E57:F57"/>
    <mergeCell ref="G57:H57"/>
    <mergeCell ref="I57:J57"/>
    <mergeCell ref="C54:D54"/>
    <mergeCell ref="E54:F54"/>
    <mergeCell ref="G54:H54"/>
    <mergeCell ref="I54:J54"/>
    <mergeCell ref="C55:D55"/>
    <mergeCell ref="E55:F55"/>
    <mergeCell ref="G55:H55"/>
    <mergeCell ref="I55:J55"/>
    <mergeCell ref="C60:D60"/>
    <mergeCell ref="E60:F60"/>
    <mergeCell ref="G60:H60"/>
    <mergeCell ref="I60:J60"/>
    <mergeCell ref="C61:D61"/>
    <mergeCell ref="E61:F61"/>
    <mergeCell ref="G61:H61"/>
    <mergeCell ref="I61:J61"/>
    <mergeCell ref="C58:D58"/>
    <mergeCell ref="E58:F58"/>
    <mergeCell ref="G58:H58"/>
    <mergeCell ref="I58:J58"/>
    <mergeCell ref="C59:D59"/>
    <mergeCell ref="E59:F59"/>
    <mergeCell ref="G59:H59"/>
    <mergeCell ref="I59:J59"/>
    <mergeCell ref="C64:D64"/>
    <mergeCell ref="E64:F64"/>
    <mergeCell ref="G64:H64"/>
    <mergeCell ref="I64:J64"/>
    <mergeCell ref="C65:D65"/>
    <mergeCell ref="E65:F65"/>
    <mergeCell ref="G65:H65"/>
    <mergeCell ref="I65:J65"/>
    <mergeCell ref="C62:D62"/>
    <mergeCell ref="E62:F62"/>
    <mergeCell ref="G62:H62"/>
    <mergeCell ref="I62:J62"/>
    <mergeCell ref="C63:D63"/>
    <mergeCell ref="E63:F63"/>
    <mergeCell ref="G63:H63"/>
    <mergeCell ref="I63:J63"/>
    <mergeCell ref="C68:D68"/>
    <mergeCell ref="E68:F68"/>
    <mergeCell ref="G68:H68"/>
    <mergeCell ref="I68:J68"/>
    <mergeCell ref="C69:D69"/>
    <mergeCell ref="E69:F69"/>
    <mergeCell ref="G69:H69"/>
    <mergeCell ref="I69:J69"/>
    <mergeCell ref="C66:D66"/>
    <mergeCell ref="E66:F66"/>
    <mergeCell ref="G66:H66"/>
    <mergeCell ref="I66:J66"/>
    <mergeCell ref="C67:D67"/>
    <mergeCell ref="E67:F67"/>
    <mergeCell ref="G67:H67"/>
    <mergeCell ref="I67:J67"/>
    <mergeCell ref="B74:C74"/>
    <mergeCell ref="D74:E74"/>
    <mergeCell ref="F74:H74"/>
    <mergeCell ref="I74:K74"/>
    <mergeCell ref="C75:E75"/>
    <mergeCell ref="F75:I75"/>
    <mergeCell ref="B71:M71"/>
    <mergeCell ref="B72:C72"/>
    <mergeCell ref="D72:E72"/>
    <mergeCell ref="F72:H72"/>
    <mergeCell ref="I72:K72"/>
    <mergeCell ref="B73:C73"/>
    <mergeCell ref="D73:E73"/>
    <mergeCell ref="F73:H73"/>
    <mergeCell ref="I73:K73"/>
  </mergeCells>
  <conditionalFormatting sqref="K50:K61 K63:K69">
    <cfRule type="cellIs" dxfId="203" priority="19" operator="equal">
      <formula>"Fail"</formula>
    </cfRule>
    <cfRule type="cellIs" dxfId="202" priority="20" operator="equal">
      <formula>"Pass"</formula>
    </cfRule>
  </conditionalFormatting>
  <conditionalFormatting sqref="O9:Q18">
    <cfRule type="cellIs" dxfId="201" priority="17" operator="equal">
      <formula>"Pass"</formula>
    </cfRule>
    <cfRule type="cellIs" dxfId="200" priority="18" operator="equal">
      <formula>"Fail"</formula>
    </cfRule>
  </conditionalFormatting>
  <conditionalFormatting sqref="I73:K73">
    <cfRule type="cellIs" dxfId="199" priority="15" operator="equal">
      <formula>"Pass"</formula>
    </cfRule>
    <cfRule type="cellIs" dxfId="198" priority="16" operator="equal">
      <formula>"Fail"</formula>
    </cfRule>
  </conditionalFormatting>
  <conditionalFormatting sqref="D72:E72">
    <cfRule type="cellIs" dxfId="197" priority="14" operator="greaterThan">
      <formula>0</formula>
    </cfRule>
  </conditionalFormatting>
  <conditionalFormatting sqref="D73:E73">
    <cfRule type="cellIs" dxfId="196" priority="12" operator="greaterThan">
      <formula>0</formula>
    </cfRule>
    <cfRule type="cellIs" dxfId="195" priority="13" operator="greaterThan">
      <formula>0</formula>
    </cfRule>
  </conditionalFormatting>
  <conditionalFormatting sqref="I72:K72">
    <cfRule type="cellIs" dxfId="194" priority="6" operator="lessThan">
      <formula>0.7</formula>
    </cfRule>
    <cfRule type="cellIs" dxfId="193" priority="7" operator="between">
      <formula>0.7</formula>
      <formula>0.85</formula>
    </cfRule>
    <cfRule type="cellIs" dxfId="192" priority="11" operator="greaterThan">
      <formula>0.85</formula>
    </cfRule>
  </conditionalFormatting>
  <conditionalFormatting sqref="I74">
    <cfRule type="cellIs" dxfId="191" priority="8" operator="equal">
      <formula>"N/A"</formula>
    </cfRule>
    <cfRule type="cellIs" dxfId="190" priority="9" operator="equal">
      <formula>"Average"</formula>
    </cfRule>
    <cfRule type="cellIs" dxfId="189" priority="10" operator="equal">
      <formula>"Critical"</formula>
    </cfRule>
  </conditionalFormatting>
  <conditionalFormatting sqref="M7:N7">
    <cfRule type="cellIs" dxfId="188" priority="4" operator="equal">
      <formula>"Fail"</formula>
    </cfRule>
    <cfRule type="cellIs" dxfId="187" priority="5" operator="equal">
      <formula>"Pass"</formula>
    </cfRule>
  </conditionalFormatting>
  <conditionalFormatting sqref="P7:R7">
    <cfRule type="cellIs" dxfId="186" priority="3" operator="equal">
      <formula>"No Action Needed"</formula>
    </cfRule>
  </conditionalFormatting>
  <conditionalFormatting sqref="K62">
    <cfRule type="cellIs" dxfId="185" priority="1" operator="equal">
      <formula>"Fail"</formula>
    </cfRule>
    <cfRule type="cellIs" dxfId="184" priority="2" operator="equal">
      <formula>"Pass"</formula>
    </cfRule>
  </conditionalFormatting>
  <dataValidations xWindow="1090" yWindow="513" count="40">
    <dataValidation allowBlank="1" showInputMessage="1" showErrorMessage="1" errorTitle="Alert" error="Enter a valid input." promptTitle="Hint" prompt="*Leave empty if Not Applicable._x000a_Logical flow: Software flow error._x000a_Security: Any hackable part of the software._x000a_Interface: Design Patterns error._x000a_Functional: The functionality is working but the output is wrong._x000a_Choose from the drop-down menu." sqref="D74"/>
    <dataValidation type="list" allowBlank="1" showInputMessage="1" errorTitle="Alert" error="Invalid input. Check the input criteria." promptTitle="Hint" prompt="This cell is auto filled according to the iteration map key sheet. Just fill it in and it will be filled automatically._x000a_Choose from the drop-down menu." sqref="I11:K11">
      <formula1>"EXE, SAP, Android, IOS, WebBased"</formula1>
    </dataValidation>
    <dataValidation type="decimal" operator="greaterThanOrEqual" showInputMessage="1" errorTitle="Alert" error="Invalid input. Check the Input criteria." promptTitle="Hint" prompt="This cell is auto filled according to the iteration map key sheet. Just fill it in and it will be filled automatically._x000a_You should enter a Decimal number._x000a_Ex: 1.0_x000a_1 is the project number. 0 is the iteration number." sqref="F11:H11">
      <formula1>1</formula1>
    </dataValidation>
    <dataValidation allowBlank="1" showInputMessage="1" showErrorMessage="1" promptTitle="Request" prompt="Enter the iteration number in the following formula._x000a_1.5._x000a_1 is the iteration number itself._x000a_5 is the cycle number._x000a_*Cycle number is the number of the development cycle for the iteration." sqref="B13"/>
    <dataValidation type="date" operator="lessThan" allowBlank="1" showInputMessage="1" errorTitle="Alert" error="Enter a vaild input." promptTitle="Hint:" prompt="This cell is auto filled according to the iteration map key sheet. Just fill it in and it will be filled automatically._x000a_Enter dates in the following formula:_x000a_14-Mar-2014" sqref="E13:G13">
      <formula1>H13</formula1>
    </dataValidation>
    <dataValidation type="date" operator="greaterThan" allowBlank="1" showInputMessage="1" errorTitle="Alert" error="Enter a vaild input." promptTitle="Hint" prompt="This cell is auto filled according to the iteration map key sheet. Just fill it in and it will be filled automatically._x000a_Enter dates in the following formula:_x000a_14-Mar-2014" sqref="H13:K13">
      <formula1>E13</formula1>
    </dataValidation>
    <dataValidation allowBlank="1" showInputMessage="1" showErrorMessage="1" promptTitle="Hint" prompt="Brief of the test Case purpose._x000a_Ex: Testing the login functionality." sqref="C7:K7"/>
    <dataValidation allowBlank="1" showInputMessage="1" showErrorMessage="1" promptTitle="Hint" prompt="Write any additional information about the project if available._x000a_Leave a blank cell if there is no more information." sqref="D35:K36 E16:K17"/>
    <dataValidation allowBlank="1" showInputMessage="1" showErrorMessage="1" promptTitle="Hint" prompt="Write it in the following formula_x000a_&quot;Main Targeted fuction&quot; Test Case._x000a_Ex: Sale submission Test Case." sqref="D20:F20"/>
    <dataValidation type="decimal" operator="greaterThanOrEqual" allowBlank="1" showInputMessage="1" showErrorMessage="1" errorTitle="Alert" error="Enter a valid input." promptTitle="Hint" prompt="Enter the ID in the following Formula_x000a_Ex: 1.5_x000a_1 is the Test case number since the project started._x000a_5 is the build number of the function that we are testing." sqref="J20:K20">
      <formula1>1</formula1>
    </dataValidation>
    <dataValidation type="list" showInputMessage="1" showErrorMessage="1" errorTitle="Alert" error="Enter a vaild input." promptTitle="Hint" prompt="Choose from the drop-down menu." sqref="D21:F21">
      <formula1>"Manual, Automated"</formula1>
    </dataValidation>
    <dataValidation type="list" showInputMessage="1" showErrorMessage="1" errorTitle="Alert" error="Enter a valid input." promptTitle="Hint" prompt="Choose from the drop-down menu." sqref="J21:K21">
      <formula1>"Mohamed Sharaf"</formula1>
    </dataValidation>
    <dataValidation type="date" showInputMessage="1" showErrorMessage="1" errorTitle="Alert" error="Enter a valid input." promptTitle="Hint" prompt="Enter the date in the following formula_x000a_14-Mar-2014" sqref="B23:F23">
      <formula1>E13</formula1>
      <formula2>H13</formula2>
    </dataValidation>
    <dataValidation allowBlank="1" showInputMessage="1" showErrorMessage="1" promptTitle="Hint" prompt="The preconditions are the assistive functions that shoud be working as it should be for the test steps to be executed._x000a_They should be entered in a bulleted list as follows:_x000a_* Login Function._x000a_* Logout function._x000a_* Adding to the database functions._x000a_* ...etc." sqref="D25:K27"/>
    <dataValidation allowBlank="1" showInputMessage="1" showErrorMessage="1" promptTitle="Hint" prompt="Any change in the test environment or the application assests like the Database or the functionality sohuld be as follows:_x000a_* A new sale has been added to the sales table._x000a_* The Wifi is turned off._x000a_* ....etc." sqref="D28:K30"/>
    <dataValidation type="list" allowBlank="1" showInputMessage="1" showErrorMessage="1" errorTitle="Alert" error="Enter a valid input." promptTitle="Hint" prompt="Choose from the drop-down menu." sqref="B40:D40">
      <formula1>"Windows, Linux, Mac OS, Android, IOS "</formula1>
    </dataValidation>
    <dataValidation allowBlank="1" showInputMessage="1" showErrorMessage="1" errorTitle="Alert" error="Enter a vaild input." promptTitle="Request" prompt="If applicable, write the version of the operating system that you are executing on._x000a_Ex: Windows 7, Android 4.3, IOS: 10.2, Debian 64" sqref="E40:G40"/>
    <dataValidation allowBlank="1" showInputMessage="1" showErrorMessage="1" errorTitle="Alert" error="Enter a valid input." promptTitle="Hint" prompt="If applicable write down the framework version._x000a_Ex: .net framework 4.6" sqref="H40:K40"/>
    <dataValidation type="list" allowBlank="1" showInputMessage="1" showErrorMessage="1" errorTitle="Alert" error="Enter a valid input." promptTitle="Hint" prompt="Choose from the drop-down menu." sqref="D41:E41">
      <formula1>"128 MB, 256 MB, 512 MB, 1 GB, 1.5 GB, 2 GB, 2.5 GB, 3 GB, 3.5 GB, 4 GB, 4.5 GB, 5 GB, 5.5 GB, 6 GB, 6.5 GB, 7 GB, 7.5 GB, 8 GB, 16 GB, 32 GB, 64 GB, 128 GB"</formula1>
    </dataValidation>
    <dataValidation type="list" allowBlank="1" showInputMessage="1" showErrorMessage="1" errorTitle="Alert" error="Enter a valid input." promptTitle="Hint" prompt="Choose from the drop-down menu." sqref="H41">
      <formula1>"HDD, SSD, SATA, PCIe, External"</formula1>
    </dataValidation>
    <dataValidation type="list" allowBlank="1" showInputMessage="1" showErrorMessage="1" errorTitle="Alert" error="Enter a valid input." promptTitle="Hint" prompt="Choose from the drop-down menu." sqref="K41">
      <formula1>"16 GB, 32 GB, 64 GB, 128 GB, 256 GB, 512 GB, 750 GB, 1 TB, 2 TB, 3 TB, 4 TB"</formula1>
    </dataValidation>
    <dataValidation type="list" allowBlank="1" showInputMessage="1" showErrorMessage="1" promptTitle="Hint" prompt="Choose from the drop-down menu." sqref="D42:E42">
      <formula1>"Single Core, Dual Core, Quad core"</formula1>
    </dataValidation>
    <dataValidation type="decimal" operator="greaterThan" allowBlank="1" showInputMessage="1" showErrorMessage="1" promptTitle="Hint" prompt="Enter the processors clock speed in normal mode and ignore the turbo mode._x000a_Ex: if the processor's clock speed is 1.5 up to 2.7_x000a_The value entered is 1.5" sqref="I42:K42">
      <formula1>0.1</formula1>
    </dataValidation>
    <dataValidation type="decimal" operator="greaterThanOrEqual" allowBlank="1" showInputMessage="1" showErrorMessage="1" promptTitle="Hint" prompt="Enter the screen size of the device that you are testing on, if it is affecting the product._x000a_Ex: 5.5" sqref="H43">
      <formula1>2</formula1>
    </dataValidation>
    <dataValidation allowBlank="1" showInputMessage="1" showErrorMessage="1" errorTitle="Alert" error="Enter a valid input." promptTitle="Hint" prompt="Enter the screen resolution of the device that you are testing on if it is affecting the product._x000a_Ex: 1080P" sqref="K43"/>
    <dataValidation allowBlank="1" showInputMessage="1" showErrorMessage="1" errorTitle="Alert" error="Enter a valid input." promptTitle="Hint" prompt="If there is any additional information for the environment enter it here. If not, leave a blank cell._x000a_Ex: Using the android emulater named XXXXX_x000a_Using a MySQL database, MsQL Database._x000a_....etc." sqref="D44:K46"/>
    <dataValidation allowBlank="1" showInputMessage="1" showErrorMessage="1" promptTitle="Hint" prompt="Any information provided by the technical team in order to be able to access the function or the product._x000a_Ex: If we are testing the login function we will need a valid username and password." sqref="D31:K32"/>
    <dataValidation type="list" allowBlank="1" showInputMessage="1" showErrorMessage="1" errorTitle="Alert" error="Enter a valid input." promptTitle="Hint" prompt="Choose from the drop-down menu._x000a_If the actual result does not match the actual result then the status is fail if they are matching then the status is pass." sqref="K50:K69">
      <formula1>"Pass, Fail"</formula1>
    </dataValidation>
    <dataValidation allowBlank="1" showInputMessage="1" showErrorMessage="1" promptTitle="Hint" prompt="Write the name of the step itself._x000a_Ex: Navigation to required page._x000a_Opening the .exe file._x000a_...etc." sqref="C50:C69 D50:D51 D53:D54 D56:D69"/>
    <dataValidation allowBlank="1" showInputMessage="1" showErrorMessage="1" promptTitle="Hint" prompt="Enter the detailed execution details for the step_x000a_Ex: If the process name was login_x000a_The detailed is: opening the .exe file, clicking on the login button at the top right corner of the page, navigating to the login form. Entering the username and password." sqref="E50:E69 F50:F51 F53:F54 F56:F69"/>
    <dataValidation allowBlank="1" showInputMessage="1" showErrorMessage="1" promptTitle="Hint" prompt="The application should behave according to the SRS document and SDD. The expected result should be meeting the requirements as it is with no changes what so ever." sqref="G50:G69 H50:H51 H53:H54 H56:H69"/>
    <dataValidation allowBlank="1" showInputMessage="1" showErrorMessage="1" promptTitle="Hint" prompt="The result of the execution from the actual run of the product or the function._x000a_Ex: The application blanked for 2 seconds, showing a white page then redirected me to the log in page again." sqref="J50:J51 J53:J69 I50:I69"/>
    <dataValidation allowBlank="1" showInputMessage="1" showErrorMessage="1" promptTitle="Hint" prompt="Any input submitted on the application should be written here with an ID number beside it._x000a_Ex: 2- Username: &quot;TestName&quot; Password: &quot;TestPassword&quot;" sqref="D33:K34"/>
    <dataValidation allowBlank="1" showInputMessage="1" showErrorMessage="1" promptTitle="Hint" prompt="Write the process of the test case._x000a_If we want to test a function that adds a sales record to the Database._x000a_Ex: Running the application and opening the required page then execute the test case steps." sqref="D24:K24"/>
    <dataValidation type="list" allowBlank="1" showInputMessage="1" showErrorMessage="1" errorTitle="Alert" error="Enter a valid input." promptTitle="Hint" prompt="Choose from the drop-down menu." sqref="G23:K23">
      <formula1>"Unit testing, Integration testing, Performance Testing, Regression Testing"</formula1>
    </dataValidation>
    <dataValidation type="list" allowBlank="1" showInputMessage="1" showErrorMessage="1" errorTitle="Alert" error="Enter a valid input." promptTitle="Hint" prompt="Choose from the drop down menu._x000a_If the machine type is not included leave the cell empty and write it in the additional information." sqref="D43:E43">
      <formula1>"PC, Laptop, Smart phone, Tablet, POS, 2 in 1"</formula1>
    </dataValidation>
    <dataValidation allowBlank="1" showInputMessage="1" promptTitle="Request" prompt="This cell is auto filled according to the iteration map key sheet. Just fill it in and it will be filled automatically._x000a_Please, Insert a comment with any available contact information." sqref="G15:K15"/>
    <dataValidation allowBlank="1" showInputMessage="1" promptTitle="Hint" prompt="This cell is auto filled according to the iteration map key sheet. Just fill it in and it will be filled automatically._x000a_Please, Insert a comment with any available contact information." sqref="B15:F15"/>
    <dataValidation allowBlank="1" showInputMessage="1" showErrorMessage="1" promptTitle="Hint" prompt="This is auto filled. Do not try to type anything here." sqref="F75:I75"/>
    <dataValidation type="list" allowBlank="1" showInputMessage="1" showErrorMessage="1" errorTitle="Alert" error="Enter a valid input." promptTitle="Hint" prompt="*Leave empty if Not Applicable._x000a_Logical flow: Software flow error._x000a_Security: Any hackable part of the software._x000a_Interface: Design Patterns error._x000a_Functional: The functionality is working but the output is wrong." sqref="L50:L69">
      <formula1>"SW_Bug, Logical Flow, Security, Form Design, Interface, Functional"</formula1>
    </dataValidation>
  </dataValidation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2:AO87"/>
  <sheetViews>
    <sheetView topLeftCell="A27" zoomScale="70" zoomScaleNormal="70" workbookViewId="0">
      <selection activeCell="B38" sqref="B38:K38"/>
    </sheetView>
  </sheetViews>
  <sheetFormatPr defaultRowHeight="15" outlineLevelRow="1"/>
  <cols>
    <col min="1" max="1" width="3.28515625" customWidth="1"/>
    <col min="2" max="2" width="12.28515625" customWidth="1"/>
    <col min="3" max="3" width="10.5703125" customWidth="1"/>
    <col min="4" max="4" width="19.5703125" customWidth="1"/>
    <col min="5" max="5" width="17.42578125" customWidth="1"/>
    <col min="6" max="6" width="21" customWidth="1"/>
    <col min="7" max="7" width="7" customWidth="1"/>
    <col min="8" max="8" width="37.28515625" customWidth="1"/>
    <col min="10" max="10" width="22.5703125" customWidth="1"/>
    <col min="11" max="11" width="14.28515625" customWidth="1"/>
    <col min="12" max="12" width="23.5703125" customWidth="1"/>
    <col min="13" max="13" width="41.5703125" customWidth="1"/>
    <col min="14" max="14" width="9.85546875" customWidth="1"/>
    <col min="15" max="15" width="9.140625" customWidth="1"/>
    <col min="18" max="18" width="12" customWidth="1"/>
  </cols>
  <sheetData>
    <row r="2" spans="1:26" s="30" customFormat="1">
      <c r="B2" s="31"/>
      <c r="C2" s="32"/>
      <c r="D2" s="318" t="s">
        <v>48</v>
      </c>
      <c r="E2" s="318"/>
      <c r="F2" s="318"/>
      <c r="G2" s="318"/>
      <c r="H2" s="319" t="s">
        <v>1</v>
      </c>
      <c r="I2" s="319"/>
      <c r="J2" s="319"/>
      <c r="K2" s="319"/>
    </row>
    <row r="3" spans="1:26">
      <c r="A3" s="32"/>
      <c r="B3" s="33"/>
      <c r="C3" s="34"/>
      <c r="D3" s="318"/>
      <c r="E3" s="318"/>
      <c r="F3" s="318"/>
      <c r="G3" s="318"/>
      <c r="H3" s="319"/>
      <c r="I3" s="319"/>
      <c r="J3" s="319"/>
      <c r="K3" s="319"/>
      <c r="L3" s="35"/>
      <c r="M3" s="32"/>
      <c r="N3" s="32"/>
      <c r="O3" s="32"/>
      <c r="P3" s="32"/>
      <c r="Q3" s="32"/>
      <c r="R3" s="32"/>
      <c r="S3" s="32"/>
      <c r="T3" s="32"/>
      <c r="U3" s="32"/>
      <c r="V3" s="32"/>
      <c r="W3" s="32"/>
      <c r="X3" s="32"/>
      <c r="Y3" s="32"/>
      <c r="Z3" s="32"/>
    </row>
    <row r="4" spans="1:26">
      <c r="A4" s="32"/>
      <c r="B4" s="33"/>
      <c r="C4" s="34"/>
      <c r="D4" s="318"/>
      <c r="E4" s="318"/>
      <c r="F4" s="318"/>
      <c r="G4" s="318"/>
      <c r="H4" s="319"/>
      <c r="I4" s="319"/>
      <c r="J4" s="319"/>
      <c r="K4" s="319"/>
      <c r="L4" s="32"/>
      <c r="M4" s="32"/>
      <c r="N4" s="32"/>
      <c r="O4" s="32"/>
      <c r="P4" s="32"/>
      <c r="Q4" s="32"/>
      <c r="R4" s="32"/>
      <c r="S4" s="32"/>
      <c r="T4" s="32"/>
      <c r="U4" s="32"/>
      <c r="V4" s="32"/>
      <c r="W4" s="32"/>
      <c r="X4" s="32"/>
      <c r="Y4" s="32"/>
      <c r="Z4" s="32"/>
    </row>
    <row r="5" spans="1:26" ht="15.75" thickBot="1">
      <c r="A5" s="32"/>
      <c r="B5" s="33"/>
      <c r="C5" s="34"/>
      <c r="D5" s="318"/>
      <c r="E5" s="318"/>
      <c r="F5" s="318"/>
      <c r="G5" s="318"/>
      <c r="H5" s="319"/>
      <c r="I5" s="319"/>
      <c r="J5" s="319"/>
      <c r="K5" s="319"/>
      <c r="L5" s="32"/>
      <c r="M5" s="32"/>
      <c r="N5" s="32"/>
      <c r="O5" s="32"/>
      <c r="P5" s="32"/>
      <c r="Q5" s="32"/>
      <c r="R5" s="32"/>
      <c r="S5" s="32"/>
      <c r="T5" s="32"/>
      <c r="U5" s="32"/>
      <c r="V5" s="32"/>
      <c r="W5" s="32"/>
      <c r="X5" s="32"/>
      <c r="Y5" s="32"/>
      <c r="Z5" s="32"/>
    </row>
    <row r="6" spans="1:26" ht="16.5" thickBot="1">
      <c r="A6" s="32"/>
      <c r="B6" s="34"/>
      <c r="C6" s="34"/>
      <c r="D6" s="34"/>
      <c r="E6" s="32"/>
      <c r="F6" s="32"/>
      <c r="G6" s="32"/>
      <c r="H6" s="32"/>
      <c r="I6" s="32"/>
      <c r="J6" s="32"/>
      <c r="K6" s="32"/>
      <c r="L6" s="32"/>
      <c r="M6" s="323" t="s">
        <v>49</v>
      </c>
      <c r="N6" s="324"/>
      <c r="O6" s="36"/>
      <c r="P6" s="323" t="s">
        <v>50</v>
      </c>
      <c r="Q6" s="325"/>
      <c r="R6" s="324"/>
      <c r="S6" s="32"/>
      <c r="T6" s="32"/>
      <c r="U6" s="32"/>
      <c r="V6" s="32"/>
      <c r="W6" s="32"/>
      <c r="X6" s="32"/>
      <c r="Y6" s="32"/>
      <c r="Z6" s="32"/>
    </row>
    <row r="7" spans="1:26" ht="41.25" customHeight="1" thickBot="1">
      <c r="A7" s="32"/>
      <c r="B7" s="37" t="s">
        <v>2</v>
      </c>
      <c r="C7" s="326" t="s">
        <v>51</v>
      </c>
      <c r="D7" s="327"/>
      <c r="E7" s="327"/>
      <c r="F7" s="327"/>
      <c r="G7" s="327"/>
      <c r="H7" s="327"/>
      <c r="I7" s="327"/>
      <c r="J7" s="327"/>
      <c r="K7" s="328"/>
      <c r="L7" s="32"/>
      <c r="M7" s="329" t="str">
        <f>I73</f>
        <v>Fail</v>
      </c>
      <c r="N7" s="330"/>
      <c r="O7" s="36"/>
      <c r="P7" s="331" t="str">
        <f>IF(I73="Pass", "No Action Needed", "Function is sent back to the development team")</f>
        <v>Function is sent back to the development team</v>
      </c>
      <c r="Q7" s="332"/>
      <c r="R7" s="333"/>
      <c r="S7" s="32"/>
      <c r="T7" s="32"/>
      <c r="U7" s="32"/>
      <c r="V7" s="32"/>
      <c r="W7" s="32"/>
      <c r="X7" s="32"/>
      <c r="Y7" s="32"/>
      <c r="Z7" s="32"/>
    </row>
    <row r="8" spans="1:26" ht="15.75" thickBot="1">
      <c r="A8" s="32"/>
      <c r="B8" s="32"/>
      <c r="C8" s="32"/>
      <c r="D8" s="32"/>
      <c r="E8" s="32"/>
      <c r="F8" s="32"/>
      <c r="G8" s="32"/>
      <c r="H8" s="32"/>
      <c r="I8" s="32"/>
      <c r="J8" s="32"/>
      <c r="K8" s="32"/>
      <c r="L8" s="32"/>
      <c r="M8" s="32"/>
      <c r="N8" s="32"/>
      <c r="O8" s="32"/>
      <c r="P8" s="32"/>
      <c r="Q8" s="32"/>
      <c r="R8" s="32"/>
      <c r="S8" s="32"/>
      <c r="T8" s="32"/>
      <c r="U8" s="32"/>
      <c r="V8" s="32"/>
      <c r="W8" s="32"/>
      <c r="X8" s="32"/>
      <c r="Y8" s="32"/>
      <c r="Z8" s="32"/>
    </row>
    <row r="9" spans="1:26" ht="20.25">
      <c r="A9" s="32"/>
      <c r="B9" s="334" t="s">
        <v>4</v>
      </c>
      <c r="C9" s="335"/>
      <c r="D9" s="335"/>
      <c r="E9" s="335"/>
      <c r="F9" s="335"/>
      <c r="G9" s="335"/>
      <c r="H9" s="335"/>
      <c r="I9" s="335"/>
      <c r="J9" s="335"/>
      <c r="K9" s="336"/>
      <c r="L9" s="32"/>
      <c r="M9" s="38"/>
      <c r="N9" s="38"/>
      <c r="O9" s="39"/>
      <c r="P9" s="39"/>
      <c r="Q9" s="39"/>
      <c r="R9" s="32"/>
      <c r="S9" s="32"/>
      <c r="T9" s="32"/>
      <c r="U9" s="32"/>
      <c r="V9" s="32"/>
      <c r="W9" s="32"/>
      <c r="X9" s="32"/>
      <c r="Y9" s="32"/>
      <c r="Z9" s="32"/>
    </row>
    <row r="10" spans="1:26" ht="20.25">
      <c r="A10" s="32"/>
      <c r="B10" s="204" t="s">
        <v>5</v>
      </c>
      <c r="C10" s="152"/>
      <c r="D10" s="152"/>
      <c r="E10" s="153"/>
      <c r="F10" s="151" t="s">
        <v>6</v>
      </c>
      <c r="G10" s="152"/>
      <c r="H10" s="153"/>
      <c r="I10" s="151" t="s">
        <v>7</v>
      </c>
      <c r="J10" s="152"/>
      <c r="K10" s="234"/>
      <c r="L10" s="32"/>
      <c r="M10" s="38"/>
      <c r="N10" s="38"/>
      <c r="O10" s="39"/>
      <c r="P10" s="39"/>
      <c r="Q10" s="39"/>
      <c r="R10" s="32"/>
      <c r="S10" s="32"/>
      <c r="T10" s="32"/>
      <c r="U10" s="32"/>
      <c r="V10" s="32"/>
      <c r="W10" s="32"/>
      <c r="X10" s="32"/>
      <c r="Y10" s="32"/>
      <c r="Z10" s="32"/>
    </row>
    <row r="11" spans="1:26" ht="20.25">
      <c r="A11" s="32"/>
      <c r="B11" s="310" t="str">
        <f>'Iteration Mapping Key'!B11</f>
        <v>Masr_Pharmacy_RPOS_AdminTool(WEB-BASED)</v>
      </c>
      <c r="C11" s="311"/>
      <c r="D11" s="311"/>
      <c r="E11" s="312"/>
      <c r="F11" s="313">
        <f>'Iteration Mapping Key'!F11:H11</f>
        <v>2.1</v>
      </c>
      <c r="G11" s="314"/>
      <c r="H11" s="315"/>
      <c r="I11" s="316" t="str">
        <f>'Iteration Mapping Key'!I11</f>
        <v>WebBased</v>
      </c>
      <c r="J11" s="311"/>
      <c r="K11" s="317"/>
      <c r="L11" s="32"/>
      <c r="M11" s="65"/>
      <c r="N11" s="38"/>
      <c r="O11" s="39"/>
      <c r="P11" s="39"/>
      <c r="Q11" s="39"/>
      <c r="R11" s="32"/>
      <c r="S11" s="32"/>
      <c r="T11" s="32"/>
      <c r="U11" s="32"/>
      <c r="V11" s="32"/>
      <c r="W11" s="32"/>
      <c r="X11" s="32"/>
      <c r="Y11" s="32"/>
      <c r="Z11" s="32"/>
    </row>
    <row r="12" spans="1:26" ht="20.25">
      <c r="A12" s="32"/>
      <c r="B12" s="204" t="s">
        <v>8</v>
      </c>
      <c r="C12" s="152"/>
      <c r="D12" s="153"/>
      <c r="E12" s="151" t="s">
        <v>10</v>
      </c>
      <c r="F12" s="152"/>
      <c r="G12" s="153"/>
      <c r="H12" s="151" t="s">
        <v>11</v>
      </c>
      <c r="I12" s="152"/>
      <c r="J12" s="152"/>
      <c r="K12" s="234"/>
      <c r="L12" s="32"/>
      <c r="M12" s="38"/>
      <c r="N12" s="38"/>
      <c r="O12" s="39"/>
      <c r="P12" s="39"/>
      <c r="Q12" s="39"/>
      <c r="R12" s="32"/>
      <c r="S12" s="32"/>
      <c r="T12" s="32"/>
      <c r="U12" s="32"/>
      <c r="V12" s="32"/>
      <c r="W12" s="32"/>
      <c r="X12" s="32"/>
      <c r="Y12" s="32"/>
      <c r="Z12" s="32"/>
    </row>
    <row r="13" spans="1:26" ht="20.25" customHeight="1">
      <c r="A13" s="32"/>
      <c r="B13" s="300" t="str">
        <f>'Iteration Mapping Key'!B13</f>
        <v>1.0</v>
      </c>
      <c r="C13" s="301"/>
      <c r="D13" s="302"/>
      <c r="E13" s="303">
        <f>'Iteration Mapping Key'!H13</f>
        <v>42705</v>
      </c>
      <c r="F13" s="304"/>
      <c r="G13" s="305"/>
      <c r="H13" s="303">
        <f>'Iteration Mapping Key'!J13</f>
        <v>43070</v>
      </c>
      <c r="I13" s="304"/>
      <c r="J13" s="304"/>
      <c r="K13" s="306"/>
      <c r="L13" s="32"/>
      <c r="M13" s="38"/>
      <c r="N13" s="38"/>
      <c r="O13" s="39"/>
      <c r="P13" s="39"/>
      <c r="Q13" s="39"/>
      <c r="R13" s="32"/>
      <c r="S13" s="32"/>
      <c r="T13" s="32"/>
      <c r="U13" s="32"/>
      <c r="V13" s="32"/>
      <c r="W13" s="32"/>
      <c r="X13" s="32"/>
      <c r="Y13" s="32"/>
      <c r="Z13" s="32"/>
    </row>
    <row r="14" spans="1:26" ht="20.25">
      <c r="A14" s="32"/>
      <c r="B14" s="204" t="s">
        <v>15</v>
      </c>
      <c r="C14" s="152"/>
      <c r="D14" s="152"/>
      <c r="E14" s="152"/>
      <c r="F14" s="153"/>
      <c r="G14" s="151" t="s">
        <v>16</v>
      </c>
      <c r="H14" s="152"/>
      <c r="I14" s="152"/>
      <c r="J14" s="152"/>
      <c r="K14" s="234"/>
      <c r="L14" s="32"/>
      <c r="M14" s="38"/>
      <c r="N14" s="38"/>
      <c r="O14" s="39"/>
      <c r="P14" s="39"/>
      <c r="Q14" s="39"/>
      <c r="R14" s="32"/>
      <c r="S14" s="32"/>
      <c r="T14" s="32"/>
      <c r="U14" s="32"/>
      <c r="V14" s="32"/>
      <c r="W14" s="32"/>
      <c r="X14" s="32"/>
      <c r="Y14" s="32"/>
      <c r="Z14" s="32"/>
    </row>
    <row r="15" spans="1:26" ht="20.25">
      <c r="A15" s="32"/>
      <c r="B15" s="320" t="str">
        <f>'Iteration Mapping Key'!B17:F17</f>
        <v>TestName_ProductManager</v>
      </c>
      <c r="C15" s="321"/>
      <c r="D15" s="321"/>
      <c r="E15" s="321"/>
      <c r="F15" s="175"/>
      <c r="G15" s="174" t="str">
        <f>'Iteration Mapping Key'!G17:L17</f>
        <v>Heba NourEldin</v>
      </c>
      <c r="H15" s="321"/>
      <c r="I15" s="321"/>
      <c r="J15" s="321"/>
      <c r="K15" s="322"/>
      <c r="L15" s="32"/>
      <c r="M15" s="38"/>
      <c r="N15" s="38"/>
      <c r="O15" s="39"/>
      <c r="P15" s="39"/>
      <c r="Q15" s="39"/>
      <c r="R15" s="32"/>
      <c r="S15" s="32"/>
      <c r="T15" s="32"/>
      <c r="U15" s="32"/>
      <c r="V15" s="32"/>
      <c r="W15" s="32"/>
      <c r="X15" s="32"/>
      <c r="Y15" s="32"/>
      <c r="Z15" s="32"/>
    </row>
    <row r="16" spans="1:26" ht="20.25" customHeight="1">
      <c r="A16" s="32"/>
      <c r="B16" s="218" t="s">
        <v>19</v>
      </c>
      <c r="C16" s="291"/>
      <c r="D16" s="291"/>
      <c r="E16" s="294" t="str">
        <f>'Iteration Mapping Key'!E18</f>
        <v>ProjectInformation_AdditionalInformation</v>
      </c>
      <c r="F16" s="295"/>
      <c r="G16" s="295"/>
      <c r="H16" s="295"/>
      <c r="I16" s="295"/>
      <c r="J16" s="295"/>
      <c r="K16" s="296"/>
      <c r="L16" s="32"/>
      <c r="M16" s="38"/>
      <c r="N16" s="38"/>
      <c r="O16" s="39"/>
      <c r="P16" s="39"/>
      <c r="Q16" s="39"/>
      <c r="R16" s="32"/>
      <c r="S16" s="32"/>
      <c r="T16" s="32"/>
      <c r="U16" s="32"/>
      <c r="V16" s="32"/>
      <c r="W16" s="32"/>
      <c r="X16" s="32"/>
      <c r="Y16" s="32"/>
      <c r="Z16" s="32"/>
    </row>
    <row r="17" spans="1:41" ht="16.5" customHeight="1" outlineLevel="1" thickBot="1">
      <c r="A17" s="32"/>
      <c r="B17" s="292"/>
      <c r="C17" s="293"/>
      <c r="D17" s="293"/>
      <c r="E17" s="297"/>
      <c r="F17" s="298"/>
      <c r="G17" s="298"/>
      <c r="H17" s="298"/>
      <c r="I17" s="298"/>
      <c r="J17" s="298"/>
      <c r="K17" s="299"/>
      <c r="L17" s="32"/>
      <c r="M17" s="38"/>
      <c r="N17" s="38"/>
      <c r="O17" s="39"/>
      <c r="P17" s="39"/>
      <c r="Q17" s="39"/>
      <c r="R17" s="32"/>
      <c r="S17" s="32"/>
      <c r="T17" s="32"/>
      <c r="U17" s="32"/>
      <c r="V17" s="32"/>
      <c r="W17" s="32"/>
      <c r="X17" s="32"/>
      <c r="Y17" s="32"/>
      <c r="Z17" s="32"/>
    </row>
    <row r="18" spans="1:41" ht="15" customHeight="1" thickBot="1">
      <c r="A18" s="32"/>
      <c r="B18" s="32"/>
      <c r="C18" s="32"/>
      <c r="D18" s="32"/>
      <c r="E18" s="32"/>
      <c r="F18" s="32"/>
      <c r="G18" s="32"/>
      <c r="H18" s="32"/>
      <c r="I18" s="32"/>
      <c r="J18" s="32"/>
      <c r="K18" s="32"/>
      <c r="L18" s="32"/>
      <c r="M18" s="38"/>
      <c r="N18" s="38"/>
      <c r="O18" s="39"/>
      <c r="P18" s="39"/>
      <c r="Q18" s="39"/>
      <c r="R18" s="32"/>
      <c r="S18" s="32"/>
      <c r="T18" s="32"/>
      <c r="U18" s="32"/>
      <c r="V18" s="32"/>
      <c r="W18" s="32"/>
      <c r="X18" s="32"/>
      <c r="Y18" s="32"/>
      <c r="Z18" s="32"/>
    </row>
    <row r="19" spans="1:41" ht="16.5" customHeight="1" thickBot="1">
      <c r="A19" s="32"/>
      <c r="B19" s="307" t="s">
        <v>52</v>
      </c>
      <c r="C19" s="308"/>
      <c r="D19" s="308"/>
      <c r="E19" s="308"/>
      <c r="F19" s="308"/>
      <c r="G19" s="308"/>
      <c r="H19" s="308"/>
      <c r="I19" s="308"/>
      <c r="J19" s="308"/>
      <c r="K19" s="309"/>
      <c r="L19" s="32"/>
      <c r="M19" s="235" t="s">
        <v>53</v>
      </c>
      <c r="N19" s="236"/>
      <c r="O19" s="236"/>
      <c r="P19" s="236"/>
      <c r="Q19" s="237"/>
      <c r="R19" s="32"/>
      <c r="S19" s="32"/>
      <c r="T19" s="32"/>
      <c r="U19" s="32"/>
      <c r="V19" s="32"/>
      <c r="W19" s="32"/>
      <c r="X19" s="32"/>
      <c r="Y19" s="32"/>
      <c r="Z19" s="32"/>
    </row>
    <row r="20" spans="1:41" ht="15.75" outlineLevel="1">
      <c r="A20" s="32"/>
      <c r="B20" s="238" t="s">
        <v>23</v>
      </c>
      <c r="C20" s="239"/>
      <c r="D20" s="240" t="s">
        <v>279</v>
      </c>
      <c r="E20" s="240"/>
      <c r="F20" s="240"/>
      <c r="G20" s="239" t="s">
        <v>54</v>
      </c>
      <c r="H20" s="239"/>
      <c r="I20" s="239"/>
      <c r="J20" s="241">
        <v>8</v>
      </c>
      <c r="K20" s="242"/>
      <c r="L20" s="40"/>
      <c r="M20" s="243"/>
      <c r="N20" s="244"/>
      <c r="O20" s="244"/>
      <c r="P20" s="244"/>
      <c r="Q20" s="245"/>
      <c r="R20" s="40"/>
      <c r="S20" s="40"/>
      <c r="T20" s="40"/>
      <c r="U20" s="40"/>
      <c r="V20" s="40"/>
      <c r="W20" s="40"/>
      <c r="X20" s="40"/>
      <c r="Y20" s="40"/>
      <c r="Z20" s="40"/>
    </row>
    <row r="21" spans="1:41" ht="15.75" outlineLevel="1">
      <c r="A21" s="32"/>
      <c r="B21" s="252" t="s">
        <v>24</v>
      </c>
      <c r="C21" s="253"/>
      <c r="D21" s="254" t="s">
        <v>55</v>
      </c>
      <c r="E21" s="255"/>
      <c r="F21" s="256"/>
      <c r="G21" s="253" t="s">
        <v>26</v>
      </c>
      <c r="H21" s="253"/>
      <c r="I21" s="253"/>
      <c r="J21" s="274" t="s">
        <v>56</v>
      </c>
      <c r="K21" s="275"/>
      <c r="L21" s="41"/>
      <c r="M21" s="246"/>
      <c r="N21" s="247"/>
      <c r="O21" s="247"/>
      <c r="P21" s="247"/>
      <c r="Q21" s="248"/>
      <c r="R21" s="41"/>
      <c r="S21" s="41"/>
      <c r="T21" s="41"/>
      <c r="U21" s="41"/>
      <c r="V21" s="41"/>
      <c r="W21" s="41"/>
      <c r="X21" s="41"/>
      <c r="Y21" s="41"/>
      <c r="Z21" s="41"/>
      <c r="AA21" s="42"/>
      <c r="AB21" s="42"/>
      <c r="AC21" s="42"/>
      <c r="AD21" s="42"/>
      <c r="AE21" s="42"/>
      <c r="AF21" s="42"/>
      <c r="AG21" s="42"/>
      <c r="AH21" s="42"/>
      <c r="AI21" s="42"/>
      <c r="AJ21" s="42"/>
      <c r="AK21" s="42"/>
      <c r="AL21" s="42"/>
      <c r="AM21" s="42"/>
      <c r="AN21" s="42"/>
      <c r="AO21" s="42"/>
    </row>
    <row r="22" spans="1:41" ht="15.75" outlineLevel="1">
      <c r="A22" s="32"/>
      <c r="B22" s="172" t="s">
        <v>57</v>
      </c>
      <c r="C22" s="276"/>
      <c r="D22" s="276"/>
      <c r="E22" s="276"/>
      <c r="F22" s="173"/>
      <c r="G22" s="277" t="s">
        <v>25</v>
      </c>
      <c r="H22" s="278"/>
      <c r="I22" s="278"/>
      <c r="J22" s="278"/>
      <c r="K22" s="279"/>
      <c r="L22" s="41"/>
      <c r="M22" s="246"/>
      <c r="N22" s="247"/>
      <c r="O22" s="247"/>
      <c r="P22" s="247"/>
      <c r="Q22" s="248"/>
      <c r="R22" s="41"/>
      <c r="S22" s="41"/>
      <c r="T22" s="41"/>
      <c r="U22" s="41"/>
      <c r="V22" s="41"/>
      <c r="W22" s="41"/>
      <c r="X22" s="41"/>
      <c r="Y22" s="41"/>
      <c r="Z22" s="41"/>
      <c r="AA22" s="42"/>
      <c r="AB22" s="42"/>
      <c r="AC22" s="42"/>
      <c r="AD22" s="42"/>
      <c r="AE22" s="42"/>
      <c r="AF22" s="42"/>
      <c r="AG22" s="42"/>
      <c r="AH22" s="42"/>
      <c r="AI22" s="42"/>
      <c r="AJ22" s="42"/>
      <c r="AK22" s="42"/>
      <c r="AL22" s="42"/>
      <c r="AM22" s="42"/>
      <c r="AN22" s="42"/>
      <c r="AO22" s="42"/>
    </row>
    <row r="23" spans="1:41" ht="15.75" outlineLevel="1">
      <c r="A23" s="32"/>
      <c r="B23" s="280">
        <v>42780</v>
      </c>
      <c r="C23" s="281"/>
      <c r="D23" s="281"/>
      <c r="E23" s="281"/>
      <c r="F23" s="282"/>
      <c r="G23" s="283" t="s">
        <v>58</v>
      </c>
      <c r="H23" s="284"/>
      <c r="I23" s="284"/>
      <c r="J23" s="284"/>
      <c r="K23" s="285"/>
      <c r="L23" s="41"/>
      <c r="M23" s="246"/>
      <c r="N23" s="247"/>
      <c r="O23" s="247"/>
      <c r="P23" s="247"/>
      <c r="Q23" s="248"/>
      <c r="R23" s="41"/>
      <c r="S23" s="41"/>
      <c r="T23" s="41"/>
      <c r="U23" s="41"/>
      <c r="V23" s="41"/>
      <c r="W23" s="41"/>
      <c r="X23" s="41"/>
      <c r="Y23" s="41"/>
      <c r="Z23" s="41"/>
      <c r="AA23" s="42"/>
      <c r="AB23" s="42"/>
      <c r="AC23" s="42"/>
      <c r="AD23" s="42"/>
      <c r="AE23" s="42"/>
      <c r="AF23" s="42"/>
      <c r="AG23" s="42"/>
      <c r="AH23" s="42"/>
      <c r="AI23" s="42"/>
      <c r="AJ23" s="42"/>
      <c r="AK23" s="42"/>
      <c r="AL23" s="42"/>
      <c r="AM23" s="42"/>
      <c r="AN23" s="42"/>
      <c r="AO23" s="42"/>
    </row>
    <row r="24" spans="1:41" ht="33.75" customHeight="1" outlineLevel="1">
      <c r="A24" s="32"/>
      <c r="B24" s="286" t="s">
        <v>59</v>
      </c>
      <c r="C24" s="287"/>
      <c r="D24" s="288" t="s">
        <v>276</v>
      </c>
      <c r="E24" s="289"/>
      <c r="F24" s="289"/>
      <c r="G24" s="289"/>
      <c r="H24" s="289"/>
      <c r="I24" s="289"/>
      <c r="J24" s="289"/>
      <c r="K24" s="290"/>
      <c r="L24" s="41"/>
      <c r="M24" s="246"/>
      <c r="N24" s="247"/>
      <c r="O24" s="247"/>
      <c r="P24" s="247"/>
      <c r="Q24" s="248"/>
      <c r="R24" s="41"/>
      <c r="S24" s="41"/>
      <c r="T24" s="41"/>
      <c r="U24" s="41"/>
      <c r="V24" s="41"/>
      <c r="W24" s="41"/>
      <c r="X24" s="41"/>
      <c r="Y24" s="41"/>
      <c r="Z24" s="41"/>
      <c r="AA24" s="42"/>
      <c r="AB24" s="42"/>
      <c r="AC24" s="42"/>
      <c r="AD24" s="42"/>
      <c r="AE24" s="42"/>
      <c r="AF24" s="42"/>
      <c r="AG24" s="42"/>
      <c r="AH24" s="42"/>
      <c r="AI24" s="42"/>
      <c r="AJ24" s="42"/>
      <c r="AK24" s="42"/>
      <c r="AL24" s="42"/>
      <c r="AM24" s="42"/>
      <c r="AN24" s="42"/>
      <c r="AO24" s="42"/>
    </row>
    <row r="25" spans="1:41" ht="15" customHeight="1" outlineLevel="1">
      <c r="A25" s="32"/>
      <c r="B25" s="257" t="s">
        <v>60</v>
      </c>
      <c r="C25" s="178"/>
      <c r="D25" s="222" t="s">
        <v>104</v>
      </c>
      <c r="E25" s="223"/>
      <c r="F25" s="223"/>
      <c r="G25" s="223"/>
      <c r="H25" s="223"/>
      <c r="I25" s="223"/>
      <c r="J25" s="223"/>
      <c r="K25" s="224"/>
      <c r="L25" s="41"/>
      <c r="M25" s="246"/>
      <c r="N25" s="247"/>
      <c r="O25" s="247"/>
      <c r="P25" s="247"/>
      <c r="Q25" s="248"/>
      <c r="R25" s="41"/>
      <c r="S25" s="41"/>
      <c r="T25" s="41"/>
      <c r="U25" s="41"/>
      <c r="V25" s="41"/>
      <c r="W25" s="41"/>
      <c r="X25" s="41"/>
      <c r="Y25" s="41"/>
      <c r="Z25" s="41"/>
      <c r="AA25" s="42"/>
      <c r="AB25" s="42"/>
      <c r="AC25" s="42"/>
      <c r="AD25" s="42"/>
      <c r="AE25" s="42"/>
      <c r="AF25" s="42"/>
      <c r="AG25" s="42"/>
      <c r="AH25" s="42"/>
      <c r="AI25" s="42"/>
      <c r="AJ25" s="42"/>
      <c r="AK25" s="42"/>
      <c r="AL25" s="42"/>
      <c r="AM25" s="42"/>
      <c r="AN25" s="42"/>
      <c r="AO25" s="42"/>
    </row>
    <row r="26" spans="1:41" ht="20.25" customHeight="1" outlineLevel="1">
      <c r="A26" s="32"/>
      <c r="B26" s="258"/>
      <c r="C26" s="259"/>
      <c r="D26" s="262"/>
      <c r="E26" s="263"/>
      <c r="F26" s="263"/>
      <c r="G26" s="263"/>
      <c r="H26" s="263"/>
      <c r="I26" s="263"/>
      <c r="J26" s="263"/>
      <c r="K26" s="264"/>
      <c r="L26" s="41"/>
      <c r="M26" s="246"/>
      <c r="N26" s="247"/>
      <c r="O26" s="247"/>
      <c r="P26" s="247"/>
      <c r="Q26" s="248"/>
      <c r="R26" s="41"/>
      <c r="S26" s="41"/>
      <c r="T26" s="41"/>
      <c r="U26" s="41"/>
      <c r="V26" s="41"/>
      <c r="W26" s="41"/>
      <c r="X26" s="41"/>
      <c r="Y26" s="41"/>
      <c r="Z26" s="41"/>
      <c r="AA26" s="42"/>
      <c r="AB26" s="42"/>
      <c r="AC26" s="42"/>
      <c r="AD26" s="42"/>
      <c r="AE26" s="42"/>
      <c r="AF26" s="42"/>
      <c r="AG26" s="42"/>
      <c r="AH26" s="42"/>
      <c r="AI26" s="42"/>
      <c r="AJ26" s="42"/>
      <c r="AK26" s="42"/>
      <c r="AL26" s="42"/>
      <c r="AM26" s="42"/>
      <c r="AN26" s="42"/>
      <c r="AO26" s="42"/>
    </row>
    <row r="27" spans="1:41" ht="32.25" customHeight="1" outlineLevel="1">
      <c r="A27" s="32"/>
      <c r="B27" s="260"/>
      <c r="C27" s="261"/>
      <c r="D27" s="225"/>
      <c r="E27" s="226"/>
      <c r="F27" s="226"/>
      <c r="G27" s="226"/>
      <c r="H27" s="226"/>
      <c r="I27" s="226"/>
      <c r="J27" s="226"/>
      <c r="K27" s="227"/>
      <c r="L27" s="41"/>
      <c r="M27" s="246"/>
      <c r="N27" s="247"/>
      <c r="O27" s="247"/>
      <c r="P27" s="247"/>
      <c r="Q27" s="248"/>
      <c r="R27" s="41"/>
      <c r="S27" s="41"/>
      <c r="T27" s="41"/>
      <c r="U27" s="41"/>
      <c r="V27" s="41"/>
      <c r="W27" s="41"/>
      <c r="X27" s="41"/>
      <c r="Y27" s="41"/>
      <c r="Z27" s="41"/>
      <c r="AA27" s="42"/>
      <c r="AB27" s="42"/>
      <c r="AC27" s="42"/>
      <c r="AD27" s="42"/>
      <c r="AE27" s="42"/>
      <c r="AF27" s="42"/>
      <c r="AG27" s="42"/>
      <c r="AH27" s="42"/>
      <c r="AI27" s="42"/>
      <c r="AJ27" s="42"/>
      <c r="AK27" s="42"/>
      <c r="AL27" s="42"/>
      <c r="AM27" s="42"/>
      <c r="AN27" s="42"/>
      <c r="AO27" s="42"/>
    </row>
    <row r="28" spans="1:41" ht="13.5" customHeight="1" outlineLevel="1">
      <c r="A28" s="32"/>
      <c r="B28" s="257" t="s">
        <v>61</v>
      </c>
      <c r="C28" s="178"/>
      <c r="D28" s="265" t="s">
        <v>106</v>
      </c>
      <c r="E28" s="266"/>
      <c r="F28" s="266"/>
      <c r="G28" s="266"/>
      <c r="H28" s="266"/>
      <c r="I28" s="266"/>
      <c r="J28" s="266"/>
      <c r="K28" s="267"/>
      <c r="L28" s="41"/>
      <c r="M28" s="246"/>
      <c r="N28" s="247"/>
      <c r="O28" s="247"/>
      <c r="P28" s="247"/>
      <c r="Q28" s="248"/>
      <c r="R28" s="41"/>
      <c r="S28" s="41"/>
      <c r="T28" s="41"/>
      <c r="U28" s="41"/>
      <c r="V28" s="41"/>
      <c r="W28" s="41"/>
      <c r="X28" s="41"/>
      <c r="Y28" s="41"/>
      <c r="Z28" s="41"/>
      <c r="AA28" s="42"/>
      <c r="AB28" s="42"/>
      <c r="AC28" s="42"/>
      <c r="AD28" s="42"/>
      <c r="AE28" s="42"/>
      <c r="AF28" s="42"/>
      <c r="AG28" s="42"/>
      <c r="AH28" s="42"/>
      <c r="AI28" s="42"/>
      <c r="AJ28" s="42"/>
      <c r="AK28" s="42"/>
      <c r="AL28" s="42"/>
      <c r="AM28" s="42"/>
      <c r="AN28" s="42"/>
      <c r="AO28" s="42"/>
    </row>
    <row r="29" spans="1:41" ht="13.5" customHeight="1" outlineLevel="1">
      <c r="A29" s="32"/>
      <c r="B29" s="258"/>
      <c r="C29" s="259"/>
      <c r="D29" s="268"/>
      <c r="E29" s="269"/>
      <c r="F29" s="269"/>
      <c r="G29" s="269"/>
      <c r="H29" s="269"/>
      <c r="I29" s="269"/>
      <c r="J29" s="269"/>
      <c r="K29" s="270"/>
      <c r="L29" s="41"/>
      <c r="M29" s="246"/>
      <c r="N29" s="247"/>
      <c r="O29" s="247"/>
      <c r="P29" s="247"/>
      <c r="Q29" s="248"/>
      <c r="R29" s="41"/>
      <c r="S29" s="41"/>
      <c r="T29" s="41"/>
      <c r="U29" s="41"/>
      <c r="V29" s="41"/>
      <c r="W29" s="41"/>
      <c r="X29" s="41"/>
      <c r="Y29" s="41"/>
      <c r="Z29" s="41"/>
      <c r="AA29" s="42"/>
      <c r="AB29" s="42"/>
      <c r="AC29" s="42"/>
      <c r="AD29" s="42"/>
      <c r="AE29" s="42"/>
      <c r="AF29" s="42"/>
      <c r="AG29" s="42"/>
      <c r="AH29" s="42"/>
      <c r="AI29" s="42"/>
      <c r="AJ29" s="42"/>
      <c r="AK29" s="42"/>
      <c r="AL29" s="42"/>
      <c r="AM29" s="42"/>
      <c r="AN29" s="42"/>
      <c r="AO29" s="42"/>
    </row>
    <row r="30" spans="1:41" ht="13.5" customHeight="1" outlineLevel="1">
      <c r="A30" s="32"/>
      <c r="B30" s="258"/>
      <c r="C30" s="259"/>
      <c r="D30" s="271"/>
      <c r="E30" s="272"/>
      <c r="F30" s="272"/>
      <c r="G30" s="272"/>
      <c r="H30" s="272"/>
      <c r="I30" s="272"/>
      <c r="J30" s="272"/>
      <c r="K30" s="273"/>
      <c r="L30" s="41"/>
      <c r="M30" s="246"/>
      <c r="N30" s="247"/>
      <c r="O30" s="247"/>
      <c r="P30" s="247"/>
      <c r="Q30" s="248"/>
      <c r="R30" s="41"/>
      <c r="S30" s="41"/>
      <c r="T30" s="41"/>
      <c r="U30" s="41"/>
      <c r="V30" s="41"/>
      <c r="W30" s="41"/>
      <c r="X30" s="41"/>
      <c r="Y30" s="41"/>
      <c r="Z30" s="41"/>
      <c r="AA30" s="42"/>
      <c r="AB30" s="42"/>
      <c r="AC30" s="42"/>
      <c r="AD30" s="42"/>
      <c r="AE30" s="42"/>
      <c r="AF30" s="42"/>
      <c r="AG30" s="42"/>
      <c r="AH30" s="42"/>
      <c r="AI30" s="42"/>
      <c r="AJ30" s="42"/>
      <c r="AK30" s="42"/>
      <c r="AL30" s="42"/>
      <c r="AM30" s="42"/>
      <c r="AN30" s="42"/>
      <c r="AO30" s="42"/>
    </row>
    <row r="31" spans="1:41" ht="17.25" customHeight="1" outlineLevel="1">
      <c r="A31" s="32"/>
      <c r="B31" s="218" t="s">
        <v>62</v>
      </c>
      <c r="C31" s="219"/>
      <c r="D31" s="265" t="s">
        <v>63</v>
      </c>
      <c r="E31" s="266"/>
      <c r="F31" s="266"/>
      <c r="G31" s="266"/>
      <c r="H31" s="266"/>
      <c r="I31" s="266"/>
      <c r="J31" s="266"/>
      <c r="K31" s="267"/>
      <c r="L31" s="41"/>
      <c r="M31" s="246"/>
      <c r="N31" s="247"/>
      <c r="O31" s="247"/>
      <c r="P31" s="247"/>
      <c r="Q31" s="248"/>
      <c r="R31" s="41"/>
      <c r="S31" s="41"/>
      <c r="T31" s="41"/>
      <c r="U31" s="41"/>
      <c r="V31" s="41"/>
      <c r="W31" s="41"/>
      <c r="X31" s="41"/>
      <c r="Y31" s="41"/>
      <c r="Z31" s="41"/>
      <c r="AA31" s="42"/>
      <c r="AB31" s="42"/>
      <c r="AC31" s="42"/>
      <c r="AD31" s="42"/>
      <c r="AE31" s="42"/>
      <c r="AF31" s="42"/>
      <c r="AG31" s="42"/>
      <c r="AH31" s="42"/>
      <c r="AI31" s="42"/>
      <c r="AJ31" s="42"/>
      <c r="AK31" s="42"/>
      <c r="AL31" s="42"/>
      <c r="AM31" s="42"/>
      <c r="AN31" s="42"/>
      <c r="AO31" s="42"/>
    </row>
    <row r="32" spans="1:41" ht="30.75" customHeight="1" outlineLevel="1">
      <c r="A32" s="32"/>
      <c r="B32" s="220"/>
      <c r="C32" s="221"/>
      <c r="D32" s="271"/>
      <c r="E32" s="272"/>
      <c r="F32" s="272"/>
      <c r="G32" s="272"/>
      <c r="H32" s="272"/>
      <c r="I32" s="272"/>
      <c r="J32" s="272"/>
      <c r="K32" s="273"/>
      <c r="L32" s="41"/>
      <c r="M32" s="246"/>
      <c r="N32" s="247"/>
      <c r="O32" s="247"/>
      <c r="P32" s="247"/>
      <c r="Q32" s="248"/>
      <c r="R32" s="41"/>
      <c r="S32" s="41"/>
      <c r="T32" s="41"/>
      <c r="U32" s="41"/>
      <c r="V32" s="41"/>
      <c r="W32" s="41"/>
      <c r="X32" s="41"/>
      <c r="Y32" s="41"/>
      <c r="Z32" s="41"/>
      <c r="AA32" s="42"/>
      <c r="AB32" s="42"/>
      <c r="AC32" s="42"/>
      <c r="AD32" s="42"/>
      <c r="AE32" s="42"/>
      <c r="AF32" s="42"/>
      <c r="AG32" s="42"/>
      <c r="AH32" s="42"/>
      <c r="AI32" s="42"/>
      <c r="AJ32" s="42"/>
      <c r="AK32" s="42"/>
      <c r="AL32" s="42"/>
      <c r="AM32" s="42"/>
      <c r="AN32" s="42"/>
      <c r="AO32" s="42"/>
    </row>
    <row r="33" spans="1:41" ht="18.75" customHeight="1" outlineLevel="1">
      <c r="A33" s="32"/>
      <c r="B33" s="218" t="s">
        <v>64</v>
      </c>
      <c r="C33" s="219"/>
      <c r="D33" s="222" t="s">
        <v>282</v>
      </c>
      <c r="E33" s="223"/>
      <c r="F33" s="223"/>
      <c r="G33" s="223"/>
      <c r="H33" s="223"/>
      <c r="I33" s="223"/>
      <c r="J33" s="223"/>
      <c r="K33" s="224"/>
      <c r="L33" s="41"/>
      <c r="M33" s="246"/>
      <c r="N33" s="247"/>
      <c r="O33" s="247"/>
      <c r="P33" s="247"/>
      <c r="Q33" s="248"/>
      <c r="R33" s="41"/>
      <c r="S33" s="41"/>
      <c r="T33" s="41"/>
      <c r="U33" s="41"/>
      <c r="V33" s="41"/>
      <c r="W33" s="41"/>
      <c r="X33" s="41"/>
      <c r="Y33" s="41"/>
      <c r="Z33" s="41"/>
      <c r="AA33" s="42"/>
      <c r="AB33" s="42"/>
      <c r="AC33" s="42"/>
      <c r="AD33" s="42"/>
      <c r="AE33" s="42"/>
      <c r="AF33" s="42"/>
      <c r="AG33" s="42"/>
      <c r="AH33" s="42"/>
      <c r="AI33" s="42"/>
      <c r="AJ33" s="42"/>
      <c r="AK33" s="42"/>
      <c r="AL33" s="42"/>
      <c r="AM33" s="42"/>
      <c r="AN33" s="42"/>
      <c r="AO33" s="42"/>
    </row>
    <row r="34" spans="1:41" ht="85.5" customHeight="1" outlineLevel="1">
      <c r="A34" s="32"/>
      <c r="B34" s="220"/>
      <c r="C34" s="221"/>
      <c r="D34" s="225"/>
      <c r="E34" s="226"/>
      <c r="F34" s="226"/>
      <c r="G34" s="226"/>
      <c r="H34" s="226"/>
      <c r="I34" s="226"/>
      <c r="J34" s="226"/>
      <c r="K34" s="227"/>
      <c r="L34" s="41"/>
      <c r="M34" s="246"/>
      <c r="N34" s="247"/>
      <c r="O34" s="247"/>
      <c r="P34" s="247"/>
      <c r="Q34" s="248"/>
      <c r="R34" s="41"/>
      <c r="S34" s="41"/>
      <c r="T34" s="41"/>
      <c r="U34" s="41"/>
      <c r="V34" s="41"/>
      <c r="W34" s="41"/>
      <c r="X34" s="41"/>
      <c r="Y34" s="41"/>
      <c r="Z34" s="41"/>
      <c r="AA34" s="42"/>
      <c r="AB34" s="42"/>
      <c r="AC34" s="42"/>
      <c r="AD34" s="42"/>
      <c r="AE34" s="42"/>
      <c r="AF34" s="42"/>
      <c r="AG34" s="42"/>
      <c r="AH34" s="42"/>
      <c r="AI34" s="42"/>
      <c r="AJ34" s="42"/>
      <c r="AK34" s="42"/>
      <c r="AL34" s="42"/>
      <c r="AM34" s="42"/>
      <c r="AN34" s="42"/>
      <c r="AO34" s="42"/>
    </row>
    <row r="35" spans="1:41" ht="15.75" outlineLevel="1">
      <c r="A35" s="32"/>
      <c r="B35" s="183" t="s">
        <v>19</v>
      </c>
      <c r="C35" s="184"/>
      <c r="D35" s="228"/>
      <c r="E35" s="229"/>
      <c r="F35" s="229"/>
      <c r="G35" s="229"/>
      <c r="H35" s="229"/>
      <c r="I35" s="229"/>
      <c r="J35" s="229"/>
      <c r="K35" s="230"/>
      <c r="L35" s="41"/>
      <c r="M35" s="246"/>
      <c r="N35" s="247"/>
      <c r="O35" s="247"/>
      <c r="P35" s="247"/>
      <c r="Q35" s="248"/>
      <c r="R35" s="41"/>
      <c r="S35" s="41"/>
      <c r="T35" s="41"/>
      <c r="U35" s="41"/>
      <c r="V35" s="41"/>
      <c r="W35" s="41"/>
      <c r="X35" s="41"/>
      <c r="Y35" s="41"/>
      <c r="Z35" s="41"/>
      <c r="AA35" s="42"/>
      <c r="AB35" s="42"/>
      <c r="AC35" s="42"/>
      <c r="AD35" s="42"/>
      <c r="AE35" s="42"/>
      <c r="AF35" s="42"/>
      <c r="AG35" s="42"/>
      <c r="AH35" s="42"/>
      <c r="AI35" s="42"/>
      <c r="AJ35" s="42"/>
      <c r="AK35" s="42"/>
      <c r="AL35" s="42"/>
      <c r="AM35" s="42"/>
      <c r="AN35" s="42"/>
      <c r="AO35" s="42"/>
    </row>
    <row r="36" spans="1:41" ht="16.5" outlineLevel="1" thickBot="1">
      <c r="A36" s="32"/>
      <c r="B36" s="187"/>
      <c r="C36" s="188"/>
      <c r="D36" s="231"/>
      <c r="E36" s="232"/>
      <c r="F36" s="232"/>
      <c r="G36" s="232"/>
      <c r="H36" s="232"/>
      <c r="I36" s="232"/>
      <c r="J36" s="232"/>
      <c r="K36" s="233"/>
      <c r="L36" s="41"/>
      <c r="M36" s="249"/>
      <c r="N36" s="250"/>
      <c r="O36" s="250"/>
      <c r="P36" s="250"/>
      <c r="Q36" s="251"/>
      <c r="R36" s="41"/>
      <c r="S36" s="41"/>
      <c r="T36" s="41"/>
      <c r="U36" s="41"/>
      <c r="V36" s="41"/>
      <c r="W36" s="41"/>
      <c r="X36" s="41"/>
      <c r="Y36" s="41"/>
      <c r="Z36" s="41"/>
      <c r="AA36" s="42"/>
      <c r="AB36" s="42"/>
      <c r="AC36" s="42"/>
      <c r="AD36" s="42"/>
      <c r="AE36" s="42"/>
      <c r="AF36" s="42"/>
      <c r="AG36" s="42"/>
      <c r="AH36" s="42"/>
      <c r="AI36" s="42"/>
      <c r="AJ36" s="42"/>
      <c r="AK36" s="42"/>
      <c r="AL36" s="42"/>
      <c r="AM36" s="42"/>
      <c r="AN36" s="42"/>
      <c r="AO36" s="42"/>
    </row>
    <row r="37" spans="1:41" ht="16.5" thickBot="1">
      <c r="A37" s="32"/>
      <c r="B37" s="41"/>
      <c r="C37" s="41"/>
      <c r="D37" s="41"/>
      <c r="E37" s="41"/>
      <c r="F37" s="41"/>
      <c r="G37" s="41"/>
      <c r="H37" s="41"/>
      <c r="I37" s="41"/>
      <c r="J37" s="41"/>
      <c r="K37" s="41"/>
      <c r="L37" s="41"/>
      <c r="M37" s="41"/>
      <c r="N37" s="41"/>
      <c r="O37" s="41"/>
      <c r="P37" s="41"/>
      <c r="Q37" s="41"/>
      <c r="R37" s="41"/>
      <c r="S37" s="41"/>
      <c r="T37" s="41"/>
      <c r="U37" s="41"/>
      <c r="V37" s="41"/>
      <c r="W37" s="41"/>
      <c r="X37" s="41"/>
      <c r="Y37" s="41"/>
      <c r="Z37" s="41"/>
      <c r="AA37" s="42"/>
      <c r="AB37" s="42"/>
      <c r="AC37" s="42"/>
      <c r="AD37" s="42"/>
      <c r="AE37" s="42"/>
      <c r="AF37" s="42"/>
      <c r="AG37" s="42"/>
      <c r="AH37" s="42"/>
      <c r="AI37" s="42"/>
      <c r="AJ37" s="42"/>
      <c r="AK37" s="42"/>
      <c r="AL37" s="42"/>
      <c r="AM37" s="42"/>
      <c r="AN37" s="42"/>
      <c r="AO37" s="42"/>
    </row>
    <row r="38" spans="1:41" ht="15.75" customHeight="1">
      <c r="A38" s="32"/>
      <c r="B38" s="198" t="s">
        <v>65</v>
      </c>
      <c r="C38" s="199"/>
      <c r="D38" s="199"/>
      <c r="E38" s="199"/>
      <c r="F38" s="199"/>
      <c r="G38" s="199"/>
      <c r="H38" s="199"/>
      <c r="I38" s="199"/>
      <c r="J38" s="199"/>
      <c r="K38" s="200"/>
      <c r="L38" s="41"/>
      <c r="M38" s="43"/>
      <c r="N38" s="43"/>
      <c r="O38" s="43"/>
      <c r="P38" s="43"/>
      <c r="Q38" s="43"/>
      <c r="R38" s="41"/>
      <c r="S38" s="41"/>
      <c r="T38" s="41"/>
      <c r="U38" s="41"/>
      <c r="V38" s="41"/>
      <c r="W38" s="41"/>
      <c r="X38" s="41"/>
      <c r="Y38" s="41"/>
      <c r="Z38" s="41"/>
      <c r="AA38" s="42"/>
      <c r="AB38" s="42"/>
      <c r="AC38" s="42"/>
      <c r="AD38" s="42"/>
      <c r="AE38" s="42"/>
      <c r="AF38" s="42"/>
      <c r="AG38" s="42"/>
      <c r="AH38" s="42"/>
      <c r="AI38" s="42"/>
      <c r="AJ38" s="42"/>
      <c r="AK38" s="42"/>
      <c r="AL38" s="42"/>
      <c r="AM38" s="42"/>
      <c r="AN38" s="42"/>
      <c r="AO38" s="42"/>
    </row>
    <row r="39" spans="1:41" ht="15.75" customHeight="1" outlineLevel="1">
      <c r="A39" s="32"/>
      <c r="B39" s="204" t="s">
        <v>66</v>
      </c>
      <c r="C39" s="152"/>
      <c r="D39" s="153"/>
      <c r="E39" s="151" t="s">
        <v>67</v>
      </c>
      <c r="F39" s="152"/>
      <c r="G39" s="153"/>
      <c r="H39" s="151" t="s">
        <v>68</v>
      </c>
      <c r="I39" s="152"/>
      <c r="J39" s="152"/>
      <c r="K39" s="234"/>
      <c r="L39" s="41"/>
      <c r="M39" s="43"/>
      <c r="N39" s="43"/>
      <c r="O39" s="43"/>
      <c r="P39" s="43"/>
      <c r="Q39" s="43"/>
      <c r="R39" s="41"/>
      <c r="S39" s="41"/>
      <c r="T39" s="41"/>
      <c r="U39" s="41"/>
      <c r="V39" s="41"/>
      <c r="W39" s="41"/>
      <c r="X39" s="41"/>
      <c r="Y39" s="41"/>
      <c r="Z39" s="41"/>
      <c r="AA39" s="42"/>
      <c r="AB39" s="42"/>
      <c r="AC39" s="42"/>
      <c r="AD39" s="42"/>
      <c r="AE39" s="42"/>
      <c r="AF39" s="42"/>
      <c r="AG39" s="42"/>
      <c r="AH39" s="42"/>
      <c r="AI39" s="42"/>
      <c r="AJ39" s="42"/>
      <c r="AK39" s="42"/>
      <c r="AL39" s="42"/>
      <c r="AM39" s="42"/>
      <c r="AN39" s="42"/>
      <c r="AO39" s="42"/>
    </row>
    <row r="40" spans="1:41" ht="15.75" customHeight="1" outlineLevel="1">
      <c r="A40" s="32"/>
      <c r="B40" s="214" t="s">
        <v>69</v>
      </c>
      <c r="C40" s="213"/>
      <c r="D40" s="206"/>
      <c r="E40" s="205" t="s">
        <v>70</v>
      </c>
      <c r="F40" s="213"/>
      <c r="G40" s="206"/>
      <c r="H40" s="205" t="s">
        <v>71</v>
      </c>
      <c r="I40" s="213"/>
      <c r="J40" s="213"/>
      <c r="K40" s="215"/>
      <c r="L40" s="41"/>
      <c r="M40" s="43"/>
      <c r="N40" s="43"/>
      <c r="O40" s="43"/>
      <c r="P40" s="43"/>
      <c r="Q40" s="43"/>
      <c r="R40" s="41"/>
      <c r="S40" s="41"/>
      <c r="T40" s="41"/>
      <c r="U40" s="41"/>
      <c r="V40" s="41"/>
      <c r="W40" s="41"/>
      <c r="X40" s="41"/>
      <c r="Y40" s="41"/>
      <c r="Z40" s="41"/>
      <c r="AA40" s="42"/>
      <c r="AB40" s="42"/>
      <c r="AC40" s="42"/>
      <c r="AD40" s="42"/>
      <c r="AE40" s="42"/>
      <c r="AF40" s="42"/>
      <c r="AG40" s="42"/>
      <c r="AH40" s="42"/>
      <c r="AI40" s="42"/>
      <c r="AJ40" s="42"/>
      <c r="AK40" s="42"/>
      <c r="AL40" s="42"/>
      <c r="AM40" s="42"/>
      <c r="AN40" s="42"/>
      <c r="AO40" s="42"/>
    </row>
    <row r="41" spans="1:41" ht="15.75" customHeight="1" outlineLevel="1">
      <c r="A41" s="32"/>
      <c r="B41" s="204" t="s">
        <v>72</v>
      </c>
      <c r="C41" s="153"/>
      <c r="D41" s="205" t="s">
        <v>73</v>
      </c>
      <c r="E41" s="206"/>
      <c r="F41" s="151" t="s">
        <v>74</v>
      </c>
      <c r="G41" s="153"/>
      <c r="H41" s="44" t="s">
        <v>75</v>
      </c>
      <c r="I41" s="216" t="s">
        <v>76</v>
      </c>
      <c r="J41" s="217"/>
      <c r="K41" s="45" t="s">
        <v>77</v>
      </c>
      <c r="L41" s="41"/>
      <c r="M41" s="43"/>
      <c r="N41" s="43"/>
      <c r="O41" s="43"/>
      <c r="P41" s="43"/>
      <c r="Q41" s="43"/>
      <c r="R41" s="41"/>
      <c r="S41" s="41"/>
      <c r="T41" s="41"/>
      <c r="U41" s="41"/>
      <c r="V41" s="41"/>
      <c r="W41" s="41"/>
      <c r="X41" s="41"/>
      <c r="Y41" s="41"/>
      <c r="Z41" s="41"/>
      <c r="AA41" s="42"/>
      <c r="AB41" s="42"/>
      <c r="AC41" s="42"/>
      <c r="AD41" s="42"/>
      <c r="AE41" s="42"/>
      <c r="AF41" s="42"/>
      <c r="AG41" s="42"/>
      <c r="AH41" s="42"/>
      <c r="AI41" s="42"/>
      <c r="AJ41" s="42"/>
      <c r="AK41" s="42"/>
      <c r="AL41" s="42"/>
      <c r="AM41" s="42"/>
      <c r="AN41" s="42"/>
      <c r="AO41" s="42"/>
    </row>
    <row r="42" spans="1:41" ht="15.75" customHeight="1" outlineLevel="1">
      <c r="A42" s="32"/>
      <c r="B42" s="204" t="s">
        <v>78</v>
      </c>
      <c r="C42" s="153"/>
      <c r="D42" s="205" t="s">
        <v>79</v>
      </c>
      <c r="E42" s="206"/>
      <c r="F42" s="207" t="s">
        <v>80</v>
      </c>
      <c r="G42" s="208"/>
      <c r="H42" s="209"/>
      <c r="I42" s="210">
        <v>1.7</v>
      </c>
      <c r="J42" s="211"/>
      <c r="K42" s="212"/>
      <c r="L42" s="41"/>
      <c r="M42" s="43"/>
      <c r="N42" s="43"/>
      <c r="O42" s="43"/>
      <c r="P42" s="43"/>
      <c r="Q42" s="43"/>
      <c r="R42" s="41"/>
      <c r="S42" s="41"/>
      <c r="T42" s="41"/>
      <c r="U42" s="41"/>
      <c r="V42" s="41"/>
      <c r="W42" s="41"/>
      <c r="X42" s="41"/>
      <c r="Y42" s="41"/>
      <c r="Z42" s="41"/>
      <c r="AA42" s="42"/>
      <c r="AB42" s="42"/>
      <c r="AC42" s="42"/>
      <c r="AD42" s="42"/>
      <c r="AE42" s="42"/>
      <c r="AF42" s="42"/>
      <c r="AG42" s="42"/>
      <c r="AH42" s="42"/>
      <c r="AI42" s="42"/>
      <c r="AJ42" s="42"/>
      <c r="AK42" s="42"/>
      <c r="AL42" s="42"/>
      <c r="AM42" s="42"/>
      <c r="AN42" s="42"/>
      <c r="AO42" s="42"/>
    </row>
    <row r="43" spans="1:41" ht="15.75" customHeight="1" outlineLevel="1">
      <c r="A43" s="32"/>
      <c r="B43" s="204" t="s">
        <v>81</v>
      </c>
      <c r="C43" s="153"/>
      <c r="D43" s="205" t="s">
        <v>135</v>
      </c>
      <c r="E43" s="213"/>
      <c r="F43" s="203" t="s">
        <v>83</v>
      </c>
      <c r="G43" s="173"/>
      <c r="H43" s="46">
        <v>15</v>
      </c>
      <c r="I43" s="207" t="s">
        <v>84</v>
      </c>
      <c r="J43" s="209"/>
      <c r="K43" s="47" t="s">
        <v>85</v>
      </c>
      <c r="L43" s="41"/>
      <c r="M43" s="43"/>
      <c r="N43" s="43"/>
      <c r="O43" s="43"/>
      <c r="P43" s="43"/>
      <c r="Q43" s="43"/>
      <c r="R43" s="41"/>
      <c r="S43" s="41"/>
      <c r="T43" s="41"/>
      <c r="U43" s="41"/>
      <c r="V43" s="41"/>
      <c r="W43" s="41"/>
      <c r="X43" s="41"/>
      <c r="Y43" s="41"/>
      <c r="Z43" s="41"/>
      <c r="AA43" s="42"/>
      <c r="AB43" s="42"/>
      <c r="AC43" s="42"/>
      <c r="AD43" s="42"/>
      <c r="AE43" s="42"/>
      <c r="AF43" s="42"/>
      <c r="AG43" s="42"/>
      <c r="AH43" s="42"/>
      <c r="AI43" s="42"/>
      <c r="AJ43" s="42"/>
      <c r="AK43" s="42"/>
      <c r="AL43" s="42"/>
      <c r="AM43" s="42"/>
      <c r="AN43" s="42"/>
      <c r="AO43" s="42"/>
    </row>
    <row r="44" spans="1:41" ht="15.75" customHeight="1" outlineLevel="1">
      <c r="A44" s="32"/>
      <c r="B44" s="183" t="s">
        <v>19</v>
      </c>
      <c r="C44" s="184"/>
      <c r="D44" s="189" t="s">
        <v>86</v>
      </c>
      <c r="E44" s="190"/>
      <c r="F44" s="190"/>
      <c r="G44" s="190"/>
      <c r="H44" s="190"/>
      <c r="I44" s="190"/>
      <c r="J44" s="190"/>
      <c r="K44" s="191"/>
      <c r="L44" s="41"/>
      <c r="M44" s="43"/>
      <c r="N44" s="43"/>
      <c r="O44" s="43"/>
      <c r="P44" s="43"/>
      <c r="Q44" s="43"/>
      <c r="R44" s="41"/>
      <c r="S44" s="41"/>
      <c r="T44" s="41"/>
      <c r="U44" s="41"/>
      <c r="V44" s="41"/>
      <c r="W44" s="41"/>
      <c r="X44" s="41"/>
      <c r="Y44" s="41"/>
      <c r="Z44" s="41"/>
      <c r="AA44" s="42"/>
      <c r="AB44" s="42"/>
      <c r="AC44" s="42"/>
      <c r="AD44" s="42"/>
      <c r="AE44" s="42"/>
      <c r="AF44" s="42"/>
      <c r="AG44" s="42"/>
      <c r="AH44" s="42"/>
      <c r="AI44" s="42"/>
      <c r="AJ44" s="42"/>
      <c r="AK44" s="42"/>
      <c r="AL44" s="42"/>
      <c r="AM44" s="42"/>
      <c r="AN44" s="42"/>
      <c r="AO44" s="42"/>
    </row>
    <row r="45" spans="1:41" ht="15.75" customHeight="1" outlineLevel="1">
      <c r="A45" s="32"/>
      <c r="B45" s="185"/>
      <c r="C45" s="186"/>
      <c r="D45" s="192"/>
      <c r="E45" s="193"/>
      <c r="F45" s="193"/>
      <c r="G45" s="193"/>
      <c r="H45" s="193"/>
      <c r="I45" s="193"/>
      <c r="J45" s="193"/>
      <c r="K45" s="194"/>
      <c r="L45" s="41"/>
      <c r="M45" s="43"/>
      <c r="N45" s="43"/>
      <c r="O45" s="43"/>
      <c r="P45" s="43"/>
      <c r="Q45" s="43"/>
      <c r="R45" s="41"/>
      <c r="S45" s="41"/>
      <c r="T45" s="41"/>
      <c r="U45" s="41"/>
      <c r="V45" s="41"/>
      <c r="W45" s="41"/>
      <c r="X45" s="41"/>
      <c r="Y45" s="41"/>
      <c r="Z45" s="41"/>
      <c r="AA45" s="42"/>
      <c r="AB45" s="42"/>
      <c r="AC45" s="42"/>
      <c r="AD45" s="42"/>
      <c r="AE45" s="42"/>
      <c r="AF45" s="42"/>
      <c r="AG45" s="42"/>
      <c r="AH45" s="42"/>
      <c r="AI45" s="42"/>
      <c r="AJ45" s="42"/>
      <c r="AK45" s="42"/>
      <c r="AL45" s="42"/>
      <c r="AM45" s="42"/>
      <c r="AN45" s="42"/>
      <c r="AO45" s="42"/>
    </row>
    <row r="46" spans="1:41" ht="16.5" customHeight="1" outlineLevel="1" thickBot="1">
      <c r="A46" s="32"/>
      <c r="B46" s="187"/>
      <c r="C46" s="188"/>
      <c r="D46" s="195"/>
      <c r="E46" s="196"/>
      <c r="F46" s="196"/>
      <c r="G46" s="196"/>
      <c r="H46" s="196"/>
      <c r="I46" s="196"/>
      <c r="J46" s="196"/>
      <c r="K46" s="197"/>
      <c r="L46" s="41"/>
      <c r="M46" s="43"/>
      <c r="N46" s="43"/>
      <c r="O46" s="43"/>
      <c r="P46" s="43"/>
      <c r="Q46" s="43"/>
      <c r="R46" s="41"/>
      <c r="S46" s="41"/>
      <c r="T46" s="41"/>
      <c r="U46" s="41"/>
      <c r="V46" s="41"/>
      <c r="W46" s="41"/>
      <c r="X46" s="41"/>
      <c r="Y46" s="41"/>
      <c r="Z46" s="41"/>
      <c r="AA46" s="42"/>
      <c r="AB46" s="42"/>
      <c r="AC46" s="42"/>
      <c r="AD46" s="42"/>
      <c r="AE46" s="42"/>
      <c r="AF46" s="42"/>
      <c r="AG46" s="42"/>
      <c r="AH46" s="42"/>
      <c r="AI46" s="42"/>
      <c r="AJ46" s="42"/>
      <c r="AK46" s="42"/>
      <c r="AL46" s="42"/>
      <c r="AM46" s="42"/>
      <c r="AN46" s="42"/>
      <c r="AO46" s="42"/>
    </row>
    <row r="47" spans="1:41" ht="16.5" thickBot="1">
      <c r="A47" s="32"/>
      <c r="B47" s="41"/>
      <c r="C47" s="41"/>
      <c r="D47" s="41"/>
      <c r="E47" s="41"/>
      <c r="F47" s="41"/>
      <c r="G47" s="41"/>
      <c r="H47" s="41"/>
      <c r="I47" s="41"/>
      <c r="J47" s="41"/>
      <c r="K47" s="41"/>
      <c r="L47" s="41"/>
      <c r="M47" s="43"/>
      <c r="N47" s="43"/>
      <c r="O47" s="43"/>
      <c r="P47" s="43"/>
      <c r="Q47" s="43"/>
      <c r="R47" s="41"/>
      <c r="S47" s="41"/>
      <c r="T47" s="41"/>
      <c r="U47" s="41"/>
      <c r="V47" s="41"/>
      <c r="W47" s="41"/>
      <c r="X47" s="41"/>
      <c r="Y47" s="41"/>
      <c r="Z47" s="41"/>
      <c r="AA47" s="42"/>
      <c r="AB47" s="42"/>
      <c r="AC47" s="42"/>
      <c r="AD47" s="42"/>
      <c r="AE47" s="42"/>
      <c r="AF47" s="42"/>
      <c r="AG47" s="42"/>
      <c r="AH47" s="42"/>
      <c r="AI47" s="42"/>
      <c r="AJ47" s="42"/>
      <c r="AK47" s="42"/>
      <c r="AL47" s="42"/>
      <c r="AM47" s="42"/>
      <c r="AN47" s="42"/>
      <c r="AO47" s="42"/>
    </row>
    <row r="48" spans="1:41" ht="15.75">
      <c r="A48" s="32"/>
      <c r="B48" s="198" t="s">
        <v>87</v>
      </c>
      <c r="C48" s="199"/>
      <c r="D48" s="199"/>
      <c r="E48" s="199"/>
      <c r="F48" s="199"/>
      <c r="G48" s="199"/>
      <c r="H48" s="199"/>
      <c r="I48" s="199"/>
      <c r="J48" s="199"/>
      <c r="K48" s="199"/>
      <c r="L48" s="199"/>
      <c r="M48" s="200"/>
      <c r="N48" s="41"/>
      <c r="O48" s="41"/>
      <c r="P48" s="41"/>
      <c r="Q48" s="41"/>
      <c r="R48" s="41"/>
      <c r="S48" s="41"/>
      <c r="T48" s="41"/>
      <c r="U48" s="41"/>
      <c r="V48" s="41"/>
      <c r="W48" s="41"/>
      <c r="X48" s="41"/>
      <c r="Y48" s="41"/>
      <c r="Z48" s="41"/>
      <c r="AA48" s="42"/>
      <c r="AB48" s="42"/>
      <c r="AC48" s="42"/>
      <c r="AD48" s="42"/>
      <c r="AE48" s="42"/>
      <c r="AF48" s="42"/>
      <c r="AG48" s="42"/>
      <c r="AH48" s="42"/>
      <c r="AI48" s="42"/>
      <c r="AJ48" s="42"/>
      <c r="AK48" s="42"/>
      <c r="AL48" s="42"/>
      <c r="AM48" s="42"/>
      <c r="AN48" s="42"/>
      <c r="AO48" s="42"/>
    </row>
    <row r="49" spans="1:41" ht="30" customHeight="1" outlineLevel="1">
      <c r="A49" s="32"/>
      <c r="B49" s="48" t="s">
        <v>88</v>
      </c>
      <c r="C49" s="201" t="s">
        <v>89</v>
      </c>
      <c r="D49" s="202"/>
      <c r="E49" s="203" t="s">
        <v>90</v>
      </c>
      <c r="F49" s="173"/>
      <c r="G49" s="203" t="s">
        <v>91</v>
      </c>
      <c r="H49" s="173"/>
      <c r="I49" s="203" t="s">
        <v>92</v>
      </c>
      <c r="J49" s="173"/>
      <c r="K49" s="49" t="s">
        <v>93</v>
      </c>
      <c r="L49" s="50" t="s">
        <v>32</v>
      </c>
      <c r="M49" s="51" t="s">
        <v>53</v>
      </c>
      <c r="N49" s="41"/>
      <c r="O49" s="41"/>
      <c r="P49" s="41"/>
      <c r="Q49" s="41"/>
      <c r="R49" s="41"/>
      <c r="S49" s="41"/>
      <c r="T49" s="41"/>
      <c r="U49" s="41"/>
      <c r="V49" s="41"/>
      <c r="W49" s="41"/>
      <c r="X49" s="41"/>
      <c r="Y49" s="41"/>
      <c r="Z49" s="41"/>
      <c r="AA49" s="42"/>
      <c r="AB49" s="42"/>
      <c r="AC49" s="42"/>
      <c r="AD49" s="42"/>
      <c r="AE49" s="42"/>
      <c r="AF49" s="42"/>
      <c r="AG49" s="42"/>
      <c r="AH49" s="42"/>
      <c r="AI49" s="42"/>
      <c r="AJ49" s="42"/>
      <c r="AK49" s="42"/>
      <c r="AL49" s="42"/>
      <c r="AM49" s="42"/>
      <c r="AN49" s="42"/>
      <c r="AO49" s="42"/>
    </row>
    <row r="50" spans="1:41" ht="73.5" customHeight="1" outlineLevel="1">
      <c r="A50" s="32"/>
      <c r="B50" s="52">
        <v>1</v>
      </c>
      <c r="C50" s="179" t="s">
        <v>240</v>
      </c>
      <c r="D50" s="180"/>
      <c r="E50" s="179" t="s">
        <v>280</v>
      </c>
      <c r="F50" s="180"/>
      <c r="G50" s="179" t="s">
        <v>281</v>
      </c>
      <c r="H50" s="180"/>
      <c r="I50" s="179" t="s">
        <v>110</v>
      </c>
      <c r="J50" s="180"/>
      <c r="K50" s="53" t="s">
        <v>111</v>
      </c>
      <c r="L50" s="54"/>
      <c r="M50" s="45"/>
      <c r="N50" s="41"/>
      <c r="O50" s="41"/>
      <c r="P50" s="41"/>
      <c r="Q50" s="41"/>
      <c r="R50" s="41"/>
      <c r="S50" s="41"/>
      <c r="T50" s="41"/>
      <c r="U50" s="41"/>
      <c r="V50" s="41"/>
      <c r="W50" s="41"/>
      <c r="X50" s="41"/>
      <c r="Y50" s="41"/>
      <c r="Z50" s="41"/>
      <c r="AA50" s="42"/>
      <c r="AB50" s="42"/>
      <c r="AC50" s="42"/>
      <c r="AD50" s="42"/>
      <c r="AE50" s="42"/>
      <c r="AF50" s="42"/>
      <c r="AG50" s="42"/>
      <c r="AH50" s="42"/>
      <c r="AI50" s="42"/>
      <c r="AJ50" s="42"/>
      <c r="AK50" s="42"/>
      <c r="AL50" s="42"/>
      <c r="AM50" s="42"/>
      <c r="AN50" s="42"/>
      <c r="AO50" s="42"/>
    </row>
    <row r="51" spans="1:41" ht="139.5" customHeight="1" outlineLevel="1">
      <c r="A51" s="32"/>
      <c r="B51" s="52">
        <v>2</v>
      </c>
      <c r="C51" s="179" t="s">
        <v>283</v>
      </c>
      <c r="D51" s="180"/>
      <c r="E51" s="181" t="s">
        <v>284</v>
      </c>
      <c r="F51" s="182"/>
      <c r="G51" s="179" t="s">
        <v>289</v>
      </c>
      <c r="H51" s="180"/>
      <c r="I51" s="179" t="s">
        <v>110</v>
      </c>
      <c r="J51" s="180"/>
      <c r="K51" s="53" t="s">
        <v>111</v>
      </c>
      <c r="L51" s="54"/>
      <c r="M51" s="45"/>
      <c r="N51" s="41"/>
      <c r="O51" s="41"/>
      <c r="P51" s="41"/>
      <c r="Q51" s="41"/>
      <c r="R51" s="41"/>
      <c r="S51" s="41"/>
      <c r="T51" s="41"/>
      <c r="U51" s="41"/>
      <c r="V51" s="41"/>
      <c r="W51" s="41"/>
      <c r="X51" s="41"/>
      <c r="Y51" s="41"/>
      <c r="Z51" s="41"/>
      <c r="AA51" s="42"/>
      <c r="AB51" s="42"/>
      <c r="AC51" s="42"/>
      <c r="AD51" s="42"/>
      <c r="AE51" s="42"/>
      <c r="AF51" s="42"/>
      <c r="AG51" s="42"/>
      <c r="AH51" s="42"/>
      <c r="AI51" s="42"/>
      <c r="AJ51" s="42"/>
      <c r="AK51" s="42"/>
      <c r="AL51" s="42"/>
      <c r="AM51" s="42"/>
      <c r="AN51" s="42"/>
      <c r="AO51" s="42"/>
    </row>
    <row r="52" spans="1:41" ht="51.75" customHeight="1" outlineLevel="1">
      <c r="A52" s="32"/>
      <c r="B52" s="52">
        <v>3</v>
      </c>
      <c r="C52" s="179" t="s">
        <v>283</v>
      </c>
      <c r="D52" s="180"/>
      <c r="E52" s="179" t="s">
        <v>197</v>
      </c>
      <c r="F52" s="180"/>
      <c r="G52" s="179" t="s">
        <v>285</v>
      </c>
      <c r="H52" s="180"/>
      <c r="I52" s="179" t="s">
        <v>286</v>
      </c>
      <c r="J52" s="180"/>
      <c r="K52" s="53" t="s">
        <v>118</v>
      </c>
      <c r="L52" s="54" t="s">
        <v>119</v>
      </c>
      <c r="M52" s="55"/>
      <c r="N52" s="41"/>
      <c r="O52" s="41"/>
      <c r="P52" s="41"/>
      <c r="Q52" s="41"/>
      <c r="R52" s="41"/>
      <c r="S52" s="41"/>
      <c r="T52" s="41"/>
      <c r="U52" s="41"/>
      <c r="V52" s="41"/>
      <c r="W52" s="41"/>
      <c r="X52" s="41"/>
      <c r="Y52" s="41"/>
      <c r="Z52" s="41"/>
      <c r="AA52" s="42"/>
      <c r="AB52" s="42"/>
      <c r="AC52" s="42"/>
      <c r="AD52" s="42"/>
      <c r="AE52" s="42"/>
      <c r="AF52" s="42"/>
      <c r="AG52" s="42"/>
      <c r="AH52" s="42"/>
      <c r="AI52" s="42"/>
      <c r="AJ52" s="42"/>
      <c r="AK52" s="42"/>
      <c r="AL52" s="42"/>
      <c r="AM52" s="42"/>
      <c r="AN52" s="42"/>
      <c r="AO52" s="42"/>
    </row>
    <row r="53" spans="1:41" ht="72" customHeight="1" outlineLevel="1">
      <c r="A53" s="32"/>
      <c r="B53" s="52">
        <v>4</v>
      </c>
      <c r="C53" s="179" t="s">
        <v>283</v>
      </c>
      <c r="D53" s="180"/>
      <c r="E53" s="179" t="s">
        <v>287</v>
      </c>
      <c r="F53" s="180"/>
      <c r="G53" s="179" t="s">
        <v>288</v>
      </c>
      <c r="H53" s="180"/>
      <c r="I53" s="179" t="s">
        <v>290</v>
      </c>
      <c r="J53" s="180"/>
      <c r="K53" s="53" t="s">
        <v>118</v>
      </c>
      <c r="L53" s="54" t="s">
        <v>119</v>
      </c>
      <c r="M53" s="45"/>
      <c r="N53" s="41"/>
      <c r="O53" s="41"/>
      <c r="P53" s="41"/>
      <c r="Q53" s="41"/>
      <c r="R53" s="41"/>
      <c r="S53" s="41"/>
      <c r="T53" s="41"/>
      <c r="U53" s="41"/>
      <c r="V53" s="41"/>
      <c r="W53" s="41"/>
      <c r="X53" s="41"/>
      <c r="Y53" s="41"/>
      <c r="Z53" s="41"/>
      <c r="AA53" s="42"/>
      <c r="AB53" s="42"/>
      <c r="AC53" s="42"/>
      <c r="AD53" s="42"/>
      <c r="AE53" s="42"/>
      <c r="AF53" s="42"/>
      <c r="AG53" s="42"/>
      <c r="AH53" s="42"/>
      <c r="AI53" s="42"/>
      <c r="AJ53" s="42"/>
      <c r="AK53" s="42"/>
      <c r="AL53" s="42"/>
      <c r="AM53" s="42"/>
      <c r="AN53" s="42"/>
      <c r="AO53" s="42"/>
    </row>
    <row r="54" spans="1:41" ht="99.75" customHeight="1" outlineLevel="1">
      <c r="A54" s="32"/>
      <c r="B54" s="52">
        <v>5</v>
      </c>
      <c r="C54" s="179" t="s">
        <v>283</v>
      </c>
      <c r="D54" s="180"/>
      <c r="E54" s="179" t="s">
        <v>291</v>
      </c>
      <c r="F54" s="180"/>
      <c r="G54" s="179" t="s">
        <v>292</v>
      </c>
      <c r="H54" s="180"/>
      <c r="I54" s="179" t="s">
        <v>293</v>
      </c>
      <c r="J54" s="180"/>
      <c r="K54" s="53" t="s">
        <v>118</v>
      </c>
      <c r="L54" s="54" t="s">
        <v>123</v>
      </c>
      <c r="M54" s="45"/>
      <c r="N54" s="41"/>
      <c r="O54" s="41"/>
      <c r="P54" s="41"/>
      <c r="Q54" s="41"/>
      <c r="R54" s="41"/>
      <c r="S54" s="41"/>
      <c r="T54" s="41"/>
      <c r="U54" s="41"/>
      <c r="V54" s="41"/>
      <c r="W54" s="41"/>
      <c r="X54" s="41"/>
      <c r="Y54" s="41"/>
      <c r="Z54" s="41"/>
      <c r="AA54" s="42"/>
      <c r="AB54" s="42"/>
      <c r="AC54" s="42"/>
      <c r="AD54" s="42"/>
      <c r="AE54" s="42"/>
      <c r="AF54" s="42"/>
      <c r="AG54" s="42"/>
      <c r="AH54" s="42"/>
      <c r="AI54" s="42"/>
      <c r="AJ54" s="42"/>
      <c r="AK54" s="42"/>
      <c r="AL54" s="42"/>
      <c r="AM54" s="42"/>
      <c r="AN54" s="42"/>
      <c r="AO54" s="42"/>
    </row>
    <row r="55" spans="1:41" ht="66.75" customHeight="1" outlineLevel="1">
      <c r="A55" s="32"/>
      <c r="B55" s="52">
        <v>6</v>
      </c>
      <c r="C55" s="179" t="s">
        <v>294</v>
      </c>
      <c r="D55" s="180"/>
      <c r="E55" s="179" t="s">
        <v>295</v>
      </c>
      <c r="F55" s="180"/>
      <c r="G55" s="179" t="s">
        <v>296</v>
      </c>
      <c r="H55" s="180"/>
      <c r="I55" s="179" t="s">
        <v>298</v>
      </c>
      <c r="J55" s="180"/>
      <c r="K55" s="53" t="s">
        <v>118</v>
      </c>
      <c r="L55" s="54" t="s">
        <v>297</v>
      </c>
      <c r="M55" s="45"/>
      <c r="N55" s="41"/>
      <c r="O55" s="41"/>
      <c r="P55" s="41"/>
      <c r="Q55" s="41"/>
      <c r="R55" s="41"/>
      <c r="S55" s="41"/>
      <c r="T55" s="41"/>
      <c r="U55" s="41"/>
      <c r="V55" s="41"/>
      <c r="W55" s="41"/>
      <c r="X55" s="41"/>
      <c r="Y55" s="41"/>
      <c r="Z55" s="41"/>
      <c r="AA55" s="42"/>
      <c r="AB55" s="42"/>
      <c r="AC55" s="42"/>
      <c r="AD55" s="42"/>
      <c r="AE55" s="42"/>
      <c r="AF55" s="42"/>
      <c r="AG55" s="42"/>
      <c r="AH55" s="42"/>
      <c r="AI55" s="42"/>
      <c r="AJ55" s="42"/>
      <c r="AK55" s="42"/>
      <c r="AL55" s="42"/>
      <c r="AM55" s="42"/>
      <c r="AN55" s="42"/>
      <c r="AO55" s="42"/>
    </row>
    <row r="56" spans="1:41" ht="80.25" customHeight="1" outlineLevel="1">
      <c r="A56" s="32"/>
      <c r="B56" s="52">
        <v>7</v>
      </c>
      <c r="C56" s="179" t="s">
        <v>299</v>
      </c>
      <c r="D56" s="180"/>
      <c r="E56" s="179" t="s">
        <v>300</v>
      </c>
      <c r="F56" s="180"/>
      <c r="G56" s="179" t="s">
        <v>301</v>
      </c>
      <c r="H56" s="180"/>
      <c r="I56" s="179" t="s">
        <v>302</v>
      </c>
      <c r="J56" s="180"/>
      <c r="K56" s="53" t="s">
        <v>118</v>
      </c>
      <c r="L56" s="54" t="s">
        <v>297</v>
      </c>
      <c r="M56" s="56"/>
      <c r="N56" s="41"/>
      <c r="O56" s="41"/>
      <c r="P56" s="41"/>
      <c r="Q56" s="41"/>
      <c r="R56" s="41"/>
      <c r="S56" s="41"/>
      <c r="T56" s="41"/>
      <c r="U56" s="41"/>
      <c r="V56" s="41"/>
      <c r="W56" s="41"/>
      <c r="X56" s="41"/>
      <c r="Y56" s="41"/>
      <c r="Z56" s="41"/>
      <c r="AA56" s="42"/>
      <c r="AB56" s="42"/>
      <c r="AC56" s="42"/>
      <c r="AD56" s="42"/>
      <c r="AE56" s="42"/>
      <c r="AF56" s="42"/>
      <c r="AG56" s="42"/>
      <c r="AH56" s="42"/>
      <c r="AI56" s="42"/>
      <c r="AJ56" s="42"/>
      <c r="AK56" s="42"/>
      <c r="AL56" s="42"/>
      <c r="AM56" s="42"/>
      <c r="AN56" s="42"/>
      <c r="AO56" s="42"/>
    </row>
    <row r="57" spans="1:41" ht="64.5" customHeight="1" outlineLevel="1">
      <c r="A57" s="32"/>
      <c r="B57" s="52">
        <v>8</v>
      </c>
      <c r="C57" s="179" t="s">
        <v>164</v>
      </c>
      <c r="D57" s="180"/>
      <c r="E57" s="179"/>
      <c r="F57" s="180"/>
      <c r="G57" s="179"/>
      <c r="H57" s="180"/>
      <c r="I57" s="179" t="s">
        <v>303</v>
      </c>
      <c r="J57" s="180"/>
      <c r="K57" s="53" t="s">
        <v>118</v>
      </c>
      <c r="L57" s="54" t="s">
        <v>166</v>
      </c>
      <c r="M57" s="45"/>
      <c r="N57" s="41"/>
      <c r="O57" s="41"/>
      <c r="P57" s="41"/>
      <c r="Q57" s="41"/>
      <c r="R57" s="41"/>
      <c r="S57" s="41"/>
      <c r="T57" s="41"/>
      <c r="U57" s="41"/>
      <c r="V57" s="41"/>
      <c r="W57" s="41"/>
      <c r="X57" s="41"/>
      <c r="Y57" s="41"/>
      <c r="Z57" s="41"/>
      <c r="AA57" s="42"/>
      <c r="AB57" s="42"/>
      <c r="AC57" s="42"/>
      <c r="AD57" s="42"/>
      <c r="AE57" s="42"/>
      <c r="AF57" s="42"/>
      <c r="AG57" s="42"/>
      <c r="AH57" s="42"/>
      <c r="AI57" s="42"/>
      <c r="AJ57" s="42"/>
      <c r="AK57" s="42"/>
      <c r="AL57" s="42"/>
      <c r="AM57" s="42"/>
      <c r="AN57" s="42"/>
      <c r="AO57" s="42"/>
    </row>
    <row r="58" spans="1:41" ht="53.25" customHeight="1" outlineLevel="1">
      <c r="A58" s="32"/>
      <c r="B58" s="52">
        <v>9</v>
      </c>
      <c r="C58" s="179"/>
      <c r="D58" s="180"/>
      <c r="E58" s="179"/>
      <c r="F58" s="180"/>
      <c r="G58" s="179"/>
      <c r="H58" s="180"/>
      <c r="I58" s="179"/>
      <c r="J58" s="180"/>
      <c r="K58" s="53"/>
      <c r="L58" s="54"/>
      <c r="M58" s="45"/>
      <c r="N58" s="41"/>
      <c r="O58" s="41"/>
      <c r="P58" s="41"/>
      <c r="Q58" s="41"/>
      <c r="R58" s="41"/>
      <c r="S58" s="41"/>
      <c r="T58" s="41"/>
      <c r="U58" s="41"/>
      <c r="V58" s="41"/>
      <c r="W58" s="41"/>
      <c r="X58" s="41"/>
      <c r="Y58" s="41"/>
      <c r="Z58" s="41"/>
      <c r="AA58" s="42"/>
      <c r="AB58" s="42"/>
      <c r="AC58" s="42"/>
      <c r="AD58" s="42"/>
      <c r="AE58" s="42"/>
      <c r="AF58" s="42"/>
      <c r="AG58" s="42"/>
      <c r="AH58" s="42"/>
      <c r="AI58" s="42"/>
      <c r="AJ58" s="42"/>
      <c r="AK58" s="42"/>
      <c r="AL58" s="42"/>
      <c r="AM58" s="42"/>
      <c r="AN58" s="42"/>
      <c r="AO58" s="42"/>
    </row>
    <row r="59" spans="1:41" ht="87" customHeight="1" outlineLevel="1">
      <c r="A59" s="32"/>
      <c r="B59" s="52">
        <v>10</v>
      </c>
      <c r="C59" s="179"/>
      <c r="D59" s="180"/>
      <c r="E59" s="179"/>
      <c r="F59" s="180"/>
      <c r="G59" s="179"/>
      <c r="H59" s="180"/>
      <c r="I59" s="179"/>
      <c r="J59" s="180"/>
      <c r="K59" s="53"/>
      <c r="L59" s="54"/>
      <c r="M59" s="56"/>
      <c r="N59" s="41"/>
      <c r="O59" s="41"/>
      <c r="P59" s="41"/>
      <c r="Q59" s="41"/>
      <c r="R59" s="41"/>
      <c r="S59" s="41"/>
      <c r="T59" s="41"/>
      <c r="U59" s="41"/>
      <c r="V59" s="41"/>
      <c r="W59" s="41"/>
      <c r="X59" s="41"/>
      <c r="Y59" s="41"/>
      <c r="Z59" s="41"/>
      <c r="AA59" s="42"/>
      <c r="AB59" s="42"/>
      <c r="AC59" s="42"/>
      <c r="AD59" s="42"/>
      <c r="AE59" s="42"/>
      <c r="AF59" s="42"/>
      <c r="AG59" s="42"/>
      <c r="AH59" s="42"/>
      <c r="AI59" s="42"/>
      <c r="AJ59" s="42"/>
      <c r="AK59" s="42"/>
      <c r="AL59" s="42"/>
      <c r="AM59" s="42"/>
      <c r="AN59" s="42"/>
      <c r="AO59" s="42"/>
    </row>
    <row r="60" spans="1:41" ht="65.25" customHeight="1" outlineLevel="1">
      <c r="A60" s="32"/>
      <c r="B60" s="52">
        <v>11</v>
      </c>
      <c r="C60" s="179"/>
      <c r="D60" s="180"/>
      <c r="E60" s="179"/>
      <c r="F60" s="180"/>
      <c r="G60" s="179"/>
      <c r="H60" s="180"/>
      <c r="I60" s="179"/>
      <c r="J60" s="180"/>
      <c r="K60" s="53"/>
      <c r="L60" s="54"/>
      <c r="M60" s="45"/>
      <c r="N60" s="41"/>
      <c r="O60" s="41"/>
      <c r="P60" s="41"/>
      <c r="Q60" s="41"/>
      <c r="R60" s="41"/>
      <c r="S60" s="41"/>
      <c r="T60" s="41"/>
      <c r="U60" s="41"/>
      <c r="V60" s="41"/>
      <c r="W60" s="41"/>
      <c r="X60" s="41"/>
      <c r="Y60" s="41"/>
      <c r="Z60" s="41"/>
      <c r="AA60" s="42"/>
      <c r="AB60" s="42"/>
      <c r="AC60" s="42"/>
      <c r="AD60" s="42"/>
      <c r="AE60" s="42"/>
      <c r="AF60" s="42"/>
      <c r="AG60" s="42"/>
      <c r="AH60" s="42"/>
      <c r="AI60" s="42"/>
      <c r="AJ60" s="42"/>
      <c r="AK60" s="42"/>
      <c r="AL60" s="42"/>
      <c r="AM60" s="42"/>
      <c r="AN60" s="42"/>
      <c r="AO60" s="42"/>
    </row>
    <row r="61" spans="1:41" ht="34.5" customHeight="1" outlineLevel="1">
      <c r="A61" s="32"/>
      <c r="B61" s="52">
        <v>12</v>
      </c>
      <c r="C61" s="179"/>
      <c r="D61" s="180"/>
      <c r="E61" s="179"/>
      <c r="F61" s="180"/>
      <c r="G61" s="179"/>
      <c r="H61" s="180"/>
      <c r="I61" s="179"/>
      <c r="J61" s="180"/>
      <c r="K61" s="53"/>
      <c r="L61" s="54"/>
      <c r="M61" s="45"/>
      <c r="N61" s="41"/>
      <c r="O61" s="41"/>
      <c r="P61" s="41"/>
      <c r="Q61" s="41"/>
      <c r="R61" s="41"/>
      <c r="S61" s="41"/>
      <c r="T61" s="41"/>
      <c r="U61" s="41"/>
      <c r="V61" s="41"/>
      <c r="W61" s="41"/>
      <c r="X61" s="41"/>
      <c r="Y61" s="41"/>
      <c r="Z61" s="41"/>
      <c r="AA61" s="42"/>
      <c r="AB61" s="42"/>
      <c r="AC61" s="42"/>
      <c r="AD61" s="42"/>
      <c r="AE61" s="42"/>
      <c r="AF61" s="42"/>
      <c r="AG61" s="42"/>
      <c r="AH61" s="42"/>
      <c r="AI61" s="42"/>
      <c r="AJ61" s="42"/>
      <c r="AK61" s="42"/>
      <c r="AL61" s="42"/>
      <c r="AM61" s="42"/>
      <c r="AN61" s="42"/>
      <c r="AO61" s="42"/>
    </row>
    <row r="62" spans="1:41" ht="68.25" customHeight="1" outlineLevel="1">
      <c r="A62" s="32"/>
      <c r="B62" s="52">
        <v>13</v>
      </c>
      <c r="C62" s="179"/>
      <c r="D62" s="180"/>
      <c r="E62" s="179"/>
      <c r="F62" s="180"/>
      <c r="G62" s="179"/>
      <c r="H62" s="180"/>
      <c r="I62" s="179"/>
      <c r="J62" s="180"/>
      <c r="K62" s="53"/>
      <c r="L62" s="54"/>
      <c r="M62" s="45"/>
      <c r="N62" s="41"/>
      <c r="O62" s="41"/>
      <c r="P62" s="41"/>
      <c r="Q62" s="41"/>
      <c r="R62" s="41"/>
      <c r="S62" s="41"/>
      <c r="T62" s="41"/>
      <c r="U62" s="41"/>
      <c r="V62" s="41"/>
      <c r="W62" s="41"/>
      <c r="X62" s="41"/>
      <c r="Y62" s="41"/>
      <c r="Z62" s="41"/>
      <c r="AA62" s="42"/>
      <c r="AB62" s="42"/>
      <c r="AC62" s="42"/>
      <c r="AD62" s="42"/>
      <c r="AE62" s="42"/>
      <c r="AF62" s="42"/>
      <c r="AG62" s="42"/>
      <c r="AH62" s="42"/>
      <c r="AI62" s="42"/>
      <c r="AJ62" s="42"/>
      <c r="AK62" s="42"/>
      <c r="AL62" s="42"/>
      <c r="AM62" s="42"/>
      <c r="AN62" s="42"/>
      <c r="AO62" s="42"/>
    </row>
    <row r="63" spans="1:41" ht="20.25" customHeight="1" outlineLevel="1">
      <c r="A63" s="32"/>
      <c r="B63" s="52">
        <v>14</v>
      </c>
      <c r="C63" s="179"/>
      <c r="D63" s="180"/>
      <c r="E63" s="179"/>
      <c r="F63" s="180"/>
      <c r="G63" s="179"/>
      <c r="H63" s="180"/>
      <c r="I63" s="179"/>
      <c r="J63" s="180"/>
      <c r="K63" s="53"/>
      <c r="L63" s="54"/>
      <c r="M63" s="45"/>
      <c r="N63" s="41"/>
      <c r="O63" s="41"/>
      <c r="P63" s="41"/>
      <c r="Q63" s="41"/>
      <c r="R63" s="41"/>
      <c r="S63" s="41"/>
      <c r="T63" s="41"/>
      <c r="U63" s="41"/>
      <c r="V63" s="41"/>
      <c r="W63" s="41"/>
      <c r="X63" s="41"/>
      <c r="Y63" s="41"/>
      <c r="Z63" s="41"/>
      <c r="AA63" s="42"/>
      <c r="AB63" s="42"/>
      <c r="AC63" s="42"/>
      <c r="AD63" s="42"/>
      <c r="AE63" s="42"/>
      <c r="AF63" s="42"/>
      <c r="AG63" s="42"/>
      <c r="AH63" s="42"/>
      <c r="AI63" s="42"/>
      <c r="AJ63" s="42"/>
      <c r="AK63" s="42"/>
      <c r="AL63" s="42"/>
      <c r="AM63" s="42"/>
      <c r="AN63" s="42"/>
      <c r="AO63" s="42"/>
    </row>
    <row r="64" spans="1:41" ht="20.25" customHeight="1" outlineLevel="1">
      <c r="A64" s="32"/>
      <c r="B64" s="52">
        <v>15</v>
      </c>
      <c r="C64" s="179"/>
      <c r="D64" s="180"/>
      <c r="E64" s="179"/>
      <c r="F64" s="180"/>
      <c r="G64" s="179"/>
      <c r="H64" s="180"/>
      <c r="I64" s="179"/>
      <c r="J64" s="180"/>
      <c r="K64" s="53"/>
      <c r="L64" s="54"/>
      <c r="M64" s="45"/>
      <c r="N64" s="41"/>
      <c r="O64" s="41"/>
      <c r="P64" s="41"/>
      <c r="Q64" s="41"/>
      <c r="R64" s="41"/>
      <c r="S64" s="41"/>
      <c r="T64" s="41"/>
      <c r="U64" s="41"/>
      <c r="V64" s="41"/>
      <c r="W64" s="41"/>
      <c r="X64" s="41"/>
      <c r="Y64" s="41"/>
      <c r="Z64" s="41"/>
      <c r="AA64" s="42"/>
      <c r="AB64" s="42"/>
      <c r="AC64" s="42"/>
      <c r="AD64" s="42"/>
      <c r="AE64" s="42"/>
      <c r="AF64" s="42"/>
      <c r="AG64" s="42"/>
      <c r="AH64" s="42"/>
      <c r="AI64" s="42"/>
      <c r="AJ64" s="42"/>
      <c r="AK64" s="42"/>
      <c r="AL64" s="42"/>
      <c r="AM64" s="42"/>
      <c r="AN64" s="42"/>
      <c r="AO64" s="42"/>
    </row>
    <row r="65" spans="1:41" ht="20.25" customHeight="1" outlineLevel="1">
      <c r="A65" s="32"/>
      <c r="B65" s="52">
        <v>16</v>
      </c>
      <c r="C65" s="179"/>
      <c r="D65" s="180"/>
      <c r="E65" s="179"/>
      <c r="F65" s="180"/>
      <c r="G65" s="179"/>
      <c r="H65" s="180"/>
      <c r="I65" s="179"/>
      <c r="J65" s="180"/>
      <c r="K65" s="53"/>
      <c r="L65" s="54"/>
      <c r="M65" s="45"/>
      <c r="N65" s="41"/>
      <c r="O65" s="41"/>
      <c r="P65" s="41"/>
      <c r="Q65" s="41"/>
      <c r="R65" s="41"/>
      <c r="S65" s="41"/>
      <c r="T65" s="41"/>
      <c r="U65" s="41"/>
      <c r="V65" s="41"/>
      <c r="W65" s="41"/>
      <c r="X65" s="41"/>
      <c r="Y65" s="41"/>
      <c r="Z65" s="41"/>
      <c r="AA65" s="42"/>
      <c r="AB65" s="42"/>
      <c r="AC65" s="42"/>
      <c r="AD65" s="42"/>
      <c r="AE65" s="42"/>
      <c r="AF65" s="42"/>
      <c r="AG65" s="42"/>
      <c r="AH65" s="42"/>
      <c r="AI65" s="42"/>
      <c r="AJ65" s="42"/>
      <c r="AK65" s="42"/>
      <c r="AL65" s="42"/>
      <c r="AM65" s="42"/>
      <c r="AN65" s="42"/>
      <c r="AO65" s="42"/>
    </row>
    <row r="66" spans="1:41" ht="20.25" customHeight="1" outlineLevel="1">
      <c r="A66" s="32"/>
      <c r="B66" s="52">
        <v>17</v>
      </c>
      <c r="C66" s="179"/>
      <c r="D66" s="180"/>
      <c r="E66" s="179"/>
      <c r="F66" s="180"/>
      <c r="G66" s="179"/>
      <c r="H66" s="180"/>
      <c r="I66" s="179"/>
      <c r="J66" s="180"/>
      <c r="K66" s="53"/>
      <c r="L66" s="54"/>
      <c r="M66" s="45"/>
      <c r="N66" s="41"/>
      <c r="O66" s="41"/>
      <c r="P66" s="41"/>
      <c r="Q66" s="41"/>
      <c r="R66" s="41"/>
      <c r="S66" s="41"/>
      <c r="T66" s="41"/>
      <c r="U66" s="41"/>
      <c r="V66" s="41"/>
      <c r="W66" s="41"/>
      <c r="X66" s="41"/>
      <c r="Y66" s="41"/>
      <c r="Z66" s="41"/>
      <c r="AA66" s="42"/>
      <c r="AB66" s="42"/>
      <c r="AC66" s="42"/>
      <c r="AD66" s="42"/>
      <c r="AE66" s="42"/>
      <c r="AF66" s="42"/>
      <c r="AG66" s="42"/>
      <c r="AH66" s="42"/>
      <c r="AI66" s="42"/>
      <c r="AJ66" s="42"/>
      <c r="AK66" s="42"/>
      <c r="AL66" s="42"/>
      <c r="AM66" s="42"/>
      <c r="AN66" s="42"/>
      <c r="AO66" s="42"/>
    </row>
    <row r="67" spans="1:41" ht="20.25" customHeight="1" outlineLevel="1">
      <c r="A67" s="32"/>
      <c r="B67" s="52">
        <v>18</v>
      </c>
      <c r="C67" s="179"/>
      <c r="D67" s="180"/>
      <c r="E67" s="179"/>
      <c r="F67" s="180"/>
      <c r="G67" s="179"/>
      <c r="H67" s="180"/>
      <c r="I67" s="179"/>
      <c r="J67" s="180"/>
      <c r="K67" s="53"/>
      <c r="L67" s="54"/>
      <c r="M67" s="45"/>
      <c r="N67" s="41"/>
      <c r="O67" s="41"/>
      <c r="P67" s="41"/>
      <c r="Q67" s="41"/>
      <c r="R67" s="41"/>
      <c r="S67" s="41"/>
      <c r="T67" s="41"/>
      <c r="U67" s="41"/>
      <c r="V67" s="41"/>
      <c r="W67" s="41"/>
      <c r="X67" s="41"/>
      <c r="Y67" s="41"/>
      <c r="Z67" s="41"/>
      <c r="AA67" s="42"/>
      <c r="AB67" s="42"/>
      <c r="AC67" s="42"/>
      <c r="AD67" s="42"/>
      <c r="AE67" s="42"/>
      <c r="AF67" s="42"/>
      <c r="AG67" s="42"/>
      <c r="AH67" s="42"/>
      <c r="AI67" s="42"/>
      <c r="AJ67" s="42"/>
      <c r="AK67" s="42"/>
      <c r="AL67" s="42"/>
      <c r="AM67" s="42"/>
      <c r="AN67" s="42"/>
      <c r="AO67" s="42"/>
    </row>
    <row r="68" spans="1:41" ht="20.25" customHeight="1" outlineLevel="1">
      <c r="A68" s="32"/>
      <c r="B68" s="52">
        <v>19</v>
      </c>
      <c r="C68" s="179"/>
      <c r="D68" s="180"/>
      <c r="E68" s="179"/>
      <c r="F68" s="180"/>
      <c r="G68" s="179"/>
      <c r="H68" s="180"/>
      <c r="I68" s="179"/>
      <c r="J68" s="180"/>
      <c r="K68" s="53"/>
      <c r="L68" s="54"/>
      <c r="M68" s="45"/>
      <c r="N68" s="41"/>
      <c r="O68" s="41"/>
      <c r="P68" s="41"/>
      <c r="Q68" s="41"/>
      <c r="R68" s="41"/>
      <c r="S68" s="41"/>
      <c r="T68" s="41"/>
      <c r="U68" s="41"/>
      <c r="V68" s="41"/>
      <c r="W68" s="41"/>
      <c r="X68" s="41"/>
      <c r="Y68" s="41"/>
      <c r="Z68" s="41"/>
      <c r="AA68" s="42"/>
      <c r="AB68" s="42"/>
      <c r="AC68" s="42"/>
      <c r="AD68" s="42"/>
      <c r="AE68" s="42"/>
      <c r="AF68" s="42"/>
      <c r="AG68" s="42"/>
      <c r="AH68" s="42"/>
      <c r="AI68" s="42"/>
      <c r="AJ68" s="42"/>
      <c r="AK68" s="42"/>
      <c r="AL68" s="42"/>
      <c r="AM68" s="42"/>
      <c r="AN68" s="42"/>
      <c r="AO68" s="42"/>
    </row>
    <row r="69" spans="1:41" ht="20.25" customHeight="1" outlineLevel="1">
      <c r="A69" s="32"/>
      <c r="B69" s="52">
        <v>20</v>
      </c>
      <c r="C69" s="179"/>
      <c r="D69" s="180"/>
      <c r="E69" s="179"/>
      <c r="F69" s="180"/>
      <c r="G69" s="179"/>
      <c r="H69" s="180"/>
      <c r="I69" s="179"/>
      <c r="J69" s="180"/>
      <c r="K69" s="53"/>
      <c r="L69" s="54"/>
      <c r="M69" s="45"/>
      <c r="N69" s="41"/>
      <c r="O69" s="41"/>
      <c r="P69" s="41"/>
      <c r="Q69" s="41"/>
      <c r="R69" s="41"/>
      <c r="S69" s="41"/>
      <c r="T69" s="41"/>
      <c r="U69" s="41"/>
      <c r="V69" s="41"/>
      <c r="W69" s="41"/>
      <c r="X69" s="41"/>
      <c r="Y69" s="41"/>
      <c r="Z69" s="41"/>
      <c r="AA69" s="42"/>
      <c r="AB69" s="42"/>
      <c r="AC69" s="42"/>
      <c r="AD69" s="42"/>
      <c r="AE69" s="42"/>
      <c r="AF69" s="42"/>
      <c r="AG69" s="42"/>
      <c r="AH69" s="42"/>
      <c r="AI69" s="42"/>
      <c r="AJ69" s="42"/>
      <c r="AK69" s="42"/>
      <c r="AL69" s="42"/>
      <c r="AM69" s="42"/>
      <c r="AN69" s="42"/>
      <c r="AO69" s="42"/>
    </row>
    <row r="70" spans="1:41" ht="16.5" thickBot="1">
      <c r="A70" s="32"/>
      <c r="B70" s="41"/>
      <c r="C70" s="41"/>
      <c r="D70" s="41"/>
      <c r="E70" s="41"/>
      <c r="F70" s="41"/>
      <c r="G70" s="41"/>
      <c r="H70" s="41"/>
      <c r="I70" s="41"/>
      <c r="J70" s="41"/>
      <c r="K70" s="41"/>
      <c r="L70" s="41"/>
      <c r="M70" s="41"/>
      <c r="N70" s="41"/>
      <c r="O70" s="41"/>
      <c r="P70" s="41"/>
      <c r="Q70" s="41"/>
      <c r="R70" s="41"/>
      <c r="S70" s="41"/>
      <c r="T70" s="41"/>
      <c r="U70" s="41"/>
      <c r="V70" s="41"/>
      <c r="W70" s="41"/>
      <c r="X70" s="41"/>
      <c r="Y70" s="41"/>
      <c r="Z70" s="41"/>
      <c r="AA70" s="42"/>
      <c r="AB70" s="42"/>
      <c r="AC70" s="42"/>
      <c r="AD70" s="42"/>
      <c r="AE70" s="42"/>
      <c r="AF70" s="42"/>
      <c r="AG70" s="42"/>
      <c r="AH70" s="42"/>
      <c r="AI70" s="42"/>
      <c r="AJ70" s="42"/>
      <c r="AK70" s="42"/>
      <c r="AL70" s="42"/>
      <c r="AM70" s="42"/>
      <c r="AN70" s="42"/>
      <c r="AO70" s="42"/>
    </row>
    <row r="71" spans="1:41" ht="16.5" thickBot="1">
      <c r="A71" s="32"/>
      <c r="B71" s="160" t="s">
        <v>94</v>
      </c>
      <c r="C71" s="161"/>
      <c r="D71" s="161"/>
      <c r="E71" s="161"/>
      <c r="F71" s="161"/>
      <c r="G71" s="161"/>
      <c r="H71" s="161"/>
      <c r="I71" s="161"/>
      <c r="J71" s="161"/>
      <c r="K71" s="161"/>
      <c r="L71" s="161"/>
      <c r="M71" s="162"/>
      <c r="N71" s="41"/>
      <c r="O71" s="41"/>
      <c r="P71" s="41"/>
      <c r="Q71" s="41"/>
      <c r="R71" s="41"/>
      <c r="S71" s="41"/>
      <c r="T71" s="41"/>
      <c r="U71" s="41"/>
      <c r="V71" s="41"/>
      <c r="W71" s="41"/>
      <c r="X71" s="41"/>
      <c r="Y71" s="41"/>
      <c r="Z71" s="41"/>
      <c r="AA71" s="42"/>
      <c r="AB71" s="42"/>
      <c r="AC71" s="42"/>
      <c r="AD71" s="42"/>
      <c r="AE71" s="42"/>
      <c r="AF71" s="42"/>
      <c r="AG71" s="42"/>
      <c r="AH71" s="42"/>
      <c r="AI71" s="42"/>
      <c r="AJ71" s="42"/>
      <c r="AK71" s="42"/>
      <c r="AL71" s="42"/>
      <c r="AM71" s="42"/>
      <c r="AN71" s="42"/>
      <c r="AO71" s="42"/>
    </row>
    <row r="72" spans="1:41" ht="15.75" outlineLevel="1">
      <c r="A72" s="32"/>
      <c r="B72" s="163" t="s">
        <v>95</v>
      </c>
      <c r="C72" s="164"/>
      <c r="D72" s="165">
        <f>COUNTIF(K50:K69, "Fail")</f>
        <v>6</v>
      </c>
      <c r="E72" s="166"/>
      <c r="F72" s="167" t="s">
        <v>96</v>
      </c>
      <c r="G72" s="168"/>
      <c r="H72" s="169"/>
      <c r="I72" s="170">
        <f>D73/(D73+D72)</f>
        <v>0.25</v>
      </c>
      <c r="J72" s="170"/>
      <c r="K72" s="171"/>
      <c r="L72" s="57" t="s">
        <v>97</v>
      </c>
      <c r="M72" s="58">
        <v>0</v>
      </c>
      <c r="N72" s="41"/>
      <c r="O72" s="41"/>
      <c r="P72" s="41"/>
      <c r="Q72" s="41"/>
      <c r="R72" s="41"/>
      <c r="S72" s="41"/>
      <c r="T72" s="41"/>
      <c r="U72" s="41"/>
      <c r="V72" s="41"/>
      <c r="W72" s="41"/>
      <c r="X72" s="41"/>
      <c r="Y72" s="41"/>
      <c r="Z72" s="41"/>
      <c r="AA72" s="42"/>
      <c r="AB72" s="42"/>
      <c r="AC72" s="42"/>
      <c r="AD72" s="42"/>
      <c r="AE72" s="42"/>
      <c r="AF72" s="42"/>
      <c r="AG72" s="42"/>
      <c r="AH72" s="42"/>
      <c r="AI72" s="42"/>
      <c r="AJ72" s="42"/>
      <c r="AK72" s="42"/>
      <c r="AL72" s="42"/>
      <c r="AM72" s="42"/>
      <c r="AN72" s="42"/>
      <c r="AO72" s="42"/>
    </row>
    <row r="73" spans="1:41" ht="15.75" outlineLevel="1">
      <c r="A73" s="32"/>
      <c r="B73" s="172" t="s">
        <v>98</v>
      </c>
      <c r="C73" s="173"/>
      <c r="D73" s="174">
        <f>COUNTIF(K50:K69, "Pass")</f>
        <v>2</v>
      </c>
      <c r="E73" s="175"/>
      <c r="F73" s="176" t="s">
        <v>49</v>
      </c>
      <c r="G73" s="177"/>
      <c r="H73" s="178"/>
      <c r="I73" s="154" t="str">
        <f>IF(I72&gt;0.85, "Pass", "Fail")</f>
        <v>Fail</v>
      </c>
      <c r="J73" s="154"/>
      <c r="K73" s="174"/>
      <c r="L73" s="57" t="s">
        <v>99</v>
      </c>
      <c r="M73" s="58">
        <v>0.20833333333333334</v>
      </c>
      <c r="N73" s="41"/>
      <c r="O73" s="41"/>
      <c r="P73" s="41"/>
      <c r="Q73" s="41"/>
      <c r="R73" s="41"/>
      <c r="S73" s="41"/>
      <c r="T73" s="41"/>
      <c r="U73" s="41"/>
      <c r="V73" s="41"/>
      <c r="W73" s="41"/>
      <c r="X73" s="41"/>
      <c r="Y73" s="41"/>
      <c r="Z73" s="41"/>
      <c r="AA73" s="42"/>
      <c r="AB73" s="42"/>
      <c r="AC73" s="42"/>
      <c r="AD73" s="42"/>
      <c r="AE73" s="42"/>
      <c r="AF73" s="42"/>
      <c r="AG73" s="42"/>
      <c r="AH73" s="42"/>
      <c r="AI73" s="42"/>
      <c r="AJ73" s="42"/>
      <c r="AK73" s="42"/>
      <c r="AL73" s="42"/>
      <c r="AM73" s="42"/>
      <c r="AN73" s="42"/>
      <c r="AO73" s="42"/>
    </row>
    <row r="74" spans="1:41" ht="15.75" outlineLevel="1">
      <c r="A74" s="32"/>
      <c r="B74" s="147" t="s">
        <v>32</v>
      </c>
      <c r="C74" s="148"/>
      <c r="D74" s="149" t="str">
        <f t="array" ref="D74">INDEX(L50:L69,MODE(IF((L50:L69&lt;&gt;"")*ISNA(MATCH(L50:L69,$J$75:$J75,0)),MATCH(L50:L69,L50:L69,0))))</f>
        <v>Functional</v>
      </c>
      <c r="E74" s="150"/>
      <c r="F74" s="151" t="s">
        <v>100</v>
      </c>
      <c r="G74" s="152"/>
      <c r="H74" s="153"/>
      <c r="I74" s="154" t="str">
        <f>IF(I72&gt;0.85,"N/A",IF(I72&lt;0.7,"Critical",IF(0.85&gt;I72&gt;0.7,"Average")))</f>
        <v>Critical</v>
      </c>
      <c r="J74" s="155"/>
      <c r="K74" s="156"/>
      <c r="L74" s="57" t="s">
        <v>101</v>
      </c>
      <c r="M74" s="59">
        <v>0</v>
      </c>
      <c r="N74" s="41"/>
      <c r="O74" s="41"/>
      <c r="P74" s="41"/>
      <c r="Q74" s="41"/>
      <c r="R74" s="41"/>
      <c r="S74" s="41"/>
      <c r="T74" s="41"/>
      <c r="U74" s="41"/>
      <c r="V74" s="41"/>
      <c r="W74" s="41"/>
      <c r="X74" s="41"/>
      <c r="Y74" s="41"/>
      <c r="Z74" s="41"/>
      <c r="AA74" s="42"/>
      <c r="AB74" s="42"/>
      <c r="AC74" s="42"/>
      <c r="AD74" s="42"/>
      <c r="AE74" s="42"/>
      <c r="AF74" s="42"/>
      <c r="AG74" s="42"/>
      <c r="AH74" s="42"/>
      <c r="AI74" s="42"/>
      <c r="AJ74" s="42"/>
      <c r="AK74" s="42"/>
      <c r="AL74" s="42"/>
      <c r="AM74" s="42"/>
      <c r="AN74" s="42"/>
      <c r="AO74" s="42"/>
    </row>
    <row r="75" spans="1:41" ht="16.5" outlineLevel="1" thickBot="1">
      <c r="A75" s="32"/>
      <c r="B75" s="60"/>
      <c r="C75" s="157" t="s">
        <v>33</v>
      </c>
      <c r="D75" s="157"/>
      <c r="E75" s="157"/>
      <c r="F75" s="158" t="str">
        <f>IF(D74="SW_Bug", "Critical", IF(D74="Logical Flow","Mid-level",  IF(D74="Security", "Critical",  IF(D74="Form Design", "Low",  IF(D74="Interface", "Low",  IF(D74="Functional", "Critical", NA()))))))</f>
        <v>Critical</v>
      </c>
      <c r="G75" s="158"/>
      <c r="H75" s="158"/>
      <c r="I75" s="159"/>
      <c r="J75" s="61"/>
      <c r="K75" s="62"/>
      <c r="L75" s="63" t="s">
        <v>35</v>
      </c>
      <c r="M75" s="64">
        <v>0</v>
      </c>
      <c r="N75" s="41"/>
      <c r="O75" s="41"/>
      <c r="P75" s="41"/>
      <c r="Q75" s="41"/>
      <c r="R75" s="41"/>
      <c r="S75" s="41"/>
      <c r="T75" s="41"/>
      <c r="U75" s="41"/>
      <c r="V75" s="41"/>
      <c r="W75" s="41"/>
      <c r="X75" s="41"/>
      <c r="Y75" s="41"/>
      <c r="Z75" s="41"/>
      <c r="AA75" s="42"/>
      <c r="AB75" s="42"/>
      <c r="AC75" s="42"/>
      <c r="AD75" s="42"/>
      <c r="AE75" s="42"/>
      <c r="AF75" s="42"/>
      <c r="AG75" s="42"/>
      <c r="AH75" s="42"/>
      <c r="AI75" s="42"/>
      <c r="AJ75" s="42"/>
      <c r="AK75" s="42"/>
      <c r="AL75" s="42"/>
      <c r="AM75" s="42"/>
      <c r="AN75" s="42"/>
      <c r="AO75" s="42"/>
    </row>
    <row r="76" spans="1:41" ht="15.75">
      <c r="A76" s="32"/>
      <c r="B76" s="41"/>
      <c r="C76" s="41"/>
      <c r="D76" s="41"/>
      <c r="E76" s="41"/>
      <c r="F76" s="41"/>
      <c r="G76" s="41"/>
      <c r="H76" s="41"/>
      <c r="I76" s="41"/>
      <c r="J76" s="41"/>
      <c r="K76" s="41"/>
      <c r="L76" s="41"/>
      <c r="M76" s="41"/>
      <c r="N76" s="41"/>
      <c r="O76" s="41"/>
      <c r="P76" s="41"/>
      <c r="Q76" s="41"/>
      <c r="R76" s="41"/>
      <c r="S76" s="41"/>
      <c r="T76" s="41"/>
      <c r="U76" s="41"/>
      <c r="V76" s="41"/>
      <c r="W76" s="41"/>
      <c r="X76" s="41"/>
      <c r="Y76" s="41"/>
      <c r="Z76" s="41"/>
      <c r="AA76" s="42"/>
      <c r="AB76" s="42"/>
      <c r="AC76" s="42"/>
      <c r="AD76" s="42"/>
      <c r="AE76" s="42"/>
      <c r="AF76" s="42"/>
      <c r="AG76" s="42"/>
      <c r="AH76" s="42"/>
      <c r="AI76" s="42"/>
      <c r="AJ76" s="42"/>
      <c r="AK76" s="42"/>
      <c r="AL76" s="42"/>
      <c r="AM76" s="42"/>
      <c r="AN76" s="42"/>
      <c r="AO76" s="42"/>
    </row>
    <row r="77" spans="1:41" ht="15.75">
      <c r="A77" s="32"/>
      <c r="B77" s="41"/>
      <c r="C77" s="41"/>
      <c r="D77" s="41"/>
      <c r="E77" s="41"/>
      <c r="F77" s="41"/>
      <c r="G77" s="41"/>
      <c r="H77" s="41"/>
      <c r="I77" s="41"/>
      <c r="J77" s="41"/>
      <c r="K77" s="41"/>
      <c r="L77" s="41"/>
      <c r="M77" s="41"/>
      <c r="N77" s="41"/>
      <c r="O77" s="41"/>
      <c r="P77" s="41"/>
      <c r="Q77" s="41"/>
      <c r="R77" s="41"/>
      <c r="S77" s="41"/>
      <c r="T77" s="41"/>
      <c r="U77" s="41"/>
      <c r="V77" s="41"/>
      <c r="W77" s="41"/>
      <c r="X77" s="41"/>
      <c r="Y77" s="41"/>
      <c r="Z77" s="41"/>
      <c r="AA77" s="42"/>
      <c r="AB77" s="42"/>
      <c r="AC77" s="42"/>
      <c r="AD77" s="42"/>
      <c r="AE77" s="42"/>
      <c r="AF77" s="42"/>
      <c r="AG77" s="42"/>
      <c r="AH77" s="42"/>
      <c r="AI77" s="42"/>
      <c r="AJ77" s="42"/>
      <c r="AK77" s="42"/>
      <c r="AL77" s="42"/>
      <c r="AM77" s="42"/>
      <c r="AN77" s="42"/>
      <c r="AO77" s="42"/>
    </row>
    <row r="78" spans="1:41" ht="15.75">
      <c r="A78" s="32"/>
      <c r="B78" s="41"/>
      <c r="C78" s="41"/>
      <c r="D78" s="41"/>
      <c r="E78" s="41"/>
      <c r="F78" s="41"/>
      <c r="G78" s="41"/>
      <c r="H78" s="41"/>
      <c r="I78" s="41"/>
      <c r="J78" s="41"/>
      <c r="K78" s="41"/>
      <c r="L78" s="41"/>
      <c r="M78" s="41"/>
      <c r="N78" s="41"/>
      <c r="O78" s="41"/>
      <c r="P78" s="41"/>
      <c r="Q78" s="41"/>
      <c r="R78" s="41"/>
      <c r="S78" s="41"/>
      <c r="T78" s="41"/>
      <c r="U78" s="41"/>
      <c r="V78" s="41"/>
      <c r="W78" s="41"/>
      <c r="X78" s="41"/>
      <c r="Y78" s="41"/>
      <c r="Z78" s="41"/>
      <c r="AA78" s="42"/>
      <c r="AB78" s="42"/>
      <c r="AC78" s="42"/>
      <c r="AD78" s="42"/>
      <c r="AE78" s="42"/>
      <c r="AF78" s="42"/>
      <c r="AG78" s="42"/>
      <c r="AH78" s="42"/>
      <c r="AI78" s="42"/>
      <c r="AJ78" s="42"/>
      <c r="AK78" s="42"/>
      <c r="AL78" s="42"/>
      <c r="AM78" s="42"/>
      <c r="AN78" s="42"/>
      <c r="AO78" s="42"/>
    </row>
    <row r="79" spans="1:41" ht="15.75">
      <c r="A79" s="32"/>
      <c r="B79" s="41"/>
      <c r="C79" s="41"/>
      <c r="D79" s="41"/>
      <c r="E79" s="41"/>
      <c r="F79" s="41"/>
      <c r="G79" s="41"/>
      <c r="H79" s="41"/>
      <c r="I79" s="41"/>
      <c r="J79" s="41"/>
      <c r="K79" s="41"/>
      <c r="L79" s="41"/>
      <c r="M79" s="41"/>
      <c r="N79" s="41"/>
      <c r="O79" s="41"/>
      <c r="P79" s="41"/>
      <c r="Q79" s="41"/>
      <c r="R79" s="41"/>
      <c r="S79" s="41"/>
      <c r="T79" s="41"/>
      <c r="U79" s="41"/>
      <c r="V79" s="41"/>
      <c r="W79" s="41"/>
      <c r="X79" s="41"/>
      <c r="Y79" s="41"/>
      <c r="Z79" s="41"/>
      <c r="AA79" s="42"/>
      <c r="AB79" s="42"/>
      <c r="AC79" s="42"/>
      <c r="AD79" s="42"/>
      <c r="AE79" s="42"/>
      <c r="AF79" s="42"/>
      <c r="AG79" s="42"/>
      <c r="AH79" s="42"/>
      <c r="AI79" s="42"/>
      <c r="AJ79" s="42"/>
      <c r="AK79" s="42"/>
      <c r="AL79" s="42"/>
      <c r="AM79" s="42"/>
      <c r="AN79" s="42"/>
      <c r="AO79" s="42"/>
    </row>
    <row r="80" spans="1:41" ht="15.75">
      <c r="A80" s="32"/>
      <c r="B80" s="41"/>
      <c r="C80" s="41"/>
      <c r="D80" s="41"/>
      <c r="E80" s="41"/>
      <c r="F80" s="41"/>
      <c r="G80" s="41"/>
      <c r="H80" s="41"/>
      <c r="I80" s="41"/>
      <c r="J80" s="41"/>
      <c r="K80" s="41"/>
      <c r="L80" s="41"/>
      <c r="M80" s="41"/>
      <c r="N80" s="41"/>
      <c r="O80" s="41"/>
      <c r="P80" s="41"/>
      <c r="Q80" s="41"/>
      <c r="R80" s="41"/>
      <c r="S80" s="41"/>
      <c r="T80" s="41"/>
      <c r="U80" s="41"/>
      <c r="V80" s="41"/>
      <c r="W80" s="41"/>
      <c r="X80" s="41"/>
      <c r="Y80" s="41"/>
      <c r="Z80" s="41"/>
      <c r="AA80" s="42"/>
      <c r="AB80" s="42"/>
      <c r="AC80" s="42"/>
      <c r="AD80" s="42"/>
      <c r="AE80" s="42"/>
      <c r="AF80" s="42"/>
      <c r="AG80" s="42"/>
      <c r="AH80" s="42"/>
      <c r="AI80" s="42"/>
      <c r="AJ80" s="42"/>
      <c r="AK80" s="42"/>
      <c r="AL80" s="42"/>
      <c r="AM80" s="42"/>
      <c r="AN80" s="42"/>
      <c r="AO80" s="42"/>
    </row>
    <row r="81" spans="1:41" ht="15.75">
      <c r="A81" s="32"/>
      <c r="B81" s="41"/>
      <c r="C81" s="41"/>
      <c r="D81" s="41"/>
      <c r="E81" s="41"/>
      <c r="F81" s="41"/>
      <c r="G81" s="41"/>
      <c r="H81" s="41"/>
      <c r="I81" s="41"/>
      <c r="J81" s="41"/>
      <c r="K81" s="41"/>
      <c r="L81" s="41"/>
      <c r="M81" s="41"/>
      <c r="N81" s="41"/>
      <c r="O81" s="41"/>
      <c r="P81" s="41"/>
      <c r="Q81" s="41"/>
      <c r="R81" s="41"/>
      <c r="S81" s="41"/>
      <c r="T81" s="41"/>
      <c r="U81" s="41"/>
      <c r="V81" s="41"/>
      <c r="W81" s="41"/>
      <c r="X81" s="41"/>
      <c r="Y81" s="41"/>
      <c r="Z81" s="41"/>
      <c r="AA81" s="42"/>
      <c r="AB81" s="42"/>
      <c r="AC81" s="42"/>
      <c r="AD81" s="42"/>
      <c r="AE81" s="42"/>
      <c r="AF81" s="42"/>
      <c r="AG81" s="42"/>
      <c r="AH81" s="42"/>
      <c r="AI81" s="42"/>
      <c r="AJ81" s="42"/>
      <c r="AK81" s="42"/>
      <c r="AL81" s="42"/>
      <c r="AM81" s="42"/>
      <c r="AN81" s="42"/>
      <c r="AO81" s="42"/>
    </row>
    <row r="82" spans="1:41" ht="15.75">
      <c r="A82" s="32"/>
      <c r="B82" s="41"/>
      <c r="C82" s="41"/>
      <c r="D82" s="41"/>
      <c r="E82" s="41"/>
      <c r="F82" s="41"/>
      <c r="G82" s="41"/>
      <c r="H82" s="41"/>
      <c r="I82" s="41"/>
      <c r="J82" s="41"/>
      <c r="K82" s="41"/>
      <c r="L82" s="41"/>
      <c r="M82" s="41"/>
      <c r="N82" s="41"/>
      <c r="O82" s="41"/>
      <c r="P82" s="41"/>
      <c r="Q82" s="41"/>
      <c r="R82" s="41"/>
      <c r="S82" s="41"/>
      <c r="T82" s="41"/>
      <c r="U82" s="41"/>
      <c r="V82" s="41"/>
      <c r="W82" s="41"/>
      <c r="X82" s="41"/>
      <c r="Y82" s="41"/>
      <c r="Z82" s="41"/>
      <c r="AA82" s="42"/>
      <c r="AB82" s="42"/>
      <c r="AC82" s="42"/>
      <c r="AD82" s="42"/>
      <c r="AE82" s="42"/>
      <c r="AF82" s="42"/>
      <c r="AG82" s="42"/>
      <c r="AH82" s="42"/>
      <c r="AI82" s="42"/>
      <c r="AJ82" s="42"/>
      <c r="AK82" s="42"/>
      <c r="AL82" s="42"/>
      <c r="AM82" s="42"/>
      <c r="AN82" s="42"/>
      <c r="AO82" s="42"/>
    </row>
    <row r="83" spans="1:41" ht="15.75">
      <c r="A83" s="32"/>
      <c r="B83" s="41"/>
      <c r="C83" s="41"/>
      <c r="D83" s="41"/>
      <c r="E83" s="41"/>
      <c r="F83" s="41"/>
      <c r="G83" s="41"/>
      <c r="H83" s="41"/>
      <c r="I83" s="41"/>
      <c r="J83" s="41"/>
      <c r="K83" s="41"/>
      <c r="L83" s="41"/>
      <c r="M83" s="41"/>
      <c r="N83" s="41"/>
      <c r="O83" s="41"/>
      <c r="P83" s="41"/>
      <c r="Q83" s="41"/>
      <c r="R83" s="41"/>
      <c r="S83" s="41"/>
      <c r="T83" s="41"/>
      <c r="U83" s="41"/>
      <c r="V83" s="41"/>
      <c r="W83" s="41"/>
      <c r="X83" s="41"/>
      <c r="Y83" s="41"/>
      <c r="Z83" s="41"/>
      <c r="AA83" s="42"/>
      <c r="AB83" s="42"/>
      <c r="AC83" s="42"/>
      <c r="AD83" s="42"/>
      <c r="AE83" s="42"/>
      <c r="AF83" s="42"/>
      <c r="AG83" s="42"/>
      <c r="AH83" s="42"/>
      <c r="AI83" s="42"/>
      <c r="AJ83" s="42"/>
      <c r="AK83" s="42"/>
      <c r="AL83" s="42"/>
      <c r="AM83" s="42"/>
      <c r="AN83" s="42"/>
      <c r="AO83" s="42"/>
    </row>
    <row r="84" spans="1:41" ht="15.75">
      <c r="A84" s="32"/>
      <c r="B84" s="41"/>
      <c r="C84" s="41"/>
      <c r="D84" s="41"/>
      <c r="E84" s="41"/>
      <c r="F84" s="41"/>
      <c r="G84" s="41"/>
      <c r="H84" s="41"/>
      <c r="I84" s="41"/>
      <c r="J84" s="41"/>
      <c r="K84" s="41"/>
      <c r="L84" s="41"/>
      <c r="M84" s="41"/>
      <c r="N84" s="41"/>
      <c r="O84" s="41"/>
      <c r="P84" s="41"/>
      <c r="Q84" s="41"/>
      <c r="R84" s="41"/>
      <c r="S84" s="41"/>
      <c r="T84" s="41"/>
      <c r="U84" s="41"/>
      <c r="V84" s="41"/>
      <c r="W84" s="41"/>
      <c r="X84" s="41"/>
      <c r="Y84" s="41"/>
      <c r="Z84" s="41"/>
      <c r="AA84" s="42"/>
      <c r="AB84" s="42"/>
      <c r="AC84" s="42"/>
      <c r="AD84" s="42"/>
      <c r="AE84" s="42"/>
      <c r="AF84" s="42"/>
      <c r="AG84" s="42"/>
      <c r="AH84" s="42"/>
      <c r="AI84" s="42"/>
      <c r="AJ84" s="42"/>
      <c r="AK84" s="42"/>
      <c r="AL84" s="42"/>
      <c r="AM84" s="42"/>
      <c r="AN84" s="42"/>
      <c r="AO84" s="42"/>
    </row>
    <row r="85" spans="1:41" ht="15.75">
      <c r="A85" s="32"/>
      <c r="B85" s="41"/>
      <c r="C85" s="41"/>
      <c r="D85" s="41"/>
      <c r="E85" s="41"/>
      <c r="F85" s="41"/>
      <c r="G85" s="41"/>
      <c r="H85" s="41"/>
      <c r="I85" s="41"/>
      <c r="J85" s="41"/>
      <c r="K85" s="41"/>
      <c r="L85" s="41"/>
      <c r="M85" s="41"/>
      <c r="N85" s="41"/>
      <c r="O85" s="41"/>
      <c r="P85" s="41"/>
      <c r="Q85" s="41"/>
      <c r="R85" s="41"/>
      <c r="S85" s="41"/>
      <c r="T85" s="41"/>
      <c r="U85" s="41"/>
      <c r="V85" s="41"/>
      <c r="W85" s="41"/>
      <c r="X85" s="41"/>
      <c r="Y85" s="41"/>
      <c r="Z85" s="41"/>
      <c r="AA85" s="42"/>
      <c r="AB85" s="42"/>
      <c r="AC85" s="42"/>
      <c r="AD85" s="42"/>
      <c r="AE85" s="42"/>
      <c r="AF85" s="42"/>
      <c r="AG85" s="42"/>
      <c r="AH85" s="42"/>
      <c r="AI85" s="42"/>
      <c r="AJ85" s="42"/>
      <c r="AK85" s="42"/>
      <c r="AL85" s="42"/>
      <c r="AM85" s="42"/>
      <c r="AN85" s="42"/>
      <c r="AO85" s="42"/>
    </row>
    <row r="86" spans="1:41" ht="15.75">
      <c r="A86" s="32"/>
      <c r="B86" s="41"/>
      <c r="C86" s="41"/>
      <c r="D86" s="41"/>
      <c r="E86" s="41"/>
      <c r="F86" s="41"/>
      <c r="G86" s="41"/>
      <c r="H86" s="41"/>
      <c r="I86" s="41"/>
      <c r="J86" s="41"/>
      <c r="K86" s="41"/>
      <c r="L86" s="41"/>
      <c r="M86" s="41"/>
      <c r="N86" s="41"/>
      <c r="O86" s="41"/>
      <c r="P86" s="41"/>
      <c r="Q86" s="41"/>
      <c r="R86" s="41"/>
      <c r="S86" s="41"/>
      <c r="T86" s="41"/>
      <c r="U86" s="41"/>
      <c r="V86" s="41"/>
      <c r="W86" s="41"/>
      <c r="X86" s="41"/>
      <c r="Y86" s="41"/>
      <c r="Z86" s="41"/>
      <c r="AA86" s="42"/>
      <c r="AB86" s="42"/>
      <c r="AC86" s="42"/>
      <c r="AD86" s="42"/>
      <c r="AE86" s="42"/>
      <c r="AF86" s="42"/>
      <c r="AG86" s="42"/>
      <c r="AH86" s="42"/>
      <c r="AI86" s="42"/>
      <c r="AJ86" s="42"/>
      <c r="AK86" s="42"/>
      <c r="AL86" s="42"/>
      <c r="AM86" s="42"/>
      <c r="AN86" s="42"/>
      <c r="AO86" s="42"/>
    </row>
    <row r="87" spans="1:41" ht="15.75">
      <c r="A87" s="32"/>
      <c r="B87" s="41"/>
      <c r="C87" s="41"/>
      <c r="D87" s="41"/>
      <c r="E87" s="41"/>
      <c r="F87" s="41"/>
      <c r="G87" s="41"/>
      <c r="H87" s="41"/>
      <c r="I87" s="41"/>
      <c r="J87" s="41"/>
      <c r="K87" s="41"/>
      <c r="L87" s="41"/>
      <c r="M87" s="41"/>
      <c r="N87" s="41"/>
      <c r="O87" s="41"/>
      <c r="P87" s="41"/>
      <c r="Q87" s="41"/>
      <c r="R87" s="41"/>
      <c r="S87" s="41"/>
      <c r="T87" s="41"/>
      <c r="U87" s="41"/>
      <c r="V87" s="41"/>
      <c r="W87" s="41"/>
      <c r="X87" s="41"/>
      <c r="Y87" s="41"/>
      <c r="Z87" s="41"/>
      <c r="AA87" s="42"/>
      <c r="AB87" s="42"/>
      <c r="AC87" s="42"/>
      <c r="AD87" s="42"/>
      <c r="AE87" s="42"/>
      <c r="AF87" s="42"/>
      <c r="AG87" s="42"/>
      <c r="AH87" s="42"/>
      <c r="AI87" s="42"/>
      <c r="AJ87" s="42"/>
      <c r="AK87" s="42"/>
      <c r="AL87" s="42"/>
      <c r="AM87" s="42"/>
      <c r="AN87" s="42"/>
      <c r="AO87" s="42"/>
    </row>
  </sheetData>
  <sheetProtection algorithmName="SHA-512" hashValue="e4KkozmRcEMPZ7cn2wCCHEKG6J6fyZJX+Kywg9BOaZcFhlV5hYFOe149uSfRj/5+a11s19l9lR+DoWCpByAdcA==" saltValue="8Uz1jM2fzdU4GJaxBAhWUA==" spinCount="100000" sheet="1" objects="1" scenarios="1"/>
  <mergeCells count="174">
    <mergeCell ref="M6:N6"/>
    <mergeCell ref="P6:R6"/>
    <mergeCell ref="C7:K7"/>
    <mergeCell ref="M7:N7"/>
    <mergeCell ref="P7:R7"/>
    <mergeCell ref="B9:K9"/>
    <mergeCell ref="B10:E10"/>
    <mergeCell ref="F10:H10"/>
    <mergeCell ref="I10:K10"/>
    <mergeCell ref="B11:E11"/>
    <mergeCell ref="F11:H11"/>
    <mergeCell ref="I11:K11"/>
    <mergeCell ref="D2:G5"/>
    <mergeCell ref="H2:K5"/>
    <mergeCell ref="B14:F14"/>
    <mergeCell ref="G14:K14"/>
    <mergeCell ref="B15:F15"/>
    <mergeCell ref="G15:K15"/>
    <mergeCell ref="B16:D17"/>
    <mergeCell ref="E16:K17"/>
    <mergeCell ref="B12:D12"/>
    <mergeCell ref="E12:G12"/>
    <mergeCell ref="H12:K12"/>
    <mergeCell ref="B13:D13"/>
    <mergeCell ref="E13:G13"/>
    <mergeCell ref="H13:K13"/>
    <mergeCell ref="B19:K19"/>
    <mergeCell ref="M19:Q19"/>
    <mergeCell ref="B20:C20"/>
    <mergeCell ref="D20:F20"/>
    <mergeCell ref="G20:I20"/>
    <mergeCell ref="J20:K20"/>
    <mergeCell ref="M20:Q36"/>
    <mergeCell ref="B21:C21"/>
    <mergeCell ref="D21:F21"/>
    <mergeCell ref="G21:I21"/>
    <mergeCell ref="B25:C27"/>
    <mergeCell ref="D25:K27"/>
    <mergeCell ref="B28:C30"/>
    <mergeCell ref="D28:K30"/>
    <mergeCell ref="B31:C32"/>
    <mergeCell ref="D31:K32"/>
    <mergeCell ref="J21:K21"/>
    <mergeCell ref="B22:F22"/>
    <mergeCell ref="G22:K22"/>
    <mergeCell ref="B23:F23"/>
    <mergeCell ref="G23:K23"/>
    <mergeCell ref="B24:C24"/>
    <mergeCell ref="D24:K24"/>
    <mergeCell ref="B40:D40"/>
    <mergeCell ref="E40:G40"/>
    <mergeCell ref="H40:K40"/>
    <mergeCell ref="B41:C41"/>
    <mergeCell ref="D41:E41"/>
    <mergeCell ref="F41:G41"/>
    <mergeCell ref="I41:J41"/>
    <mergeCell ref="B33:C34"/>
    <mergeCell ref="D33:K34"/>
    <mergeCell ref="B35:C36"/>
    <mergeCell ref="D35:K36"/>
    <mergeCell ref="B38:K38"/>
    <mergeCell ref="B39:D39"/>
    <mergeCell ref="E39:G39"/>
    <mergeCell ref="H39:K39"/>
    <mergeCell ref="B44:C46"/>
    <mergeCell ref="D44:K46"/>
    <mergeCell ref="B48:M48"/>
    <mergeCell ref="C49:D49"/>
    <mergeCell ref="E49:F49"/>
    <mergeCell ref="G49:H49"/>
    <mergeCell ref="I49:J49"/>
    <mergeCell ref="B42:C42"/>
    <mergeCell ref="D42:E42"/>
    <mergeCell ref="F42:H42"/>
    <mergeCell ref="I42:K42"/>
    <mergeCell ref="B43:C43"/>
    <mergeCell ref="D43:E43"/>
    <mergeCell ref="F43:G43"/>
    <mergeCell ref="I43:J43"/>
    <mergeCell ref="C52:D52"/>
    <mergeCell ref="E52:F52"/>
    <mergeCell ref="G52:H52"/>
    <mergeCell ref="I52:J52"/>
    <mergeCell ref="C53:D53"/>
    <mergeCell ref="E53:F53"/>
    <mergeCell ref="G53:H53"/>
    <mergeCell ref="I53:J53"/>
    <mergeCell ref="C50:D50"/>
    <mergeCell ref="E50:F50"/>
    <mergeCell ref="G50:H50"/>
    <mergeCell ref="I50:J50"/>
    <mergeCell ref="C51:D51"/>
    <mergeCell ref="E51:F51"/>
    <mergeCell ref="G51:H51"/>
    <mergeCell ref="I51:J51"/>
    <mergeCell ref="C56:D56"/>
    <mergeCell ref="E56:F56"/>
    <mergeCell ref="G56:H56"/>
    <mergeCell ref="I56:J56"/>
    <mergeCell ref="C57:D57"/>
    <mergeCell ref="E57:F57"/>
    <mergeCell ref="G57:H57"/>
    <mergeCell ref="I57:J57"/>
    <mergeCell ref="C54:D54"/>
    <mergeCell ref="E54:F54"/>
    <mergeCell ref="G54:H54"/>
    <mergeCell ref="I54:J54"/>
    <mergeCell ref="C55:D55"/>
    <mergeCell ref="E55:F55"/>
    <mergeCell ref="G55:H55"/>
    <mergeCell ref="I55:J55"/>
    <mergeCell ref="C60:D60"/>
    <mergeCell ref="E60:F60"/>
    <mergeCell ref="G60:H60"/>
    <mergeCell ref="I60:J60"/>
    <mergeCell ref="C61:D61"/>
    <mergeCell ref="E61:F61"/>
    <mergeCell ref="G61:H61"/>
    <mergeCell ref="I61:J61"/>
    <mergeCell ref="C58:D58"/>
    <mergeCell ref="E58:F58"/>
    <mergeCell ref="G58:H58"/>
    <mergeCell ref="I58:J58"/>
    <mergeCell ref="C59:D59"/>
    <mergeCell ref="E59:F59"/>
    <mergeCell ref="G59:H59"/>
    <mergeCell ref="I59:J59"/>
    <mergeCell ref="C64:D64"/>
    <mergeCell ref="E64:F64"/>
    <mergeCell ref="G64:H64"/>
    <mergeCell ref="I64:J64"/>
    <mergeCell ref="C65:D65"/>
    <mergeCell ref="E65:F65"/>
    <mergeCell ref="G65:H65"/>
    <mergeCell ref="I65:J65"/>
    <mergeCell ref="C62:D62"/>
    <mergeCell ref="E62:F62"/>
    <mergeCell ref="G62:H62"/>
    <mergeCell ref="I62:J62"/>
    <mergeCell ref="C63:D63"/>
    <mergeCell ref="E63:F63"/>
    <mergeCell ref="G63:H63"/>
    <mergeCell ref="I63:J63"/>
    <mergeCell ref="C68:D68"/>
    <mergeCell ref="E68:F68"/>
    <mergeCell ref="G68:H68"/>
    <mergeCell ref="I68:J68"/>
    <mergeCell ref="C69:D69"/>
    <mergeCell ref="E69:F69"/>
    <mergeCell ref="G69:H69"/>
    <mergeCell ref="I69:J69"/>
    <mergeCell ref="C66:D66"/>
    <mergeCell ref="E66:F66"/>
    <mergeCell ref="G66:H66"/>
    <mergeCell ref="I66:J66"/>
    <mergeCell ref="C67:D67"/>
    <mergeCell ref="E67:F67"/>
    <mergeCell ref="G67:H67"/>
    <mergeCell ref="I67:J67"/>
    <mergeCell ref="B74:C74"/>
    <mergeCell ref="D74:E74"/>
    <mergeCell ref="F74:H74"/>
    <mergeCell ref="I74:K74"/>
    <mergeCell ref="C75:E75"/>
    <mergeCell ref="F75:I75"/>
    <mergeCell ref="B71:M71"/>
    <mergeCell ref="B72:C72"/>
    <mergeCell ref="D72:E72"/>
    <mergeCell ref="F72:H72"/>
    <mergeCell ref="I72:K72"/>
    <mergeCell ref="B73:C73"/>
    <mergeCell ref="D73:E73"/>
    <mergeCell ref="F73:H73"/>
    <mergeCell ref="I73:K73"/>
  </mergeCells>
  <conditionalFormatting sqref="K50:K61 K63:K69">
    <cfRule type="cellIs" dxfId="183" priority="19" operator="equal">
      <formula>"Fail"</formula>
    </cfRule>
    <cfRule type="cellIs" dxfId="182" priority="20" operator="equal">
      <formula>"Pass"</formula>
    </cfRule>
  </conditionalFormatting>
  <conditionalFormatting sqref="O9:Q18">
    <cfRule type="cellIs" dxfId="181" priority="17" operator="equal">
      <formula>"Pass"</formula>
    </cfRule>
    <cfRule type="cellIs" dxfId="180" priority="18" operator="equal">
      <formula>"Fail"</formula>
    </cfRule>
  </conditionalFormatting>
  <conditionalFormatting sqref="I73:K73">
    <cfRule type="cellIs" dxfId="179" priority="15" operator="equal">
      <formula>"Pass"</formula>
    </cfRule>
    <cfRule type="cellIs" dxfId="178" priority="16" operator="equal">
      <formula>"Fail"</formula>
    </cfRule>
  </conditionalFormatting>
  <conditionalFormatting sqref="D72:E72">
    <cfRule type="cellIs" dxfId="177" priority="14" operator="greaterThan">
      <formula>0</formula>
    </cfRule>
  </conditionalFormatting>
  <conditionalFormatting sqref="D73:E73">
    <cfRule type="cellIs" dxfId="176" priority="12" operator="greaterThan">
      <formula>0</formula>
    </cfRule>
    <cfRule type="cellIs" dxfId="175" priority="13" operator="greaterThan">
      <formula>0</formula>
    </cfRule>
  </conditionalFormatting>
  <conditionalFormatting sqref="I72:K72">
    <cfRule type="cellIs" dxfId="174" priority="6" operator="lessThan">
      <formula>0.7</formula>
    </cfRule>
    <cfRule type="cellIs" dxfId="173" priority="7" operator="between">
      <formula>0.7</formula>
      <formula>0.85</formula>
    </cfRule>
    <cfRule type="cellIs" dxfId="172" priority="11" operator="greaterThan">
      <formula>0.85</formula>
    </cfRule>
  </conditionalFormatting>
  <conditionalFormatting sqref="I74">
    <cfRule type="cellIs" dxfId="171" priority="8" operator="equal">
      <formula>"N/A"</formula>
    </cfRule>
    <cfRule type="cellIs" dxfId="170" priority="9" operator="equal">
      <formula>"Average"</formula>
    </cfRule>
    <cfRule type="cellIs" dxfId="169" priority="10" operator="equal">
      <formula>"Critical"</formula>
    </cfRule>
  </conditionalFormatting>
  <conditionalFormatting sqref="M7:N7">
    <cfRule type="cellIs" dxfId="168" priority="4" operator="equal">
      <formula>"Fail"</formula>
    </cfRule>
    <cfRule type="cellIs" dxfId="167" priority="5" operator="equal">
      <formula>"Pass"</formula>
    </cfRule>
  </conditionalFormatting>
  <conditionalFormatting sqref="P7:R7">
    <cfRule type="cellIs" dxfId="166" priority="3" operator="equal">
      <formula>"No Action Needed"</formula>
    </cfRule>
  </conditionalFormatting>
  <conditionalFormatting sqref="K62">
    <cfRule type="cellIs" dxfId="165" priority="1" operator="equal">
      <formula>"Fail"</formula>
    </cfRule>
    <cfRule type="cellIs" dxfId="164" priority="2" operator="equal">
      <formula>"Pass"</formula>
    </cfRule>
  </conditionalFormatting>
  <dataValidations xWindow="1225" yWindow="416" count="40">
    <dataValidation allowBlank="1" showInputMessage="1" showErrorMessage="1" errorTitle="Alert" error="Enter a valid input." promptTitle="Hint" prompt="*Leave empty if Not Applicable._x000a_Logical flow: Software flow error._x000a_Security: Any hackable part of the software._x000a_Interface: Design Patterns error._x000a_Functional: The functionality is working but the output is wrong._x000a_Choose from the drop-down menu." sqref="D74"/>
    <dataValidation type="list" allowBlank="1" showInputMessage="1" errorTitle="Alert" error="Invalid input. Check the input criteria." promptTitle="Hint" prompt="This cell is auto filled according to the iteration map key sheet. Just fill it in and it will be filled automatically._x000a_Choose from the drop-down menu." sqref="I11:K11">
      <formula1>"EXE, SAP, Android, IOS, WebBased"</formula1>
    </dataValidation>
    <dataValidation type="decimal" operator="greaterThanOrEqual" showInputMessage="1" errorTitle="Alert" error="Invalid input. Check the Input criteria." promptTitle="Hint" prompt="This cell is auto filled according to the iteration map key sheet. Just fill it in and it will be filled automatically._x000a_You should enter a Decimal number._x000a_Ex: 1.0_x000a_1 is the project number. 0 is the iteration number." sqref="F11:H11">
      <formula1>1</formula1>
    </dataValidation>
    <dataValidation allowBlank="1" showInputMessage="1" showErrorMessage="1" promptTitle="Request" prompt="Enter the iteration number in the following formula._x000a_1.5._x000a_1 is the iteration number itself._x000a_5 is the cycle number._x000a_*Cycle number is the number of the development cycle for the iteration." sqref="B13"/>
    <dataValidation type="date" operator="lessThan" allowBlank="1" showInputMessage="1" errorTitle="Alert" error="Enter a vaild input." promptTitle="Hint:" prompt="This cell is auto filled according to the iteration map key sheet. Just fill it in and it will be filled automatically._x000a_Enter dates in the following formula:_x000a_14-Mar-2014" sqref="E13:G13">
      <formula1>H13</formula1>
    </dataValidation>
    <dataValidation type="date" operator="greaterThan" allowBlank="1" showInputMessage="1" errorTitle="Alert" error="Enter a vaild input." promptTitle="Hint" prompt="This cell is auto filled according to the iteration map key sheet. Just fill it in and it will be filled automatically._x000a_Enter dates in the following formula:_x000a_14-Mar-2014" sqref="H13:K13">
      <formula1>E13</formula1>
    </dataValidation>
    <dataValidation allowBlank="1" showInputMessage="1" showErrorMessage="1" promptTitle="Hint" prompt="Brief of the test Case purpose._x000a_Ex: Testing the login functionality." sqref="C7:K7"/>
    <dataValidation allowBlank="1" showInputMessage="1" showErrorMessage="1" promptTitle="Hint" prompt="Write any additional information about the project if available._x000a_Leave a blank cell if there is no more information." sqref="D35:K36 E16:K17"/>
    <dataValidation allowBlank="1" showInputMessage="1" showErrorMessage="1" promptTitle="Hint" prompt="Write it in the following formula_x000a_&quot;Main Targeted fuction&quot; Test Case._x000a_Ex: Sale submission Test Case." sqref="D20:F20"/>
    <dataValidation type="decimal" operator="greaterThanOrEqual" allowBlank="1" showInputMessage="1" showErrorMessage="1" errorTitle="Alert" error="Enter a valid input." promptTitle="Hint" prompt="Enter the ID in the following Formula_x000a_Ex: 1.5_x000a_1 is the Test case number since the project started._x000a_5 is the build number of the function that we are testing." sqref="J20:K20">
      <formula1>1</formula1>
    </dataValidation>
    <dataValidation type="list" showInputMessage="1" showErrorMessage="1" errorTitle="Alert" error="Enter a vaild input." promptTitle="Hint" prompt="Choose from the drop-down menu." sqref="D21:F21">
      <formula1>"Manual, Automated"</formula1>
    </dataValidation>
    <dataValidation type="list" showInputMessage="1" showErrorMessage="1" errorTitle="Alert" error="Enter a valid input." promptTitle="Hint" prompt="Choose from the drop-down menu." sqref="J21:K21">
      <formula1>"Mohamed Sharaf"</formula1>
    </dataValidation>
    <dataValidation type="date" showInputMessage="1" showErrorMessage="1" errorTitle="Alert" error="Enter a valid input." promptTitle="Hint" prompt="Enter the date in the following formula_x000a_14-Mar-2014" sqref="B23:F23">
      <formula1>E13</formula1>
      <formula2>H13</formula2>
    </dataValidation>
    <dataValidation allowBlank="1" showInputMessage="1" showErrorMessage="1" promptTitle="Hint" prompt="The preconditions are the assistive functions that shoud be working as it should be for the test steps to be executed._x000a_They should be entered in a bulleted list as follows:_x000a_* Login Function._x000a_* Logout function._x000a_* Adding to the database functions._x000a_* ...etc." sqref="D25:K27"/>
    <dataValidation allowBlank="1" showInputMessage="1" showErrorMessage="1" promptTitle="Hint" prompt="Any change in the test environment or the application assests like the Database or the functionality sohuld be as follows:_x000a_* A new sale has been added to the sales table._x000a_* The Wifi is turned off._x000a_* ....etc." sqref="D28:K30"/>
    <dataValidation type="list" allowBlank="1" showInputMessage="1" showErrorMessage="1" errorTitle="Alert" error="Enter a valid input." promptTitle="Hint" prompt="Choose from the drop-down menu." sqref="B40:D40">
      <formula1>"Windows, Linux, Mac OS, Android, IOS "</formula1>
    </dataValidation>
    <dataValidation allowBlank="1" showInputMessage="1" showErrorMessage="1" errorTitle="Alert" error="Enter a vaild input." promptTitle="Request" prompt="If applicable, write the version of the operating system that you are executing on._x000a_Ex: Windows 7, Android 4.3, IOS: 10.2, Debian 64" sqref="E40:G40"/>
    <dataValidation allowBlank="1" showInputMessage="1" showErrorMessage="1" errorTitle="Alert" error="Enter a valid input." promptTitle="Hint" prompt="If applicable write down the framework version._x000a_Ex: .net framework 4.6" sqref="H40:K40"/>
    <dataValidation type="list" allowBlank="1" showInputMessage="1" showErrorMessage="1" errorTitle="Alert" error="Enter a valid input." promptTitle="Hint" prompt="Choose from the drop-down menu." sqref="D41:E41">
      <formula1>"128 MB, 256 MB, 512 MB, 1 GB, 1.5 GB, 2 GB, 2.5 GB, 3 GB, 3.5 GB, 4 GB, 4.5 GB, 5 GB, 5.5 GB, 6 GB, 6.5 GB, 7 GB, 7.5 GB, 8 GB, 16 GB, 32 GB, 64 GB, 128 GB"</formula1>
    </dataValidation>
    <dataValidation type="list" allowBlank="1" showInputMessage="1" showErrorMessage="1" errorTitle="Alert" error="Enter a valid input." promptTitle="Hint" prompt="Choose from the drop-down menu." sqref="H41">
      <formula1>"HDD, SSD, SATA, PCIe, External"</formula1>
    </dataValidation>
    <dataValidation type="list" allowBlank="1" showInputMessage="1" showErrorMessage="1" errorTitle="Alert" error="Enter a valid input." promptTitle="Hint" prompt="Choose from the drop-down menu." sqref="K41">
      <formula1>"16 GB, 32 GB, 64 GB, 128 GB, 256 GB, 512 GB, 750 GB, 1 TB, 2 TB, 3 TB, 4 TB"</formula1>
    </dataValidation>
    <dataValidation type="list" allowBlank="1" showInputMessage="1" showErrorMessage="1" promptTitle="Hint" prompt="Choose from the drop-down menu." sqref="D42:E42">
      <formula1>"Single Core, Dual Core, Quad core"</formula1>
    </dataValidation>
    <dataValidation type="decimal" operator="greaterThan" allowBlank="1" showInputMessage="1" showErrorMessage="1" promptTitle="Hint" prompt="Enter the processors clock speed in normal mode and ignore the turbo mode._x000a_Ex: if the processor's clock speed is 1.5 up to 2.7_x000a_The value entered is 1.5" sqref="I42:K42">
      <formula1>0.1</formula1>
    </dataValidation>
    <dataValidation type="decimal" operator="greaterThanOrEqual" allowBlank="1" showInputMessage="1" showErrorMessage="1" promptTitle="Hint" prompt="Enter the screen size of the device that you are testing on, if it is affecting the product._x000a_Ex: 5.5" sqref="H43">
      <formula1>2</formula1>
    </dataValidation>
    <dataValidation allowBlank="1" showInputMessage="1" showErrorMessage="1" errorTitle="Alert" error="Enter a valid input." promptTitle="Hint" prompt="Enter the screen resolution of the device that you are testing on if it is affecting the product._x000a_Ex: 1080P" sqref="K43"/>
    <dataValidation allowBlank="1" showInputMessage="1" showErrorMessage="1" errorTitle="Alert" error="Enter a valid input." promptTitle="Hint" prompt="If there is any additional information for the environment enter it here. If not, leave a blank cell._x000a_Ex: Using the android emulater named XXXXX_x000a_Using a MySQL database, MsQL Database._x000a_....etc." sqref="D44:K46"/>
    <dataValidation allowBlank="1" showInputMessage="1" showErrorMessage="1" promptTitle="Hint" prompt="Any information provided by the technical team in order to be able to access the function or the product._x000a_Ex: If we are testing the login function we will need a valid username and password." sqref="D31:K32"/>
    <dataValidation type="list" allowBlank="1" showInputMessage="1" showErrorMessage="1" errorTitle="Alert" error="Enter a valid input." promptTitle="Hint" prompt="Choose from the drop-down menu._x000a_If the actual result does not match the actual result then the status is fail if they are matching then the status is pass." sqref="K50:K69">
      <formula1>"Pass, Fail"</formula1>
    </dataValidation>
    <dataValidation allowBlank="1" showInputMessage="1" showErrorMessage="1" promptTitle="Hint" prompt="Write the name of the step itself._x000a_Ex: Navigation to required page._x000a_Opening the .exe file._x000a_...etc." sqref="C50:C69 D50:D51 D53:D54 D56:D69"/>
    <dataValidation allowBlank="1" showInputMessage="1" showErrorMessage="1" promptTitle="Hint" prompt="Enter the detailed execution details for the step_x000a_Ex: If the process name was login_x000a_The detailed is: opening the .exe file, clicking on the login button at the top right corner of the page, navigating to the login form. Entering the username and password." sqref="E50:E69 F50:F51 F53:F54 F56:F69"/>
    <dataValidation allowBlank="1" showInputMessage="1" showErrorMessage="1" promptTitle="Hint" prompt="The application should behave according to the SRS document and SDD. The expected result should be meeting the requirements as it is with no changes what so ever." sqref="G50:G69 H50:H51 H53:H54 H56:H69"/>
    <dataValidation allowBlank="1" showInputMessage="1" showErrorMessage="1" promptTitle="Hint" prompt="The result of the execution from the actual run of the product or the function._x000a_Ex: The application blanked for 2 seconds, showing a white page then redirected me to the log in page again." sqref="J50:J51 J53:J69 I50:I69"/>
    <dataValidation allowBlank="1" showInputMessage="1" showErrorMessage="1" promptTitle="Hint" prompt="Any input submitted on the application should be written here with an ID number beside it._x000a_Ex: 2- Username: &quot;TestName&quot; Password: &quot;TestPassword&quot;" sqref="D33:K34"/>
    <dataValidation allowBlank="1" showInputMessage="1" showErrorMessage="1" promptTitle="Hint" prompt="Write the process of the test case._x000a_If we want to test a function that adds a sales record to the Database._x000a_Ex: Running the application and opening the required page then execute the test case steps." sqref="D24:K24"/>
    <dataValidation type="list" allowBlank="1" showInputMessage="1" showErrorMessage="1" errorTitle="Alert" error="Enter a valid input." promptTitle="Hint" prompt="Choose from the drop-down menu." sqref="G23:K23">
      <formula1>"Unit testing, Integration testing, Performance Testing, Regression Testing"</formula1>
    </dataValidation>
    <dataValidation type="list" allowBlank="1" showInputMessage="1" showErrorMessage="1" errorTitle="Alert" error="Enter a valid input." promptTitle="Hint" prompt="Choose from the drop down menu._x000a_If the machine type is not included leave the cell empty and write it in the additional information." sqref="D43:E43">
      <formula1>"PC, Laptop, Smart phone, Tablet, POS, 2 in 1"</formula1>
    </dataValidation>
    <dataValidation allowBlank="1" showInputMessage="1" promptTitle="Request" prompt="This cell is auto filled according to the iteration map key sheet. Just fill it in and it will be filled automatically._x000a_Please, Insert a comment with any available contact information." sqref="G15:K15"/>
    <dataValidation allowBlank="1" showInputMessage="1" promptTitle="Hint" prompt="This cell is auto filled according to the iteration map key sheet. Just fill it in and it will be filled automatically._x000a_Please, Insert a comment with any available contact information." sqref="B15:F15"/>
    <dataValidation allowBlank="1" showInputMessage="1" showErrorMessage="1" promptTitle="Hint" prompt="This is auto filled. Do not try to type anything here." sqref="F75:I75"/>
    <dataValidation type="list" allowBlank="1" showInputMessage="1" showErrorMessage="1" errorTitle="Alert" error="Enter a valid input." promptTitle="Hint" prompt="*Leave empty if Not Applicable._x000a_Logical flow: Software flow error._x000a_Security: Any hackable part of the software._x000a_Interface: Design Patterns error._x000a_Functional: The functionality is working but the output is wrong." sqref="L50:L69">
      <formula1>"SW_Bug, Logical Flow, Security, Form Design, Interface, Functional"</formula1>
    </dataValidation>
  </dataValidation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2:AO87"/>
  <sheetViews>
    <sheetView topLeftCell="A41" zoomScale="70" zoomScaleNormal="70" workbookViewId="0">
      <selection activeCell="G53" sqref="G53:H53"/>
    </sheetView>
  </sheetViews>
  <sheetFormatPr defaultRowHeight="15" outlineLevelRow="1"/>
  <cols>
    <col min="1" max="1" width="3.28515625" customWidth="1"/>
    <col min="2" max="2" width="12.28515625" customWidth="1"/>
    <col min="3" max="3" width="10.5703125" customWidth="1"/>
    <col min="4" max="4" width="19.5703125" customWidth="1"/>
    <col min="5" max="5" width="17.42578125" customWidth="1"/>
    <col min="6" max="6" width="21" customWidth="1"/>
    <col min="7" max="7" width="7" customWidth="1"/>
    <col min="8" max="8" width="37.28515625" customWidth="1"/>
    <col min="10" max="10" width="22.5703125" customWidth="1"/>
    <col min="11" max="11" width="14.28515625" customWidth="1"/>
    <col min="12" max="12" width="23.5703125" customWidth="1"/>
    <col min="13" max="13" width="41.5703125" customWidth="1"/>
    <col min="14" max="14" width="9.85546875" customWidth="1"/>
    <col min="15" max="15" width="9.140625" customWidth="1"/>
    <col min="18" max="18" width="12" customWidth="1"/>
  </cols>
  <sheetData>
    <row r="2" spans="1:26" s="30" customFormat="1">
      <c r="B2" s="31"/>
      <c r="C2" s="32"/>
      <c r="D2" s="318" t="s">
        <v>48</v>
      </c>
      <c r="E2" s="318"/>
      <c r="F2" s="318"/>
      <c r="G2" s="318"/>
      <c r="H2" s="319" t="s">
        <v>1</v>
      </c>
      <c r="I2" s="319"/>
      <c r="J2" s="319"/>
      <c r="K2" s="319"/>
    </row>
    <row r="3" spans="1:26">
      <c r="A3" s="32"/>
      <c r="B3" s="33"/>
      <c r="C3" s="34"/>
      <c r="D3" s="318"/>
      <c r="E3" s="318"/>
      <c r="F3" s="318"/>
      <c r="G3" s="318"/>
      <c r="H3" s="319"/>
      <c r="I3" s="319"/>
      <c r="J3" s="319"/>
      <c r="K3" s="319"/>
      <c r="L3" s="35"/>
      <c r="M3" s="32"/>
      <c r="N3" s="32"/>
      <c r="O3" s="32"/>
      <c r="P3" s="32"/>
      <c r="Q3" s="32"/>
      <c r="R3" s="32"/>
      <c r="S3" s="32"/>
      <c r="T3" s="32"/>
      <c r="U3" s="32"/>
      <c r="V3" s="32"/>
      <c r="W3" s="32"/>
      <c r="X3" s="32"/>
      <c r="Y3" s="32"/>
      <c r="Z3" s="32"/>
    </row>
    <row r="4" spans="1:26">
      <c r="A4" s="32"/>
      <c r="B4" s="33"/>
      <c r="C4" s="34"/>
      <c r="D4" s="318"/>
      <c r="E4" s="318"/>
      <c r="F4" s="318"/>
      <c r="G4" s="318"/>
      <c r="H4" s="319"/>
      <c r="I4" s="319"/>
      <c r="J4" s="319"/>
      <c r="K4" s="319"/>
      <c r="L4" s="32"/>
      <c r="M4" s="32"/>
      <c r="N4" s="32"/>
      <c r="O4" s="32"/>
      <c r="P4" s="32"/>
      <c r="Q4" s="32"/>
      <c r="R4" s="32"/>
      <c r="S4" s="32"/>
      <c r="T4" s="32"/>
      <c r="U4" s="32"/>
      <c r="V4" s="32"/>
      <c r="W4" s="32"/>
      <c r="X4" s="32"/>
      <c r="Y4" s="32"/>
      <c r="Z4" s="32"/>
    </row>
    <row r="5" spans="1:26" ht="15.75" thickBot="1">
      <c r="A5" s="32"/>
      <c r="B5" s="33"/>
      <c r="C5" s="34"/>
      <c r="D5" s="318"/>
      <c r="E5" s="318"/>
      <c r="F5" s="318"/>
      <c r="G5" s="318"/>
      <c r="H5" s="319"/>
      <c r="I5" s="319"/>
      <c r="J5" s="319"/>
      <c r="K5" s="319"/>
      <c r="L5" s="32"/>
      <c r="M5" s="32"/>
      <c r="N5" s="32"/>
      <c r="O5" s="32"/>
      <c r="P5" s="32"/>
      <c r="Q5" s="32"/>
      <c r="R5" s="32"/>
      <c r="S5" s="32"/>
      <c r="T5" s="32"/>
      <c r="U5" s="32"/>
      <c r="V5" s="32"/>
      <c r="W5" s="32"/>
      <c r="X5" s="32"/>
      <c r="Y5" s="32"/>
      <c r="Z5" s="32"/>
    </row>
    <row r="6" spans="1:26" ht="16.5" thickBot="1">
      <c r="A6" s="32"/>
      <c r="B6" s="34"/>
      <c r="C6" s="34"/>
      <c r="D6" s="34"/>
      <c r="E6" s="32"/>
      <c r="F6" s="32"/>
      <c r="G6" s="32"/>
      <c r="H6" s="32"/>
      <c r="I6" s="32"/>
      <c r="J6" s="32"/>
      <c r="K6" s="32"/>
      <c r="L6" s="32"/>
      <c r="M6" s="323" t="s">
        <v>49</v>
      </c>
      <c r="N6" s="324"/>
      <c r="O6" s="36"/>
      <c r="P6" s="323" t="s">
        <v>50</v>
      </c>
      <c r="Q6" s="325"/>
      <c r="R6" s="324"/>
      <c r="S6" s="32"/>
      <c r="T6" s="32"/>
      <c r="U6" s="32"/>
      <c r="V6" s="32"/>
      <c r="W6" s="32"/>
      <c r="X6" s="32"/>
      <c r="Y6" s="32"/>
      <c r="Z6" s="32"/>
    </row>
    <row r="7" spans="1:26" ht="41.25" customHeight="1" thickBot="1">
      <c r="A7" s="32"/>
      <c r="B7" s="37" t="s">
        <v>2</v>
      </c>
      <c r="C7" s="326" t="s">
        <v>51</v>
      </c>
      <c r="D7" s="327"/>
      <c r="E7" s="327"/>
      <c r="F7" s="327"/>
      <c r="G7" s="327"/>
      <c r="H7" s="327"/>
      <c r="I7" s="327"/>
      <c r="J7" s="327"/>
      <c r="K7" s="328"/>
      <c r="L7" s="32"/>
      <c r="M7" s="329" t="str">
        <f>I73</f>
        <v>Fail</v>
      </c>
      <c r="N7" s="330"/>
      <c r="O7" s="36"/>
      <c r="P7" s="331" t="str">
        <f>IF(I73="Pass", "No Action Needed", "Function is sent back to the development team")</f>
        <v>Function is sent back to the development team</v>
      </c>
      <c r="Q7" s="332"/>
      <c r="R7" s="333"/>
      <c r="S7" s="32"/>
      <c r="T7" s="32"/>
      <c r="U7" s="32"/>
      <c r="V7" s="32"/>
      <c r="W7" s="32"/>
      <c r="X7" s="32"/>
      <c r="Y7" s="32"/>
      <c r="Z7" s="32"/>
    </row>
    <row r="8" spans="1:26" ht="15.75" thickBot="1">
      <c r="A8" s="32"/>
      <c r="B8" s="32"/>
      <c r="C8" s="32"/>
      <c r="D8" s="32"/>
      <c r="E8" s="32"/>
      <c r="F8" s="32"/>
      <c r="G8" s="32"/>
      <c r="H8" s="32"/>
      <c r="I8" s="32"/>
      <c r="J8" s="32"/>
      <c r="K8" s="32"/>
      <c r="L8" s="32"/>
      <c r="M8" s="32"/>
      <c r="N8" s="32"/>
      <c r="O8" s="32"/>
      <c r="P8" s="32"/>
      <c r="Q8" s="32"/>
      <c r="R8" s="32"/>
      <c r="S8" s="32"/>
      <c r="T8" s="32"/>
      <c r="U8" s="32"/>
      <c r="V8" s="32"/>
      <c r="W8" s="32"/>
      <c r="X8" s="32"/>
      <c r="Y8" s="32"/>
      <c r="Z8" s="32"/>
    </row>
    <row r="9" spans="1:26" ht="20.25">
      <c r="A9" s="32"/>
      <c r="B9" s="334" t="s">
        <v>4</v>
      </c>
      <c r="C9" s="335"/>
      <c r="D9" s="335"/>
      <c r="E9" s="335"/>
      <c r="F9" s="335"/>
      <c r="G9" s="335"/>
      <c r="H9" s="335"/>
      <c r="I9" s="335"/>
      <c r="J9" s="335"/>
      <c r="K9" s="336"/>
      <c r="L9" s="32"/>
      <c r="M9" s="38"/>
      <c r="N9" s="38"/>
      <c r="O9" s="39"/>
      <c r="P9" s="39"/>
      <c r="Q9" s="39"/>
      <c r="R9" s="32"/>
      <c r="S9" s="32"/>
      <c r="T9" s="32"/>
      <c r="U9" s="32"/>
      <c r="V9" s="32"/>
      <c r="W9" s="32"/>
      <c r="X9" s="32"/>
      <c r="Y9" s="32"/>
      <c r="Z9" s="32"/>
    </row>
    <row r="10" spans="1:26" ht="20.25">
      <c r="A10" s="32"/>
      <c r="B10" s="204" t="s">
        <v>5</v>
      </c>
      <c r="C10" s="152"/>
      <c r="D10" s="152"/>
      <c r="E10" s="153"/>
      <c r="F10" s="151" t="s">
        <v>6</v>
      </c>
      <c r="G10" s="152"/>
      <c r="H10" s="153"/>
      <c r="I10" s="151" t="s">
        <v>7</v>
      </c>
      <c r="J10" s="152"/>
      <c r="K10" s="234"/>
      <c r="L10" s="32"/>
      <c r="M10" s="38"/>
      <c r="N10" s="38"/>
      <c r="O10" s="39"/>
      <c r="P10" s="39"/>
      <c r="Q10" s="39"/>
      <c r="R10" s="32"/>
      <c r="S10" s="32"/>
      <c r="T10" s="32"/>
      <c r="U10" s="32"/>
      <c r="V10" s="32"/>
      <c r="W10" s="32"/>
      <c r="X10" s="32"/>
      <c r="Y10" s="32"/>
      <c r="Z10" s="32"/>
    </row>
    <row r="11" spans="1:26" ht="20.25">
      <c r="A11" s="32"/>
      <c r="B11" s="310" t="str">
        <f>'Iteration Mapping Key'!B11</f>
        <v>Masr_Pharmacy_RPOS_AdminTool(WEB-BASED)</v>
      </c>
      <c r="C11" s="311"/>
      <c r="D11" s="311"/>
      <c r="E11" s="312"/>
      <c r="F11" s="313">
        <f>'Iteration Mapping Key'!F11:H11</f>
        <v>2.1</v>
      </c>
      <c r="G11" s="314"/>
      <c r="H11" s="315"/>
      <c r="I11" s="316" t="str">
        <f>'Iteration Mapping Key'!I11</f>
        <v>WebBased</v>
      </c>
      <c r="J11" s="311"/>
      <c r="K11" s="317"/>
      <c r="L11" s="32"/>
      <c r="M11" s="65"/>
      <c r="N11" s="38"/>
      <c r="O11" s="39"/>
      <c r="P11" s="39"/>
      <c r="Q11" s="39"/>
      <c r="R11" s="32"/>
      <c r="S11" s="32"/>
      <c r="T11" s="32"/>
      <c r="U11" s="32"/>
      <c r="V11" s="32"/>
      <c r="W11" s="32"/>
      <c r="X11" s="32"/>
      <c r="Y11" s="32"/>
      <c r="Z11" s="32"/>
    </row>
    <row r="12" spans="1:26" ht="20.25">
      <c r="A12" s="32"/>
      <c r="B12" s="204" t="s">
        <v>8</v>
      </c>
      <c r="C12" s="152"/>
      <c r="D12" s="153"/>
      <c r="E12" s="151" t="s">
        <v>10</v>
      </c>
      <c r="F12" s="152"/>
      <c r="G12" s="153"/>
      <c r="H12" s="151" t="s">
        <v>11</v>
      </c>
      <c r="I12" s="152"/>
      <c r="J12" s="152"/>
      <c r="K12" s="234"/>
      <c r="L12" s="32"/>
      <c r="M12" s="38"/>
      <c r="N12" s="38"/>
      <c r="O12" s="39"/>
      <c r="P12" s="39"/>
      <c r="Q12" s="39"/>
      <c r="R12" s="32"/>
      <c r="S12" s="32"/>
      <c r="T12" s="32"/>
      <c r="U12" s="32"/>
      <c r="V12" s="32"/>
      <c r="W12" s="32"/>
      <c r="X12" s="32"/>
      <c r="Y12" s="32"/>
      <c r="Z12" s="32"/>
    </row>
    <row r="13" spans="1:26" ht="20.25" customHeight="1">
      <c r="A13" s="32"/>
      <c r="B13" s="300" t="str">
        <f>'Iteration Mapping Key'!B13</f>
        <v>1.0</v>
      </c>
      <c r="C13" s="301"/>
      <c r="D13" s="302"/>
      <c r="E13" s="303">
        <f>'Iteration Mapping Key'!H13</f>
        <v>42705</v>
      </c>
      <c r="F13" s="304"/>
      <c r="G13" s="305"/>
      <c r="H13" s="303">
        <f>'Iteration Mapping Key'!J13</f>
        <v>43070</v>
      </c>
      <c r="I13" s="304"/>
      <c r="J13" s="304"/>
      <c r="K13" s="306"/>
      <c r="L13" s="32"/>
      <c r="M13" s="38"/>
      <c r="N13" s="38"/>
      <c r="O13" s="39"/>
      <c r="P13" s="39"/>
      <c r="Q13" s="39"/>
      <c r="R13" s="32"/>
      <c r="S13" s="32"/>
      <c r="T13" s="32"/>
      <c r="U13" s="32"/>
      <c r="V13" s="32"/>
      <c r="W13" s="32"/>
      <c r="X13" s="32"/>
      <c r="Y13" s="32"/>
      <c r="Z13" s="32"/>
    </row>
    <row r="14" spans="1:26" ht="20.25">
      <c r="A14" s="32"/>
      <c r="B14" s="204" t="s">
        <v>15</v>
      </c>
      <c r="C14" s="152"/>
      <c r="D14" s="152"/>
      <c r="E14" s="152"/>
      <c r="F14" s="153"/>
      <c r="G14" s="151" t="s">
        <v>16</v>
      </c>
      <c r="H14" s="152"/>
      <c r="I14" s="152"/>
      <c r="J14" s="152"/>
      <c r="K14" s="234"/>
      <c r="L14" s="32"/>
      <c r="M14" s="38"/>
      <c r="N14" s="38"/>
      <c r="O14" s="39"/>
      <c r="P14" s="39"/>
      <c r="Q14" s="39"/>
      <c r="R14" s="32"/>
      <c r="S14" s="32"/>
      <c r="T14" s="32"/>
      <c r="U14" s="32"/>
      <c r="V14" s="32"/>
      <c r="W14" s="32"/>
      <c r="X14" s="32"/>
      <c r="Y14" s="32"/>
      <c r="Z14" s="32"/>
    </row>
    <row r="15" spans="1:26" ht="20.25">
      <c r="A15" s="32"/>
      <c r="B15" s="320" t="str">
        <f>'Iteration Mapping Key'!B17:F17</f>
        <v>TestName_ProductManager</v>
      </c>
      <c r="C15" s="321"/>
      <c r="D15" s="321"/>
      <c r="E15" s="321"/>
      <c r="F15" s="175"/>
      <c r="G15" s="174" t="str">
        <f>'Iteration Mapping Key'!G17:L17</f>
        <v>Heba NourEldin</v>
      </c>
      <c r="H15" s="321"/>
      <c r="I15" s="321"/>
      <c r="J15" s="321"/>
      <c r="K15" s="322"/>
      <c r="L15" s="32"/>
      <c r="M15" s="38"/>
      <c r="N15" s="38"/>
      <c r="O15" s="39"/>
      <c r="P15" s="39"/>
      <c r="Q15" s="39"/>
      <c r="R15" s="32"/>
      <c r="S15" s="32"/>
      <c r="T15" s="32"/>
      <c r="U15" s="32"/>
      <c r="V15" s="32"/>
      <c r="W15" s="32"/>
      <c r="X15" s="32"/>
      <c r="Y15" s="32"/>
      <c r="Z15" s="32"/>
    </row>
    <row r="16" spans="1:26" ht="20.25" customHeight="1">
      <c r="A16" s="32"/>
      <c r="B16" s="218" t="s">
        <v>19</v>
      </c>
      <c r="C16" s="291"/>
      <c r="D16" s="291"/>
      <c r="E16" s="294" t="str">
        <f>'Iteration Mapping Key'!E18</f>
        <v>ProjectInformation_AdditionalInformation</v>
      </c>
      <c r="F16" s="295"/>
      <c r="G16" s="295"/>
      <c r="H16" s="295"/>
      <c r="I16" s="295"/>
      <c r="J16" s="295"/>
      <c r="K16" s="296"/>
      <c r="L16" s="32"/>
      <c r="M16" s="38"/>
      <c r="N16" s="38"/>
      <c r="O16" s="39"/>
      <c r="P16" s="39"/>
      <c r="Q16" s="39"/>
      <c r="R16" s="32"/>
      <c r="S16" s="32"/>
      <c r="T16" s="32"/>
      <c r="U16" s="32"/>
      <c r="V16" s="32"/>
      <c r="W16" s="32"/>
      <c r="X16" s="32"/>
      <c r="Y16" s="32"/>
      <c r="Z16" s="32"/>
    </row>
    <row r="17" spans="1:41" ht="16.5" customHeight="1" outlineLevel="1" thickBot="1">
      <c r="A17" s="32"/>
      <c r="B17" s="292"/>
      <c r="C17" s="293"/>
      <c r="D17" s="293"/>
      <c r="E17" s="297"/>
      <c r="F17" s="298"/>
      <c r="G17" s="298"/>
      <c r="H17" s="298"/>
      <c r="I17" s="298"/>
      <c r="J17" s="298"/>
      <c r="K17" s="299"/>
      <c r="L17" s="32"/>
      <c r="M17" s="38"/>
      <c r="N17" s="38"/>
      <c r="O17" s="39"/>
      <c r="P17" s="39"/>
      <c r="Q17" s="39"/>
      <c r="R17" s="32"/>
      <c r="S17" s="32"/>
      <c r="T17" s="32"/>
      <c r="U17" s="32"/>
      <c r="V17" s="32"/>
      <c r="W17" s="32"/>
      <c r="X17" s="32"/>
      <c r="Y17" s="32"/>
      <c r="Z17" s="32"/>
    </row>
    <row r="18" spans="1:41" ht="15" customHeight="1" thickBot="1">
      <c r="A18" s="32"/>
      <c r="B18" s="32"/>
      <c r="C18" s="32"/>
      <c r="D18" s="32"/>
      <c r="E18" s="32"/>
      <c r="F18" s="32"/>
      <c r="G18" s="32"/>
      <c r="H18" s="32"/>
      <c r="I18" s="32"/>
      <c r="J18" s="32"/>
      <c r="K18" s="32"/>
      <c r="L18" s="32"/>
      <c r="M18" s="38"/>
      <c r="N18" s="38"/>
      <c r="O18" s="39"/>
      <c r="P18" s="39"/>
      <c r="Q18" s="39"/>
      <c r="R18" s="32"/>
      <c r="S18" s="32"/>
      <c r="T18" s="32"/>
      <c r="U18" s="32"/>
      <c r="V18" s="32"/>
      <c r="W18" s="32"/>
      <c r="X18" s="32"/>
      <c r="Y18" s="32"/>
      <c r="Z18" s="32"/>
    </row>
    <row r="19" spans="1:41" ht="16.5" customHeight="1" thickBot="1">
      <c r="A19" s="32"/>
      <c r="B19" s="307" t="s">
        <v>52</v>
      </c>
      <c r="C19" s="308"/>
      <c r="D19" s="308"/>
      <c r="E19" s="308"/>
      <c r="F19" s="308"/>
      <c r="G19" s="308"/>
      <c r="H19" s="308"/>
      <c r="I19" s="308"/>
      <c r="J19" s="308"/>
      <c r="K19" s="309"/>
      <c r="L19" s="32"/>
      <c r="M19" s="235" t="s">
        <v>53</v>
      </c>
      <c r="N19" s="236"/>
      <c r="O19" s="236"/>
      <c r="P19" s="236"/>
      <c r="Q19" s="237"/>
      <c r="R19" s="32"/>
      <c r="S19" s="32"/>
      <c r="T19" s="32"/>
      <c r="U19" s="32"/>
      <c r="V19" s="32"/>
      <c r="W19" s="32"/>
      <c r="X19" s="32"/>
      <c r="Y19" s="32"/>
      <c r="Z19" s="32"/>
    </row>
    <row r="20" spans="1:41" ht="15.75" outlineLevel="1">
      <c r="A20" s="32"/>
      <c r="B20" s="238" t="s">
        <v>23</v>
      </c>
      <c r="C20" s="239"/>
      <c r="D20" s="240" t="s">
        <v>277</v>
      </c>
      <c r="E20" s="240"/>
      <c r="F20" s="240"/>
      <c r="G20" s="239" t="s">
        <v>54</v>
      </c>
      <c r="H20" s="239"/>
      <c r="I20" s="239"/>
      <c r="J20" s="241">
        <v>9</v>
      </c>
      <c r="K20" s="242"/>
      <c r="L20" s="40"/>
      <c r="M20" s="243"/>
      <c r="N20" s="244"/>
      <c r="O20" s="244"/>
      <c r="P20" s="244"/>
      <c r="Q20" s="245"/>
      <c r="R20" s="40"/>
      <c r="S20" s="40"/>
      <c r="T20" s="40"/>
      <c r="U20" s="40"/>
      <c r="V20" s="40"/>
      <c r="W20" s="40"/>
      <c r="X20" s="40"/>
      <c r="Y20" s="40"/>
      <c r="Z20" s="40"/>
    </row>
    <row r="21" spans="1:41" ht="15.75" outlineLevel="1">
      <c r="A21" s="32"/>
      <c r="B21" s="252" t="s">
        <v>24</v>
      </c>
      <c r="C21" s="253"/>
      <c r="D21" s="254" t="s">
        <v>55</v>
      </c>
      <c r="E21" s="255"/>
      <c r="F21" s="256"/>
      <c r="G21" s="253" t="s">
        <v>26</v>
      </c>
      <c r="H21" s="253"/>
      <c r="I21" s="253"/>
      <c r="J21" s="274" t="s">
        <v>56</v>
      </c>
      <c r="K21" s="275"/>
      <c r="L21" s="41"/>
      <c r="M21" s="246"/>
      <c r="N21" s="247"/>
      <c r="O21" s="247"/>
      <c r="P21" s="247"/>
      <c r="Q21" s="248"/>
      <c r="R21" s="41"/>
      <c r="S21" s="41"/>
      <c r="T21" s="41"/>
      <c r="U21" s="41"/>
      <c r="V21" s="41"/>
      <c r="W21" s="41"/>
      <c r="X21" s="41"/>
      <c r="Y21" s="41"/>
      <c r="Z21" s="41"/>
      <c r="AA21" s="42"/>
      <c r="AB21" s="42"/>
      <c r="AC21" s="42"/>
      <c r="AD21" s="42"/>
      <c r="AE21" s="42"/>
      <c r="AF21" s="42"/>
      <c r="AG21" s="42"/>
      <c r="AH21" s="42"/>
      <c r="AI21" s="42"/>
      <c r="AJ21" s="42"/>
      <c r="AK21" s="42"/>
      <c r="AL21" s="42"/>
      <c r="AM21" s="42"/>
      <c r="AN21" s="42"/>
      <c r="AO21" s="42"/>
    </row>
    <row r="22" spans="1:41" ht="15.75" outlineLevel="1">
      <c r="A22" s="32"/>
      <c r="B22" s="172" t="s">
        <v>57</v>
      </c>
      <c r="C22" s="276"/>
      <c r="D22" s="276"/>
      <c r="E22" s="276"/>
      <c r="F22" s="173"/>
      <c r="G22" s="277" t="s">
        <v>25</v>
      </c>
      <c r="H22" s="278"/>
      <c r="I22" s="278"/>
      <c r="J22" s="278"/>
      <c r="K22" s="279"/>
      <c r="L22" s="41"/>
      <c r="M22" s="246"/>
      <c r="N22" s="247"/>
      <c r="O22" s="247"/>
      <c r="P22" s="247"/>
      <c r="Q22" s="248"/>
      <c r="R22" s="41"/>
      <c r="S22" s="41"/>
      <c r="T22" s="41"/>
      <c r="U22" s="41"/>
      <c r="V22" s="41"/>
      <c r="W22" s="41"/>
      <c r="X22" s="41"/>
      <c r="Y22" s="41"/>
      <c r="Z22" s="41"/>
      <c r="AA22" s="42"/>
      <c r="AB22" s="42"/>
      <c r="AC22" s="42"/>
      <c r="AD22" s="42"/>
      <c r="AE22" s="42"/>
      <c r="AF22" s="42"/>
      <c r="AG22" s="42"/>
      <c r="AH22" s="42"/>
      <c r="AI22" s="42"/>
      <c r="AJ22" s="42"/>
      <c r="AK22" s="42"/>
      <c r="AL22" s="42"/>
      <c r="AM22" s="42"/>
      <c r="AN22" s="42"/>
      <c r="AO22" s="42"/>
    </row>
    <row r="23" spans="1:41" ht="15.75" outlineLevel="1">
      <c r="A23" s="32"/>
      <c r="B23" s="280">
        <v>42780</v>
      </c>
      <c r="C23" s="281"/>
      <c r="D23" s="281"/>
      <c r="E23" s="281"/>
      <c r="F23" s="282"/>
      <c r="G23" s="283" t="s">
        <v>58</v>
      </c>
      <c r="H23" s="284"/>
      <c r="I23" s="284"/>
      <c r="J23" s="284"/>
      <c r="K23" s="285"/>
      <c r="L23" s="41"/>
      <c r="M23" s="246"/>
      <c r="N23" s="247"/>
      <c r="O23" s="247"/>
      <c r="P23" s="247"/>
      <c r="Q23" s="248"/>
      <c r="R23" s="41"/>
      <c r="S23" s="41"/>
      <c r="T23" s="41"/>
      <c r="U23" s="41"/>
      <c r="V23" s="41"/>
      <c r="W23" s="41"/>
      <c r="X23" s="41"/>
      <c r="Y23" s="41"/>
      <c r="Z23" s="41"/>
      <c r="AA23" s="42"/>
      <c r="AB23" s="42"/>
      <c r="AC23" s="42"/>
      <c r="AD23" s="42"/>
      <c r="AE23" s="42"/>
      <c r="AF23" s="42"/>
      <c r="AG23" s="42"/>
      <c r="AH23" s="42"/>
      <c r="AI23" s="42"/>
      <c r="AJ23" s="42"/>
      <c r="AK23" s="42"/>
      <c r="AL23" s="42"/>
      <c r="AM23" s="42"/>
      <c r="AN23" s="42"/>
      <c r="AO23" s="42"/>
    </row>
    <row r="24" spans="1:41" ht="33.75" customHeight="1" outlineLevel="1">
      <c r="A24" s="32"/>
      <c r="B24" s="286" t="s">
        <v>59</v>
      </c>
      <c r="C24" s="287"/>
      <c r="D24" s="288" t="s">
        <v>278</v>
      </c>
      <c r="E24" s="289"/>
      <c r="F24" s="289"/>
      <c r="G24" s="289"/>
      <c r="H24" s="289"/>
      <c r="I24" s="289"/>
      <c r="J24" s="289"/>
      <c r="K24" s="290"/>
      <c r="L24" s="41"/>
      <c r="M24" s="246"/>
      <c r="N24" s="247"/>
      <c r="O24" s="247"/>
      <c r="P24" s="247"/>
      <c r="Q24" s="248"/>
      <c r="R24" s="41"/>
      <c r="S24" s="41"/>
      <c r="T24" s="41"/>
      <c r="U24" s="41"/>
      <c r="V24" s="41"/>
      <c r="W24" s="41"/>
      <c r="X24" s="41"/>
      <c r="Y24" s="41"/>
      <c r="Z24" s="41"/>
      <c r="AA24" s="42"/>
      <c r="AB24" s="42"/>
      <c r="AC24" s="42"/>
      <c r="AD24" s="42"/>
      <c r="AE24" s="42"/>
      <c r="AF24" s="42"/>
      <c r="AG24" s="42"/>
      <c r="AH24" s="42"/>
      <c r="AI24" s="42"/>
      <c r="AJ24" s="42"/>
      <c r="AK24" s="42"/>
      <c r="AL24" s="42"/>
      <c r="AM24" s="42"/>
      <c r="AN24" s="42"/>
      <c r="AO24" s="42"/>
    </row>
    <row r="25" spans="1:41" ht="15" customHeight="1" outlineLevel="1">
      <c r="A25" s="32"/>
      <c r="B25" s="257" t="s">
        <v>60</v>
      </c>
      <c r="C25" s="178"/>
      <c r="D25" s="222" t="s">
        <v>104</v>
      </c>
      <c r="E25" s="223"/>
      <c r="F25" s="223"/>
      <c r="G25" s="223"/>
      <c r="H25" s="223"/>
      <c r="I25" s="223"/>
      <c r="J25" s="223"/>
      <c r="K25" s="224"/>
      <c r="L25" s="41"/>
      <c r="M25" s="246"/>
      <c r="N25" s="247"/>
      <c r="O25" s="247"/>
      <c r="P25" s="247"/>
      <c r="Q25" s="248"/>
      <c r="R25" s="41"/>
      <c r="S25" s="41"/>
      <c r="T25" s="41"/>
      <c r="U25" s="41"/>
      <c r="V25" s="41"/>
      <c r="W25" s="41"/>
      <c r="X25" s="41"/>
      <c r="Y25" s="41"/>
      <c r="Z25" s="41"/>
      <c r="AA25" s="42"/>
      <c r="AB25" s="42"/>
      <c r="AC25" s="42"/>
      <c r="AD25" s="42"/>
      <c r="AE25" s="42"/>
      <c r="AF25" s="42"/>
      <c r="AG25" s="42"/>
      <c r="AH25" s="42"/>
      <c r="AI25" s="42"/>
      <c r="AJ25" s="42"/>
      <c r="AK25" s="42"/>
      <c r="AL25" s="42"/>
      <c r="AM25" s="42"/>
      <c r="AN25" s="42"/>
      <c r="AO25" s="42"/>
    </row>
    <row r="26" spans="1:41" ht="20.25" customHeight="1" outlineLevel="1">
      <c r="A26" s="32"/>
      <c r="B26" s="258"/>
      <c r="C26" s="259"/>
      <c r="D26" s="262"/>
      <c r="E26" s="263"/>
      <c r="F26" s="263"/>
      <c r="G26" s="263"/>
      <c r="H26" s="263"/>
      <c r="I26" s="263"/>
      <c r="J26" s="263"/>
      <c r="K26" s="264"/>
      <c r="L26" s="41"/>
      <c r="M26" s="246"/>
      <c r="N26" s="247"/>
      <c r="O26" s="247"/>
      <c r="P26" s="247"/>
      <c r="Q26" s="248"/>
      <c r="R26" s="41"/>
      <c r="S26" s="41"/>
      <c r="T26" s="41"/>
      <c r="U26" s="41"/>
      <c r="V26" s="41"/>
      <c r="W26" s="41"/>
      <c r="X26" s="41"/>
      <c r="Y26" s="41"/>
      <c r="Z26" s="41"/>
      <c r="AA26" s="42"/>
      <c r="AB26" s="42"/>
      <c r="AC26" s="42"/>
      <c r="AD26" s="42"/>
      <c r="AE26" s="42"/>
      <c r="AF26" s="42"/>
      <c r="AG26" s="42"/>
      <c r="AH26" s="42"/>
      <c r="AI26" s="42"/>
      <c r="AJ26" s="42"/>
      <c r="AK26" s="42"/>
      <c r="AL26" s="42"/>
      <c r="AM26" s="42"/>
      <c r="AN26" s="42"/>
      <c r="AO26" s="42"/>
    </row>
    <row r="27" spans="1:41" ht="32.25" customHeight="1" outlineLevel="1">
      <c r="A27" s="32"/>
      <c r="B27" s="260"/>
      <c r="C27" s="261"/>
      <c r="D27" s="225"/>
      <c r="E27" s="226"/>
      <c r="F27" s="226"/>
      <c r="G27" s="226"/>
      <c r="H27" s="226"/>
      <c r="I27" s="226"/>
      <c r="J27" s="226"/>
      <c r="K27" s="227"/>
      <c r="L27" s="41"/>
      <c r="M27" s="246"/>
      <c r="N27" s="247"/>
      <c r="O27" s="247"/>
      <c r="P27" s="247"/>
      <c r="Q27" s="248"/>
      <c r="R27" s="41"/>
      <c r="S27" s="41"/>
      <c r="T27" s="41"/>
      <c r="U27" s="41"/>
      <c r="V27" s="41"/>
      <c r="W27" s="41"/>
      <c r="X27" s="41"/>
      <c r="Y27" s="41"/>
      <c r="Z27" s="41"/>
      <c r="AA27" s="42"/>
      <c r="AB27" s="42"/>
      <c r="AC27" s="42"/>
      <c r="AD27" s="42"/>
      <c r="AE27" s="42"/>
      <c r="AF27" s="42"/>
      <c r="AG27" s="42"/>
      <c r="AH27" s="42"/>
      <c r="AI27" s="42"/>
      <c r="AJ27" s="42"/>
      <c r="AK27" s="42"/>
      <c r="AL27" s="42"/>
      <c r="AM27" s="42"/>
      <c r="AN27" s="42"/>
      <c r="AO27" s="42"/>
    </row>
    <row r="28" spans="1:41" ht="13.5" customHeight="1" outlineLevel="1">
      <c r="A28" s="32"/>
      <c r="B28" s="257" t="s">
        <v>61</v>
      </c>
      <c r="C28" s="178"/>
      <c r="D28" s="265" t="s">
        <v>106</v>
      </c>
      <c r="E28" s="266"/>
      <c r="F28" s="266"/>
      <c r="G28" s="266"/>
      <c r="H28" s="266"/>
      <c r="I28" s="266"/>
      <c r="J28" s="266"/>
      <c r="K28" s="267"/>
      <c r="L28" s="41"/>
      <c r="M28" s="246"/>
      <c r="N28" s="247"/>
      <c r="O28" s="247"/>
      <c r="P28" s="247"/>
      <c r="Q28" s="248"/>
      <c r="R28" s="41"/>
      <c r="S28" s="41"/>
      <c r="T28" s="41"/>
      <c r="U28" s="41"/>
      <c r="V28" s="41"/>
      <c r="W28" s="41"/>
      <c r="X28" s="41"/>
      <c r="Y28" s="41"/>
      <c r="Z28" s="41"/>
      <c r="AA28" s="42"/>
      <c r="AB28" s="42"/>
      <c r="AC28" s="42"/>
      <c r="AD28" s="42"/>
      <c r="AE28" s="42"/>
      <c r="AF28" s="42"/>
      <c r="AG28" s="42"/>
      <c r="AH28" s="42"/>
      <c r="AI28" s="42"/>
      <c r="AJ28" s="42"/>
      <c r="AK28" s="42"/>
      <c r="AL28" s="42"/>
      <c r="AM28" s="42"/>
      <c r="AN28" s="42"/>
      <c r="AO28" s="42"/>
    </row>
    <row r="29" spans="1:41" ht="13.5" customHeight="1" outlineLevel="1">
      <c r="A29" s="32"/>
      <c r="B29" s="258"/>
      <c r="C29" s="259"/>
      <c r="D29" s="268"/>
      <c r="E29" s="269"/>
      <c r="F29" s="269"/>
      <c r="G29" s="269"/>
      <c r="H29" s="269"/>
      <c r="I29" s="269"/>
      <c r="J29" s="269"/>
      <c r="K29" s="270"/>
      <c r="L29" s="41"/>
      <c r="M29" s="246"/>
      <c r="N29" s="247"/>
      <c r="O29" s="247"/>
      <c r="P29" s="247"/>
      <c r="Q29" s="248"/>
      <c r="R29" s="41"/>
      <c r="S29" s="41"/>
      <c r="T29" s="41"/>
      <c r="U29" s="41"/>
      <c r="V29" s="41"/>
      <c r="W29" s="41"/>
      <c r="X29" s="41"/>
      <c r="Y29" s="41"/>
      <c r="Z29" s="41"/>
      <c r="AA29" s="42"/>
      <c r="AB29" s="42"/>
      <c r="AC29" s="42"/>
      <c r="AD29" s="42"/>
      <c r="AE29" s="42"/>
      <c r="AF29" s="42"/>
      <c r="AG29" s="42"/>
      <c r="AH29" s="42"/>
      <c r="AI29" s="42"/>
      <c r="AJ29" s="42"/>
      <c r="AK29" s="42"/>
      <c r="AL29" s="42"/>
      <c r="AM29" s="42"/>
      <c r="AN29" s="42"/>
      <c r="AO29" s="42"/>
    </row>
    <row r="30" spans="1:41" ht="13.5" customHeight="1" outlineLevel="1">
      <c r="A30" s="32"/>
      <c r="B30" s="258"/>
      <c r="C30" s="259"/>
      <c r="D30" s="271"/>
      <c r="E30" s="272"/>
      <c r="F30" s="272"/>
      <c r="G30" s="272"/>
      <c r="H30" s="272"/>
      <c r="I30" s="272"/>
      <c r="J30" s="272"/>
      <c r="K30" s="273"/>
      <c r="L30" s="41"/>
      <c r="M30" s="246"/>
      <c r="N30" s="247"/>
      <c r="O30" s="247"/>
      <c r="P30" s="247"/>
      <c r="Q30" s="248"/>
      <c r="R30" s="41"/>
      <c r="S30" s="41"/>
      <c r="T30" s="41"/>
      <c r="U30" s="41"/>
      <c r="V30" s="41"/>
      <c r="W30" s="41"/>
      <c r="X30" s="41"/>
      <c r="Y30" s="41"/>
      <c r="Z30" s="41"/>
      <c r="AA30" s="42"/>
      <c r="AB30" s="42"/>
      <c r="AC30" s="42"/>
      <c r="AD30" s="42"/>
      <c r="AE30" s="42"/>
      <c r="AF30" s="42"/>
      <c r="AG30" s="42"/>
      <c r="AH30" s="42"/>
      <c r="AI30" s="42"/>
      <c r="AJ30" s="42"/>
      <c r="AK30" s="42"/>
      <c r="AL30" s="42"/>
      <c r="AM30" s="42"/>
      <c r="AN30" s="42"/>
      <c r="AO30" s="42"/>
    </row>
    <row r="31" spans="1:41" ht="17.25" customHeight="1" outlineLevel="1">
      <c r="A31" s="32"/>
      <c r="B31" s="218" t="s">
        <v>62</v>
      </c>
      <c r="C31" s="219"/>
      <c r="D31" s="265" t="s">
        <v>63</v>
      </c>
      <c r="E31" s="266"/>
      <c r="F31" s="266"/>
      <c r="G31" s="266"/>
      <c r="H31" s="266"/>
      <c r="I31" s="266"/>
      <c r="J31" s="266"/>
      <c r="K31" s="267"/>
      <c r="L31" s="41"/>
      <c r="M31" s="246"/>
      <c r="N31" s="247"/>
      <c r="O31" s="247"/>
      <c r="P31" s="247"/>
      <c r="Q31" s="248"/>
      <c r="R31" s="41"/>
      <c r="S31" s="41"/>
      <c r="T31" s="41"/>
      <c r="U31" s="41"/>
      <c r="V31" s="41"/>
      <c r="W31" s="41"/>
      <c r="X31" s="41"/>
      <c r="Y31" s="41"/>
      <c r="Z31" s="41"/>
      <c r="AA31" s="42"/>
      <c r="AB31" s="42"/>
      <c r="AC31" s="42"/>
      <c r="AD31" s="42"/>
      <c r="AE31" s="42"/>
      <c r="AF31" s="42"/>
      <c r="AG31" s="42"/>
      <c r="AH31" s="42"/>
      <c r="AI31" s="42"/>
      <c r="AJ31" s="42"/>
      <c r="AK31" s="42"/>
      <c r="AL31" s="42"/>
      <c r="AM31" s="42"/>
      <c r="AN31" s="42"/>
      <c r="AO31" s="42"/>
    </row>
    <row r="32" spans="1:41" ht="30.75" customHeight="1" outlineLevel="1">
      <c r="A32" s="32"/>
      <c r="B32" s="220"/>
      <c r="C32" s="221"/>
      <c r="D32" s="271"/>
      <c r="E32" s="272"/>
      <c r="F32" s="272"/>
      <c r="G32" s="272"/>
      <c r="H32" s="272"/>
      <c r="I32" s="272"/>
      <c r="J32" s="272"/>
      <c r="K32" s="273"/>
      <c r="L32" s="41"/>
      <c r="M32" s="246"/>
      <c r="N32" s="247"/>
      <c r="O32" s="247"/>
      <c r="P32" s="247"/>
      <c r="Q32" s="248"/>
      <c r="R32" s="41"/>
      <c r="S32" s="41"/>
      <c r="T32" s="41"/>
      <c r="U32" s="41"/>
      <c r="V32" s="41"/>
      <c r="W32" s="41"/>
      <c r="X32" s="41"/>
      <c r="Y32" s="41"/>
      <c r="Z32" s="41"/>
      <c r="AA32" s="42"/>
      <c r="AB32" s="42"/>
      <c r="AC32" s="42"/>
      <c r="AD32" s="42"/>
      <c r="AE32" s="42"/>
      <c r="AF32" s="42"/>
      <c r="AG32" s="42"/>
      <c r="AH32" s="42"/>
      <c r="AI32" s="42"/>
      <c r="AJ32" s="42"/>
      <c r="AK32" s="42"/>
      <c r="AL32" s="42"/>
      <c r="AM32" s="42"/>
      <c r="AN32" s="42"/>
      <c r="AO32" s="42"/>
    </row>
    <row r="33" spans="1:41" ht="18.75" customHeight="1" outlineLevel="1">
      <c r="A33" s="32"/>
      <c r="B33" s="218" t="s">
        <v>64</v>
      </c>
      <c r="C33" s="219"/>
      <c r="D33" s="222" t="s">
        <v>308</v>
      </c>
      <c r="E33" s="223"/>
      <c r="F33" s="223"/>
      <c r="G33" s="223"/>
      <c r="H33" s="223"/>
      <c r="I33" s="223"/>
      <c r="J33" s="223"/>
      <c r="K33" s="224"/>
      <c r="L33" s="41"/>
      <c r="M33" s="246"/>
      <c r="N33" s="247"/>
      <c r="O33" s="247"/>
      <c r="P33" s="247"/>
      <c r="Q33" s="248"/>
      <c r="R33" s="41"/>
      <c r="S33" s="41"/>
      <c r="T33" s="41"/>
      <c r="U33" s="41"/>
      <c r="V33" s="41"/>
      <c r="W33" s="41"/>
      <c r="X33" s="41"/>
      <c r="Y33" s="41"/>
      <c r="Z33" s="41"/>
      <c r="AA33" s="42"/>
      <c r="AB33" s="42"/>
      <c r="AC33" s="42"/>
      <c r="AD33" s="42"/>
      <c r="AE33" s="42"/>
      <c r="AF33" s="42"/>
      <c r="AG33" s="42"/>
      <c r="AH33" s="42"/>
      <c r="AI33" s="42"/>
      <c r="AJ33" s="42"/>
      <c r="AK33" s="42"/>
      <c r="AL33" s="42"/>
      <c r="AM33" s="42"/>
      <c r="AN33" s="42"/>
      <c r="AO33" s="42"/>
    </row>
    <row r="34" spans="1:41" ht="66" customHeight="1" outlineLevel="1">
      <c r="A34" s="32"/>
      <c r="B34" s="220"/>
      <c r="C34" s="221"/>
      <c r="D34" s="225"/>
      <c r="E34" s="226"/>
      <c r="F34" s="226"/>
      <c r="G34" s="226"/>
      <c r="H34" s="226"/>
      <c r="I34" s="226"/>
      <c r="J34" s="226"/>
      <c r="K34" s="227"/>
      <c r="L34" s="41"/>
      <c r="M34" s="246"/>
      <c r="N34" s="247"/>
      <c r="O34" s="247"/>
      <c r="P34" s="247"/>
      <c r="Q34" s="248"/>
      <c r="R34" s="41"/>
      <c r="S34" s="41"/>
      <c r="T34" s="41"/>
      <c r="U34" s="41"/>
      <c r="V34" s="41"/>
      <c r="W34" s="41"/>
      <c r="X34" s="41"/>
      <c r="Y34" s="41"/>
      <c r="Z34" s="41"/>
      <c r="AA34" s="42"/>
      <c r="AB34" s="42"/>
      <c r="AC34" s="42"/>
      <c r="AD34" s="42"/>
      <c r="AE34" s="42"/>
      <c r="AF34" s="42"/>
      <c r="AG34" s="42"/>
      <c r="AH34" s="42"/>
      <c r="AI34" s="42"/>
      <c r="AJ34" s="42"/>
      <c r="AK34" s="42"/>
      <c r="AL34" s="42"/>
      <c r="AM34" s="42"/>
      <c r="AN34" s="42"/>
      <c r="AO34" s="42"/>
    </row>
    <row r="35" spans="1:41" ht="15.75" outlineLevel="1">
      <c r="A35" s="32"/>
      <c r="B35" s="183" t="s">
        <v>19</v>
      </c>
      <c r="C35" s="184"/>
      <c r="D35" s="228" t="s">
        <v>106</v>
      </c>
      <c r="E35" s="229"/>
      <c r="F35" s="229"/>
      <c r="G35" s="229"/>
      <c r="H35" s="229"/>
      <c r="I35" s="229"/>
      <c r="J35" s="229"/>
      <c r="K35" s="230"/>
      <c r="L35" s="41"/>
      <c r="M35" s="246"/>
      <c r="N35" s="247"/>
      <c r="O35" s="247"/>
      <c r="P35" s="247"/>
      <c r="Q35" s="248"/>
      <c r="R35" s="41"/>
      <c r="S35" s="41"/>
      <c r="T35" s="41"/>
      <c r="U35" s="41"/>
      <c r="V35" s="41"/>
      <c r="W35" s="41"/>
      <c r="X35" s="41"/>
      <c r="Y35" s="41"/>
      <c r="Z35" s="41"/>
      <c r="AA35" s="42"/>
      <c r="AB35" s="42"/>
      <c r="AC35" s="42"/>
      <c r="AD35" s="42"/>
      <c r="AE35" s="42"/>
      <c r="AF35" s="42"/>
      <c r="AG35" s="42"/>
      <c r="AH35" s="42"/>
      <c r="AI35" s="42"/>
      <c r="AJ35" s="42"/>
      <c r="AK35" s="42"/>
      <c r="AL35" s="42"/>
      <c r="AM35" s="42"/>
      <c r="AN35" s="42"/>
      <c r="AO35" s="42"/>
    </row>
    <row r="36" spans="1:41" ht="16.5" outlineLevel="1" thickBot="1">
      <c r="A36" s="32"/>
      <c r="B36" s="187"/>
      <c r="C36" s="188"/>
      <c r="D36" s="231"/>
      <c r="E36" s="232"/>
      <c r="F36" s="232"/>
      <c r="G36" s="232"/>
      <c r="H36" s="232"/>
      <c r="I36" s="232"/>
      <c r="J36" s="232"/>
      <c r="K36" s="233"/>
      <c r="L36" s="41"/>
      <c r="M36" s="249"/>
      <c r="N36" s="250"/>
      <c r="O36" s="250"/>
      <c r="P36" s="250"/>
      <c r="Q36" s="251"/>
      <c r="R36" s="41"/>
      <c r="S36" s="41"/>
      <c r="T36" s="41"/>
      <c r="U36" s="41"/>
      <c r="V36" s="41"/>
      <c r="W36" s="41"/>
      <c r="X36" s="41"/>
      <c r="Y36" s="41"/>
      <c r="Z36" s="41"/>
      <c r="AA36" s="42"/>
      <c r="AB36" s="42"/>
      <c r="AC36" s="42"/>
      <c r="AD36" s="42"/>
      <c r="AE36" s="42"/>
      <c r="AF36" s="42"/>
      <c r="AG36" s="42"/>
      <c r="AH36" s="42"/>
      <c r="AI36" s="42"/>
      <c r="AJ36" s="42"/>
      <c r="AK36" s="42"/>
      <c r="AL36" s="42"/>
      <c r="AM36" s="42"/>
      <c r="AN36" s="42"/>
      <c r="AO36" s="42"/>
    </row>
    <row r="37" spans="1:41" ht="16.5" thickBot="1">
      <c r="A37" s="32"/>
      <c r="B37" s="41"/>
      <c r="C37" s="41"/>
      <c r="D37" s="41"/>
      <c r="E37" s="41"/>
      <c r="F37" s="41"/>
      <c r="G37" s="41"/>
      <c r="H37" s="41"/>
      <c r="I37" s="41"/>
      <c r="J37" s="41"/>
      <c r="K37" s="41"/>
      <c r="L37" s="41"/>
      <c r="M37" s="41"/>
      <c r="N37" s="41"/>
      <c r="O37" s="41"/>
      <c r="P37" s="41"/>
      <c r="Q37" s="41"/>
      <c r="R37" s="41"/>
      <c r="S37" s="41"/>
      <c r="T37" s="41"/>
      <c r="U37" s="41"/>
      <c r="V37" s="41"/>
      <c r="W37" s="41"/>
      <c r="X37" s="41"/>
      <c r="Y37" s="41"/>
      <c r="Z37" s="41"/>
      <c r="AA37" s="42"/>
      <c r="AB37" s="42"/>
      <c r="AC37" s="42"/>
      <c r="AD37" s="42"/>
      <c r="AE37" s="42"/>
      <c r="AF37" s="42"/>
      <c r="AG37" s="42"/>
      <c r="AH37" s="42"/>
      <c r="AI37" s="42"/>
      <c r="AJ37" s="42"/>
      <c r="AK37" s="42"/>
      <c r="AL37" s="42"/>
      <c r="AM37" s="42"/>
      <c r="AN37" s="42"/>
      <c r="AO37" s="42"/>
    </row>
    <row r="38" spans="1:41" ht="15.75" customHeight="1">
      <c r="A38" s="32"/>
      <c r="B38" s="198" t="s">
        <v>65</v>
      </c>
      <c r="C38" s="199"/>
      <c r="D38" s="199"/>
      <c r="E38" s="199"/>
      <c r="F38" s="199"/>
      <c r="G38" s="199"/>
      <c r="H38" s="199"/>
      <c r="I38" s="199"/>
      <c r="J38" s="199"/>
      <c r="K38" s="200"/>
      <c r="L38" s="41"/>
      <c r="M38" s="43"/>
      <c r="N38" s="43"/>
      <c r="O38" s="43"/>
      <c r="P38" s="43"/>
      <c r="Q38" s="43"/>
      <c r="R38" s="41"/>
      <c r="S38" s="41"/>
      <c r="T38" s="41"/>
      <c r="U38" s="41"/>
      <c r="V38" s="41"/>
      <c r="W38" s="41"/>
      <c r="X38" s="41"/>
      <c r="Y38" s="41"/>
      <c r="Z38" s="41"/>
      <c r="AA38" s="42"/>
      <c r="AB38" s="42"/>
      <c r="AC38" s="42"/>
      <c r="AD38" s="42"/>
      <c r="AE38" s="42"/>
      <c r="AF38" s="42"/>
      <c r="AG38" s="42"/>
      <c r="AH38" s="42"/>
      <c r="AI38" s="42"/>
      <c r="AJ38" s="42"/>
      <c r="AK38" s="42"/>
      <c r="AL38" s="42"/>
      <c r="AM38" s="42"/>
      <c r="AN38" s="42"/>
      <c r="AO38" s="42"/>
    </row>
    <row r="39" spans="1:41" ht="15.75" customHeight="1" outlineLevel="1">
      <c r="A39" s="32"/>
      <c r="B39" s="204" t="s">
        <v>66</v>
      </c>
      <c r="C39" s="152"/>
      <c r="D39" s="153"/>
      <c r="E39" s="151" t="s">
        <v>67</v>
      </c>
      <c r="F39" s="152"/>
      <c r="G39" s="153"/>
      <c r="H39" s="151" t="s">
        <v>68</v>
      </c>
      <c r="I39" s="152"/>
      <c r="J39" s="152"/>
      <c r="K39" s="234"/>
      <c r="L39" s="41"/>
      <c r="M39" s="43"/>
      <c r="N39" s="43"/>
      <c r="O39" s="43"/>
      <c r="P39" s="43"/>
      <c r="Q39" s="43"/>
      <c r="R39" s="41"/>
      <c r="S39" s="41"/>
      <c r="T39" s="41"/>
      <c r="U39" s="41"/>
      <c r="V39" s="41"/>
      <c r="W39" s="41"/>
      <c r="X39" s="41"/>
      <c r="Y39" s="41"/>
      <c r="Z39" s="41"/>
      <c r="AA39" s="42"/>
      <c r="AB39" s="42"/>
      <c r="AC39" s="42"/>
      <c r="AD39" s="42"/>
      <c r="AE39" s="42"/>
      <c r="AF39" s="42"/>
      <c r="AG39" s="42"/>
      <c r="AH39" s="42"/>
      <c r="AI39" s="42"/>
      <c r="AJ39" s="42"/>
      <c r="AK39" s="42"/>
      <c r="AL39" s="42"/>
      <c r="AM39" s="42"/>
      <c r="AN39" s="42"/>
      <c r="AO39" s="42"/>
    </row>
    <row r="40" spans="1:41" ht="15.75" customHeight="1" outlineLevel="1">
      <c r="A40" s="32"/>
      <c r="B40" s="214" t="s">
        <v>69</v>
      </c>
      <c r="C40" s="213"/>
      <c r="D40" s="206"/>
      <c r="E40" s="205" t="s">
        <v>70</v>
      </c>
      <c r="F40" s="213"/>
      <c r="G40" s="206"/>
      <c r="H40" s="205" t="s">
        <v>71</v>
      </c>
      <c r="I40" s="213"/>
      <c r="J40" s="213"/>
      <c r="K40" s="215"/>
      <c r="L40" s="41"/>
      <c r="M40" s="43"/>
      <c r="N40" s="43"/>
      <c r="O40" s="43"/>
      <c r="P40" s="43"/>
      <c r="Q40" s="43"/>
      <c r="R40" s="41"/>
      <c r="S40" s="41"/>
      <c r="T40" s="41"/>
      <c r="U40" s="41"/>
      <c r="V40" s="41"/>
      <c r="W40" s="41"/>
      <c r="X40" s="41"/>
      <c r="Y40" s="41"/>
      <c r="Z40" s="41"/>
      <c r="AA40" s="42"/>
      <c r="AB40" s="42"/>
      <c r="AC40" s="42"/>
      <c r="AD40" s="42"/>
      <c r="AE40" s="42"/>
      <c r="AF40" s="42"/>
      <c r="AG40" s="42"/>
      <c r="AH40" s="42"/>
      <c r="AI40" s="42"/>
      <c r="AJ40" s="42"/>
      <c r="AK40" s="42"/>
      <c r="AL40" s="42"/>
      <c r="AM40" s="42"/>
      <c r="AN40" s="42"/>
      <c r="AO40" s="42"/>
    </row>
    <row r="41" spans="1:41" ht="15.75" customHeight="1" outlineLevel="1">
      <c r="A41" s="32"/>
      <c r="B41" s="204" t="s">
        <v>72</v>
      </c>
      <c r="C41" s="153"/>
      <c r="D41" s="205" t="s">
        <v>73</v>
      </c>
      <c r="E41" s="206"/>
      <c r="F41" s="151" t="s">
        <v>74</v>
      </c>
      <c r="G41" s="153"/>
      <c r="H41" s="44" t="s">
        <v>75</v>
      </c>
      <c r="I41" s="216" t="s">
        <v>76</v>
      </c>
      <c r="J41" s="217"/>
      <c r="K41" s="45" t="s">
        <v>77</v>
      </c>
      <c r="L41" s="41"/>
      <c r="M41" s="43"/>
      <c r="N41" s="43"/>
      <c r="O41" s="43"/>
      <c r="P41" s="43"/>
      <c r="Q41" s="43"/>
      <c r="R41" s="41"/>
      <c r="S41" s="41"/>
      <c r="T41" s="41"/>
      <c r="U41" s="41"/>
      <c r="V41" s="41"/>
      <c r="W41" s="41"/>
      <c r="X41" s="41"/>
      <c r="Y41" s="41"/>
      <c r="Z41" s="41"/>
      <c r="AA41" s="42"/>
      <c r="AB41" s="42"/>
      <c r="AC41" s="42"/>
      <c r="AD41" s="42"/>
      <c r="AE41" s="42"/>
      <c r="AF41" s="42"/>
      <c r="AG41" s="42"/>
      <c r="AH41" s="42"/>
      <c r="AI41" s="42"/>
      <c r="AJ41" s="42"/>
      <c r="AK41" s="42"/>
      <c r="AL41" s="42"/>
      <c r="AM41" s="42"/>
      <c r="AN41" s="42"/>
      <c r="AO41" s="42"/>
    </row>
    <row r="42" spans="1:41" ht="15.75" customHeight="1" outlineLevel="1">
      <c r="A42" s="32"/>
      <c r="B42" s="204" t="s">
        <v>78</v>
      </c>
      <c r="C42" s="153"/>
      <c r="D42" s="205" t="s">
        <v>79</v>
      </c>
      <c r="E42" s="206"/>
      <c r="F42" s="207" t="s">
        <v>80</v>
      </c>
      <c r="G42" s="208"/>
      <c r="H42" s="209"/>
      <c r="I42" s="210">
        <v>1.7</v>
      </c>
      <c r="J42" s="211"/>
      <c r="K42" s="212"/>
      <c r="L42" s="41"/>
      <c r="M42" s="43"/>
      <c r="N42" s="43"/>
      <c r="O42" s="43"/>
      <c r="P42" s="43"/>
      <c r="Q42" s="43"/>
      <c r="R42" s="41"/>
      <c r="S42" s="41"/>
      <c r="T42" s="41"/>
      <c r="U42" s="41"/>
      <c r="V42" s="41"/>
      <c r="W42" s="41"/>
      <c r="X42" s="41"/>
      <c r="Y42" s="41"/>
      <c r="Z42" s="41"/>
      <c r="AA42" s="42"/>
      <c r="AB42" s="42"/>
      <c r="AC42" s="42"/>
      <c r="AD42" s="42"/>
      <c r="AE42" s="42"/>
      <c r="AF42" s="42"/>
      <c r="AG42" s="42"/>
      <c r="AH42" s="42"/>
      <c r="AI42" s="42"/>
      <c r="AJ42" s="42"/>
      <c r="AK42" s="42"/>
      <c r="AL42" s="42"/>
      <c r="AM42" s="42"/>
      <c r="AN42" s="42"/>
      <c r="AO42" s="42"/>
    </row>
    <row r="43" spans="1:41" ht="15.75" customHeight="1" outlineLevel="1">
      <c r="A43" s="32"/>
      <c r="B43" s="204" t="s">
        <v>81</v>
      </c>
      <c r="C43" s="153"/>
      <c r="D43" s="205" t="s">
        <v>135</v>
      </c>
      <c r="E43" s="213"/>
      <c r="F43" s="203" t="s">
        <v>83</v>
      </c>
      <c r="G43" s="173"/>
      <c r="H43" s="46">
        <v>15</v>
      </c>
      <c r="I43" s="207" t="s">
        <v>84</v>
      </c>
      <c r="J43" s="209"/>
      <c r="K43" s="47" t="s">
        <v>85</v>
      </c>
      <c r="L43" s="41"/>
      <c r="M43" s="43"/>
      <c r="N43" s="43"/>
      <c r="O43" s="43"/>
      <c r="P43" s="43"/>
      <c r="Q43" s="43"/>
      <c r="R43" s="41"/>
      <c r="S43" s="41"/>
      <c r="T43" s="41"/>
      <c r="U43" s="41"/>
      <c r="V43" s="41"/>
      <c r="W43" s="41"/>
      <c r="X43" s="41"/>
      <c r="Y43" s="41"/>
      <c r="Z43" s="41"/>
      <c r="AA43" s="42"/>
      <c r="AB43" s="42"/>
      <c r="AC43" s="42"/>
      <c r="AD43" s="42"/>
      <c r="AE43" s="42"/>
      <c r="AF43" s="42"/>
      <c r="AG43" s="42"/>
      <c r="AH43" s="42"/>
      <c r="AI43" s="42"/>
      <c r="AJ43" s="42"/>
      <c r="AK43" s="42"/>
      <c r="AL43" s="42"/>
      <c r="AM43" s="42"/>
      <c r="AN43" s="42"/>
      <c r="AO43" s="42"/>
    </row>
    <row r="44" spans="1:41" ht="15.75" customHeight="1" outlineLevel="1">
      <c r="A44" s="32"/>
      <c r="B44" s="183" t="s">
        <v>19</v>
      </c>
      <c r="C44" s="184"/>
      <c r="D44" s="189" t="s">
        <v>86</v>
      </c>
      <c r="E44" s="190"/>
      <c r="F44" s="190"/>
      <c r="G44" s="190"/>
      <c r="H44" s="190"/>
      <c r="I44" s="190"/>
      <c r="J44" s="190"/>
      <c r="K44" s="191"/>
      <c r="L44" s="41"/>
      <c r="M44" s="43"/>
      <c r="N44" s="43"/>
      <c r="O44" s="43"/>
      <c r="P44" s="43"/>
      <c r="Q44" s="43"/>
      <c r="R44" s="41"/>
      <c r="S44" s="41"/>
      <c r="T44" s="41"/>
      <c r="U44" s="41"/>
      <c r="V44" s="41"/>
      <c r="W44" s="41"/>
      <c r="X44" s="41"/>
      <c r="Y44" s="41"/>
      <c r="Z44" s="41"/>
      <c r="AA44" s="42"/>
      <c r="AB44" s="42"/>
      <c r="AC44" s="42"/>
      <c r="AD44" s="42"/>
      <c r="AE44" s="42"/>
      <c r="AF44" s="42"/>
      <c r="AG44" s="42"/>
      <c r="AH44" s="42"/>
      <c r="AI44" s="42"/>
      <c r="AJ44" s="42"/>
      <c r="AK44" s="42"/>
      <c r="AL44" s="42"/>
      <c r="AM44" s="42"/>
      <c r="AN44" s="42"/>
      <c r="AO44" s="42"/>
    </row>
    <row r="45" spans="1:41" ht="15.75" customHeight="1" outlineLevel="1">
      <c r="A45" s="32"/>
      <c r="B45" s="185"/>
      <c r="C45" s="186"/>
      <c r="D45" s="192"/>
      <c r="E45" s="193"/>
      <c r="F45" s="193"/>
      <c r="G45" s="193"/>
      <c r="H45" s="193"/>
      <c r="I45" s="193"/>
      <c r="J45" s="193"/>
      <c r="K45" s="194"/>
      <c r="L45" s="41"/>
      <c r="M45" s="43"/>
      <c r="N45" s="43"/>
      <c r="O45" s="43"/>
      <c r="P45" s="43"/>
      <c r="Q45" s="43"/>
      <c r="R45" s="41"/>
      <c r="S45" s="41"/>
      <c r="T45" s="41"/>
      <c r="U45" s="41"/>
      <c r="V45" s="41"/>
      <c r="W45" s="41"/>
      <c r="X45" s="41"/>
      <c r="Y45" s="41"/>
      <c r="Z45" s="41"/>
      <c r="AA45" s="42"/>
      <c r="AB45" s="42"/>
      <c r="AC45" s="42"/>
      <c r="AD45" s="42"/>
      <c r="AE45" s="42"/>
      <c r="AF45" s="42"/>
      <c r="AG45" s="42"/>
      <c r="AH45" s="42"/>
      <c r="AI45" s="42"/>
      <c r="AJ45" s="42"/>
      <c r="AK45" s="42"/>
      <c r="AL45" s="42"/>
      <c r="AM45" s="42"/>
      <c r="AN45" s="42"/>
      <c r="AO45" s="42"/>
    </row>
    <row r="46" spans="1:41" ht="16.5" customHeight="1" outlineLevel="1" thickBot="1">
      <c r="A46" s="32"/>
      <c r="B46" s="187"/>
      <c r="C46" s="188"/>
      <c r="D46" s="195"/>
      <c r="E46" s="196"/>
      <c r="F46" s="196"/>
      <c r="G46" s="196"/>
      <c r="H46" s="196"/>
      <c r="I46" s="196"/>
      <c r="J46" s="196"/>
      <c r="K46" s="197"/>
      <c r="L46" s="41"/>
      <c r="M46" s="43"/>
      <c r="N46" s="43"/>
      <c r="O46" s="43"/>
      <c r="P46" s="43"/>
      <c r="Q46" s="43"/>
      <c r="R46" s="41"/>
      <c r="S46" s="41"/>
      <c r="T46" s="41"/>
      <c r="U46" s="41"/>
      <c r="V46" s="41"/>
      <c r="W46" s="41"/>
      <c r="X46" s="41"/>
      <c r="Y46" s="41"/>
      <c r="Z46" s="41"/>
      <c r="AA46" s="42"/>
      <c r="AB46" s="42"/>
      <c r="AC46" s="42"/>
      <c r="AD46" s="42"/>
      <c r="AE46" s="42"/>
      <c r="AF46" s="42"/>
      <c r="AG46" s="42"/>
      <c r="AH46" s="42"/>
      <c r="AI46" s="42"/>
      <c r="AJ46" s="42"/>
      <c r="AK46" s="42"/>
      <c r="AL46" s="42"/>
      <c r="AM46" s="42"/>
      <c r="AN46" s="42"/>
      <c r="AO46" s="42"/>
    </row>
    <row r="47" spans="1:41" ht="16.5" thickBot="1">
      <c r="A47" s="32"/>
      <c r="B47" s="41"/>
      <c r="C47" s="41"/>
      <c r="D47" s="41"/>
      <c r="E47" s="41"/>
      <c r="F47" s="41"/>
      <c r="G47" s="41"/>
      <c r="H47" s="41"/>
      <c r="I47" s="41"/>
      <c r="J47" s="41"/>
      <c r="K47" s="41"/>
      <c r="L47" s="41"/>
      <c r="M47" s="43"/>
      <c r="N47" s="43"/>
      <c r="O47" s="43"/>
      <c r="P47" s="43"/>
      <c r="Q47" s="43"/>
      <c r="R47" s="41"/>
      <c r="S47" s="41"/>
      <c r="T47" s="41"/>
      <c r="U47" s="41"/>
      <c r="V47" s="41"/>
      <c r="W47" s="41"/>
      <c r="X47" s="41"/>
      <c r="Y47" s="41"/>
      <c r="Z47" s="41"/>
      <c r="AA47" s="42"/>
      <c r="AB47" s="42"/>
      <c r="AC47" s="42"/>
      <c r="AD47" s="42"/>
      <c r="AE47" s="42"/>
      <c r="AF47" s="42"/>
      <c r="AG47" s="42"/>
      <c r="AH47" s="42"/>
      <c r="AI47" s="42"/>
      <c r="AJ47" s="42"/>
      <c r="AK47" s="42"/>
      <c r="AL47" s="42"/>
      <c r="AM47" s="42"/>
      <c r="AN47" s="42"/>
      <c r="AO47" s="42"/>
    </row>
    <row r="48" spans="1:41" ht="15.75">
      <c r="A48" s="32"/>
      <c r="B48" s="198" t="s">
        <v>87</v>
      </c>
      <c r="C48" s="199"/>
      <c r="D48" s="199"/>
      <c r="E48" s="199"/>
      <c r="F48" s="199"/>
      <c r="G48" s="199"/>
      <c r="H48" s="199"/>
      <c r="I48" s="199"/>
      <c r="J48" s="199"/>
      <c r="K48" s="199"/>
      <c r="L48" s="199"/>
      <c r="M48" s="200"/>
      <c r="N48" s="41"/>
      <c r="O48" s="41"/>
      <c r="P48" s="41"/>
      <c r="Q48" s="41"/>
      <c r="R48" s="41"/>
      <c r="S48" s="41"/>
      <c r="T48" s="41"/>
      <c r="U48" s="41"/>
      <c r="V48" s="41"/>
      <c r="W48" s="41"/>
      <c r="X48" s="41"/>
      <c r="Y48" s="41"/>
      <c r="Z48" s="41"/>
      <c r="AA48" s="42"/>
      <c r="AB48" s="42"/>
      <c r="AC48" s="42"/>
      <c r="AD48" s="42"/>
      <c r="AE48" s="42"/>
      <c r="AF48" s="42"/>
      <c r="AG48" s="42"/>
      <c r="AH48" s="42"/>
      <c r="AI48" s="42"/>
      <c r="AJ48" s="42"/>
      <c r="AK48" s="42"/>
      <c r="AL48" s="42"/>
      <c r="AM48" s="42"/>
      <c r="AN48" s="42"/>
      <c r="AO48" s="42"/>
    </row>
    <row r="49" spans="1:41" ht="30" customHeight="1" outlineLevel="1">
      <c r="A49" s="32"/>
      <c r="B49" s="48" t="s">
        <v>88</v>
      </c>
      <c r="C49" s="201" t="s">
        <v>89</v>
      </c>
      <c r="D49" s="202"/>
      <c r="E49" s="203" t="s">
        <v>90</v>
      </c>
      <c r="F49" s="173"/>
      <c r="G49" s="203" t="s">
        <v>91</v>
      </c>
      <c r="H49" s="173"/>
      <c r="I49" s="203" t="s">
        <v>92</v>
      </c>
      <c r="J49" s="173"/>
      <c r="K49" s="49" t="s">
        <v>93</v>
      </c>
      <c r="L49" s="50" t="s">
        <v>32</v>
      </c>
      <c r="M49" s="51" t="s">
        <v>53</v>
      </c>
      <c r="N49" s="41"/>
      <c r="O49" s="41"/>
      <c r="P49" s="41"/>
      <c r="Q49" s="41"/>
      <c r="R49" s="41"/>
      <c r="S49" s="41"/>
      <c r="T49" s="41"/>
      <c r="U49" s="41"/>
      <c r="V49" s="41"/>
      <c r="W49" s="41"/>
      <c r="X49" s="41"/>
      <c r="Y49" s="41"/>
      <c r="Z49" s="41"/>
      <c r="AA49" s="42"/>
      <c r="AB49" s="42"/>
      <c r="AC49" s="42"/>
      <c r="AD49" s="42"/>
      <c r="AE49" s="42"/>
      <c r="AF49" s="42"/>
      <c r="AG49" s="42"/>
      <c r="AH49" s="42"/>
      <c r="AI49" s="42"/>
      <c r="AJ49" s="42"/>
      <c r="AK49" s="42"/>
      <c r="AL49" s="42"/>
      <c r="AM49" s="42"/>
      <c r="AN49" s="42"/>
      <c r="AO49" s="42"/>
    </row>
    <row r="50" spans="1:41" ht="73.5" customHeight="1" outlineLevel="1">
      <c r="A50" s="32"/>
      <c r="B50" s="52">
        <v>1</v>
      </c>
      <c r="C50" s="179" t="s">
        <v>240</v>
      </c>
      <c r="D50" s="180"/>
      <c r="E50" s="179" t="s">
        <v>241</v>
      </c>
      <c r="F50" s="180"/>
      <c r="G50" s="179" t="s">
        <v>306</v>
      </c>
      <c r="H50" s="180"/>
      <c r="I50" s="179" t="s">
        <v>110</v>
      </c>
      <c r="J50" s="180"/>
      <c r="K50" s="53" t="s">
        <v>111</v>
      </c>
      <c r="L50" s="54"/>
      <c r="M50" s="45"/>
      <c r="N50" s="41"/>
      <c r="O50" s="41"/>
      <c r="P50" s="41"/>
      <c r="Q50" s="41"/>
      <c r="R50" s="41"/>
      <c r="S50" s="41"/>
      <c r="T50" s="41"/>
      <c r="U50" s="41"/>
      <c r="V50" s="41"/>
      <c r="W50" s="41"/>
      <c r="X50" s="41"/>
      <c r="Y50" s="41"/>
      <c r="Z50" s="41"/>
      <c r="AA50" s="42"/>
      <c r="AB50" s="42"/>
      <c r="AC50" s="42"/>
      <c r="AD50" s="42"/>
      <c r="AE50" s="42"/>
      <c r="AF50" s="42"/>
      <c r="AG50" s="42"/>
      <c r="AH50" s="42"/>
      <c r="AI50" s="42"/>
      <c r="AJ50" s="42"/>
      <c r="AK50" s="42"/>
      <c r="AL50" s="42"/>
      <c r="AM50" s="42"/>
      <c r="AN50" s="42"/>
      <c r="AO50" s="42"/>
    </row>
    <row r="51" spans="1:41" ht="66.75" customHeight="1" outlineLevel="1">
      <c r="A51" s="32"/>
      <c r="B51" s="52">
        <v>2</v>
      </c>
      <c r="C51" s="179" t="s">
        <v>307</v>
      </c>
      <c r="D51" s="180"/>
      <c r="E51" s="181" t="s">
        <v>309</v>
      </c>
      <c r="F51" s="182"/>
      <c r="G51" s="179" t="s">
        <v>310</v>
      </c>
      <c r="H51" s="180"/>
      <c r="I51" s="179" t="s">
        <v>455</v>
      </c>
      <c r="J51" s="180"/>
      <c r="K51" s="53" t="s">
        <v>118</v>
      </c>
      <c r="L51" s="54" t="s">
        <v>297</v>
      </c>
      <c r="M51" s="45"/>
      <c r="N51" s="41"/>
      <c r="O51" s="41"/>
      <c r="P51" s="41"/>
      <c r="Q51" s="41"/>
      <c r="R51" s="41"/>
      <c r="S51" s="41"/>
      <c r="T51" s="41"/>
      <c r="U51" s="41"/>
      <c r="V51" s="41"/>
      <c r="W51" s="41"/>
      <c r="X51" s="41"/>
      <c r="Y51" s="41"/>
      <c r="Z51" s="41"/>
      <c r="AA51" s="42"/>
      <c r="AB51" s="42"/>
      <c r="AC51" s="42"/>
      <c r="AD51" s="42"/>
      <c r="AE51" s="42"/>
      <c r="AF51" s="42"/>
      <c r="AG51" s="42"/>
      <c r="AH51" s="42"/>
      <c r="AI51" s="42"/>
      <c r="AJ51" s="42"/>
      <c r="AK51" s="42"/>
      <c r="AL51" s="42"/>
      <c r="AM51" s="42"/>
      <c r="AN51" s="42"/>
      <c r="AO51" s="42"/>
    </row>
    <row r="52" spans="1:41" ht="51.75" customHeight="1" outlineLevel="1">
      <c r="A52" s="32"/>
      <c r="B52" s="52">
        <v>3</v>
      </c>
      <c r="C52" s="179" t="s">
        <v>307</v>
      </c>
      <c r="D52" s="180"/>
      <c r="E52" s="179" t="s">
        <v>312</v>
      </c>
      <c r="F52" s="180"/>
      <c r="G52" s="179" t="s">
        <v>313</v>
      </c>
      <c r="H52" s="180"/>
      <c r="I52" s="179" t="s">
        <v>110</v>
      </c>
      <c r="J52" s="180"/>
      <c r="K52" s="53" t="s">
        <v>111</v>
      </c>
      <c r="L52" s="54"/>
      <c r="M52" s="55"/>
      <c r="N52" s="41"/>
      <c r="O52" s="41"/>
      <c r="P52" s="41"/>
      <c r="Q52" s="41"/>
      <c r="R52" s="41"/>
      <c r="S52" s="41"/>
      <c r="T52" s="41"/>
      <c r="U52" s="41"/>
      <c r="V52" s="41"/>
      <c r="W52" s="41"/>
      <c r="X52" s="41"/>
      <c r="Y52" s="41"/>
      <c r="Z52" s="41"/>
      <c r="AA52" s="42"/>
      <c r="AB52" s="42"/>
      <c r="AC52" s="42"/>
      <c r="AD52" s="42"/>
      <c r="AE52" s="42"/>
      <c r="AF52" s="42"/>
      <c r="AG52" s="42"/>
      <c r="AH52" s="42"/>
      <c r="AI52" s="42"/>
      <c r="AJ52" s="42"/>
      <c r="AK52" s="42"/>
      <c r="AL52" s="42"/>
      <c r="AM52" s="42"/>
      <c r="AN52" s="42"/>
      <c r="AO52" s="42"/>
    </row>
    <row r="53" spans="1:41" ht="117" customHeight="1" outlineLevel="1">
      <c r="A53" s="32"/>
      <c r="B53" s="52">
        <v>4</v>
      </c>
      <c r="C53" s="179"/>
      <c r="D53" s="180"/>
      <c r="E53" s="179"/>
      <c r="F53" s="180"/>
      <c r="G53" s="179"/>
      <c r="H53" s="180"/>
      <c r="I53" s="179"/>
      <c r="J53" s="180"/>
      <c r="K53" s="53"/>
      <c r="L53" s="54"/>
      <c r="M53" s="45"/>
      <c r="N53" s="41"/>
      <c r="O53" s="41"/>
      <c r="P53" s="41"/>
      <c r="Q53" s="41"/>
      <c r="R53" s="41"/>
      <c r="S53" s="41"/>
      <c r="T53" s="41"/>
      <c r="U53" s="41"/>
      <c r="V53" s="41"/>
      <c r="W53" s="41"/>
      <c r="X53" s="41"/>
      <c r="Y53" s="41"/>
      <c r="Z53" s="41"/>
      <c r="AA53" s="42"/>
      <c r="AB53" s="42"/>
      <c r="AC53" s="42"/>
      <c r="AD53" s="42"/>
      <c r="AE53" s="42"/>
      <c r="AF53" s="42"/>
      <c r="AG53" s="42"/>
      <c r="AH53" s="42"/>
      <c r="AI53" s="42"/>
      <c r="AJ53" s="42"/>
      <c r="AK53" s="42"/>
      <c r="AL53" s="42"/>
      <c r="AM53" s="42"/>
      <c r="AN53" s="42"/>
      <c r="AO53" s="42"/>
    </row>
    <row r="54" spans="1:41" ht="99.75" customHeight="1" outlineLevel="1">
      <c r="A54" s="32"/>
      <c r="B54" s="52">
        <v>5</v>
      </c>
      <c r="C54" s="179"/>
      <c r="D54" s="180"/>
      <c r="E54" s="179"/>
      <c r="F54" s="180"/>
      <c r="G54" s="179"/>
      <c r="H54" s="180"/>
      <c r="I54" s="179"/>
      <c r="J54" s="180"/>
      <c r="K54" s="53"/>
      <c r="L54" s="54"/>
      <c r="M54" s="45"/>
      <c r="N54" s="41"/>
      <c r="O54" s="41"/>
      <c r="P54" s="41"/>
      <c r="Q54" s="41"/>
      <c r="R54" s="41"/>
      <c r="S54" s="41"/>
      <c r="T54" s="41"/>
      <c r="U54" s="41"/>
      <c r="V54" s="41"/>
      <c r="W54" s="41"/>
      <c r="X54" s="41"/>
      <c r="Y54" s="41"/>
      <c r="Z54" s="41"/>
      <c r="AA54" s="42"/>
      <c r="AB54" s="42"/>
      <c r="AC54" s="42"/>
      <c r="AD54" s="42"/>
      <c r="AE54" s="42"/>
      <c r="AF54" s="42"/>
      <c r="AG54" s="42"/>
      <c r="AH54" s="42"/>
      <c r="AI54" s="42"/>
      <c r="AJ54" s="42"/>
      <c r="AK54" s="42"/>
      <c r="AL54" s="42"/>
      <c r="AM54" s="42"/>
      <c r="AN54" s="42"/>
      <c r="AO54" s="42"/>
    </row>
    <row r="55" spans="1:41" ht="66.75" customHeight="1" outlineLevel="1">
      <c r="A55" s="32"/>
      <c r="B55" s="52">
        <v>6</v>
      </c>
      <c r="C55" s="179"/>
      <c r="D55" s="180"/>
      <c r="E55" s="179"/>
      <c r="F55" s="180"/>
      <c r="G55" s="179"/>
      <c r="H55" s="180"/>
      <c r="I55" s="179"/>
      <c r="J55" s="180"/>
      <c r="K55" s="53"/>
      <c r="L55" s="54"/>
      <c r="M55" s="45"/>
      <c r="N55" s="41"/>
      <c r="O55" s="41"/>
      <c r="P55" s="41"/>
      <c r="Q55" s="41"/>
      <c r="R55" s="41"/>
      <c r="S55" s="41"/>
      <c r="T55" s="41"/>
      <c r="U55" s="41"/>
      <c r="V55" s="41"/>
      <c r="W55" s="41"/>
      <c r="X55" s="41"/>
      <c r="Y55" s="41"/>
      <c r="Z55" s="41"/>
      <c r="AA55" s="42"/>
      <c r="AB55" s="42"/>
      <c r="AC55" s="42"/>
      <c r="AD55" s="42"/>
      <c r="AE55" s="42"/>
      <c r="AF55" s="42"/>
      <c r="AG55" s="42"/>
      <c r="AH55" s="42"/>
      <c r="AI55" s="42"/>
      <c r="AJ55" s="42"/>
      <c r="AK55" s="42"/>
      <c r="AL55" s="42"/>
      <c r="AM55" s="42"/>
      <c r="AN55" s="42"/>
      <c r="AO55" s="42"/>
    </row>
    <row r="56" spans="1:41" ht="80.25" customHeight="1" outlineLevel="1">
      <c r="A56" s="32"/>
      <c r="B56" s="52">
        <v>7</v>
      </c>
      <c r="C56" s="179"/>
      <c r="D56" s="180"/>
      <c r="E56" s="179"/>
      <c r="F56" s="180"/>
      <c r="G56" s="179"/>
      <c r="H56" s="180"/>
      <c r="I56" s="179"/>
      <c r="J56" s="180"/>
      <c r="K56" s="53"/>
      <c r="L56" s="54"/>
      <c r="M56" s="56"/>
      <c r="N56" s="41"/>
      <c r="O56" s="41"/>
      <c r="P56" s="41"/>
      <c r="Q56" s="41"/>
      <c r="R56" s="41"/>
      <c r="S56" s="41"/>
      <c r="T56" s="41"/>
      <c r="U56" s="41"/>
      <c r="V56" s="41"/>
      <c r="W56" s="41"/>
      <c r="X56" s="41"/>
      <c r="Y56" s="41"/>
      <c r="Z56" s="41"/>
      <c r="AA56" s="42"/>
      <c r="AB56" s="42"/>
      <c r="AC56" s="42"/>
      <c r="AD56" s="42"/>
      <c r="AE56" s="42"/>
      <c r="AF56" s="42"/>
      <c r="AG56" s="42"/>
      <c r="AH56" s="42"/>
      <c r="AI56" s="42"/>
      <c r="AJ56" s="42"/>
      <c r="AK56" s="42"/>
      <c r="AL56" s="42"/>
      <c r="AM56" s="42"/>
      <c r="AN56" s="42"/>
      <c r="AO56" s="42"/>
    </row>
    <row r="57" spans="1:41" ht="64.5" customHeight="1" outlineLevel="1">
      <c r="A57" s="32"/>
      <c r="B57" s="52">
        <v>8</v>
      </c>
      <c r="C57" s="179"/>
      <c r="D57" s="180"/>
      <c r="E57" s="179"/>
      <c r="F57" s="180"/>
      <c r="G57" s="179"/>
      <c r="H57" s="180"/>
      <c r="I57" s="179"/>
      <c r="J57" s="180"/>
      <c r="K57" s="53"/>
      <c r="L57" s="54"/>
      <c r="M57" s="45"/>
      <c r="N57" s="41"/>
      <c r="O57" s="41"/>
      <c r="P57" s="41"/>
      <c r="Q57" s="41"/>
      <c r="R57" s="41"/>
      <c r="S57" s="41"/>
      <c r="T57" s="41"/>
      <c r="U57" s="41"/>
      <c r="V57" s="41"/>
      <c r="W57" s="41"/>
      <c r="X57" s="41"/>
      <c r="Y57" s="41"/>
      <c r="Z57" s="41"/>
      <c r="AA57" s="42"/>
      <c r="AB57" s="42"/>
      <c r="AC57" s="42"/>
      <c r="AD57" s="42"/>
      <c r="AE57" s="42"/>
      <c r="AF57" s="42"/>
      <c r="AG57" s="42"/>
      <c r="AH57" s="42"/>
      <c r="AI57" s="42"/>
      <c r="AJ57" s="42"/>
      <c r="AK57" s="42"/>
      <c r="AL57" s="42"/>
      <c r="AM57" s="42"/>
      <c r="AN57" s="42"/>
      <c r="AO57" s="42"/>
    </row>
    <row r="58" spans="1:41" ht="53.25" customHeight="1" outlineLevel="1">
      <c r="A58" s="32"/>
      <c r="B58" s="52">
        <v>9</v>
      </c>
      <c r="C58" s="179"/>
      <c r="D58" s="180"/>
      <c r="E58" s="179"/>
      <c r="F58" s="180"/>
      <c r="G58" s="179"/>
      <c r="H58" s="180"/>
      <c r="I58" s="179"/>
      <c r="J58" s="180"/>
      <c r="K58" s="53"/>
      <c r="L58" s="54"/>
      <c r="M58" s="45"/>
      <c r="N58" s="41"/>
      <c r="O58" s="41"/>
      <c r="P58" s="41"/>
      <c r="Q58" s="41"/>
      <c r="R58" s="41"/>
      <c r="S58" s="41"/>
      <c r="T58" s="41"/>
      <c r="U58" s="41"/>
      <c r="V58" s="41"/>
      <c r="W58" s="41"/>
      <c r="X58" s="41"/>
      <c r="Y58" s="41"/>
      <c r="Z58" s="41"/>
      <c r="AA58" s="42"/>
      <c r="AB58" s="42"/>
      <c r="AC58" s="42"/>
      <c r="AD58" s="42"/>
      <c r="AE58" s="42"/>
      <c r="AF58" s="42"/>
      <c r="AG58" s="42"/>
      <c r="AH58" s="42"/>
      <c r="AI58" s="42"/>
      <c r="AJ58" s="42"/>
      <c r="AK58" s="42"/>
      <c r="AL58" s="42"/>
      <c r="AM58" s="42"/>
      <c r="AN58" s="42"/>
      <c r="AO58" s="42"/>
    </row>
    <row r="59" spans="1:41" ht="87" customHeight="1" outlineLevel="1">
      <c r="A59" s="32"/>
      <c r="B59" s="52">
        <v>10</v>
      </c>
      <c r="C59" s="179"/>
      <c r="D59" s="180"/>
      <c r="E59" s="179"/>
      <c r="F59" s="180"/>
      <c r="G59" s="179"/>
      <c r="H59" s="180"/>
      <c r="I59" s="179"/>
      <c r="J59" s="180"/>
      <c r="K59" s="53"/>
      <c r="L59" s="54"/>
      <c r="M59" s="56"/>
      <c r="N59" s="41"/>
      <c r="O59" s="41"/>
      <c r="P59" s="41"/>
      <c r="Q59" s="41"/>
      <c r="R59" s="41"/>
      <c r="S59" s="41"/>
      <c r="T59" s="41"/>
      <c r="U59" s="41"/>
      <c r="V59" s="41"/>
      <c r="W59" s="41"/>
      <c r="X59" s="41"/>
      <c r="Y59" s="41"/>
      <c r="Z59" s="41"/>
      <c r="AA59" s="42"/>
      <c r="AB59" s="42"/>
      <c r="AC59" s="42"/>
      <c r="AD59" s="42"/>
      <c r="AE59" s="42"/>
      <c r="AF59" s="42"/>
      <c r="AG59" s="42"/>
      <c r="AH59" s="42"/>
      <c r="AI59" s="42"/>
      <c r="AJ59" s="42"/>
      <c r="AK59" s="42"/>
      <c r="AL59" s="42"/>
      <c r="AM59" s="42"/>
      <c r="AN59" s="42"/>
      <c r="AO59" s="42"/>
    </row>
    <row r="60" spans="1:41" ht="65.25" customHeight="1" outlineLevel="1">
      <c r="A60" s="32"/>
      <c r="B60" s="52">
        <v>11</v>
      </c>
      <c r="C60" s="179"/>
      <c r="D60" s="180"/>
      <c r="E60" s="179"/>
      <c r="F60" s="180"/>
      <c r="G60" s="179"/>
      <c r="H60" s="180"/>
      <c r="I60" s="179"/>
      <c r="J60" s="180"/>
      <c r="K60" s="53"/>
      <c r="L60" s="54"/>
      <c r="M60" s="45"/>
      <c r="N60" s="41"/>
      <c r="O60" s="41"/>
      <c r="P60" s="41"/>
      <c r="Q60" s="41"/>
      <c r="R60" s="41"/>
      <c r="S60" s="41"/>
      <c r="T60" s="41"/>
      <c r="U60" s="41"/>
      <c r="V60" s="41"/>
      <c r="W60" s="41"/>
      <c r="X60" s="41"/>
      <c r="Y60" s="41"/>
      <c r="Z60" s="41"/>
      <c r="AA60" s="42"/>
      <c r="AB60" s="42"/>
      <c r="AC60" s="42"/>
      <c r="AD60" s="42"/>
      <c r="AE60" s="42"/>
      <c r="AF60" s="42"/>
      <c r="AG60" s="42"/>
      <c r="AH60" s="42"/>
      <c r="AI60" s="42"/>
      <c r="AJ60" s="42"/>
      <c r="AK60" s="42"/>
      <c r="AL60" s="42"/>
      <c r="AM60" s="42"/>
      <c r="AN60" s="42"/>
      <c r="AO60" s="42"/>
    </row>
    <row r="61" spans="1:41" ht="34.5" customHeight="1" outlineLevel="1">
      <c r="A61" s="32"/>
      <c r="B61" s="52">
        <v>12</v>
      </c>
      <c r="C61" s="179"/>
      <c r="D61" s="180"/>
      <c r="E61" s="179"/>
      <c r="F61" s="180"/>
      <c r="G61" s="179"/>
      <c r="H61" s="180"/>
      <c r="I61" s="179"/>
      <c r="J61" s="180"/>
      <c r="K61" s="53"/>
      <c r="L61" s="54"/>
      <c r="M61" s="45"/>
      <c r="N61" s="41"/>
      <c r="O61" s="41"/>
      <c r="P61" s="41"/>
      <c r="Q61" s="41"/>
      <c r="R61" s="41"/>
      <c r="S61" s="41"/>
      <c r="T61" s="41"/>
      <c r="U61" s="41"/>
      <c r="V61" s="41"/>
      <c r="W61" s="41"/>
      <c r="X61" s="41"/>
      <c r="Y61" s="41"/>
      <c r="Z61" s="41"/>
      <c r="AA61" s="42"/>
      <c r="AB61" s="42"/>
      <c r="AC61" s="42"/>
      <c r="AD61" s="42"/>
      <c r="AE61" s="42"/>
      <c r="AF61" s="42"/>
      <c r="AG61" s="42"/>
      <c r="AH61" s="42"/>
      <c r="AI61" s="42"/>
      <c r="AJ61" s="42"/>
      <c r="AK61" s="42"/>
      <c r="AL61" s="42"/>
      <c r="AM61" s="42"/>
      <c r="AN61" s="42"/>
      <c r="AO61" s="42"/>
    </row>
    <row r="62" spans="1:41" ht="68.25" customHeight="1" outlineLevel="1">
      <c r="A62" s="32"/>
      <c r="B62" s="52">
        <v>13</v>
      </c>
      <c r="C62" s="179"/>
      <c r="D62" s="180"/>
      <c r="E62" s="179"/>
      <c r="F62" s="180"/>
      <c r="G62" s="179"/>
      <c r="H62" s="180"/>
      <c r="I62" s="179"/>
      <c r="J62" s="180"/>
      <c r="K62" s="53"/>
      <c r="L62" s="54"/>
      <c r="M62" s="45"/>
      <c r="N62" s="41"/>
      <c r="O62" s="41"/>
      <c r="P62" s="41"/>
      <c r="Q62" s="41"/>
      <c r="R62" s="41"/>
      <c r="S62" s="41"/>
      <c r="T62" s="41"/>
      <c r="U62" s="41"/>
      <c r="V62" s="41"/>
      <c r="W62" s="41"/>
      <c r="X62" s="41"/>
      <c r="Y62" s="41"/>
      <c r="Z62" s="41"/>
      <c r="AA62" s="42"/>
      <c r="AB62" s="42"/>
      <c r="AC62" s="42"/>
      <c r="AD62" s="42"/>
      <c r="AE62" s="42"/>
      <c r="AF62" s="42"/>
      <c r="AG62" s="42"/>
      <c r="AH62" s="42"/>
      <c r="AI62" s="42"/>
      <c r="AJ62" s="42"/>
      <c r="AK62" s="42"/>
      <c r="AL62" s="42"/>
      <c r="AM62" s="42"/>
      <c r="AN62" s="42"/>
      <c r="AO62" s="42"/>
    </row>
    <row r="63" spans="1:41" ht="20.25" customHeight="1" outlineLevel="1">
      <c r="A63" s="32"/>
      <c r="B63" s="52">
        <v>14</v>
      </c>
      <c r="C63" s="179"/>
      <c r="D63" s="180"/>
      <c r="E63" s="179"/>
      <c r="F63" s="180"/>
      <c r="G63" s="179"/>
      <c r="H63" s="180"/>
      <c r="I63" s="179"/>
      <c r="J63" s="180"/>
      <c r="K63" s="53"/>
      <c r="L63" s="54"/>
      <c r="M63" s="45"/>
      <c r="N63" s="41"/>
      <c r="O63" s="41"/>
      <c r="P63" s="41"/>
      <c r="Q63" s="41"/>
      <c r="R63" s="41"/>
      <c r="S63" s="41"/>
      <c r="T63" s="41"/>
      <c r="U63" s="41"/>
      <c r="V63" s="41"/>
      <c r="W63" s="41"/>
      <c r="X63" s="41"/>
      <c r="Y63" s="41"/>
      <c r="Z63" s="41"/>
      <c r="AA63" s="42"/>
      <c r="AB63" s="42"/>
      <c r="AC63" s="42"/>
      <c r="AD63" s="42"/>
      <c r="AE63" s="42"/>
      <c r="AF63" s="42"/>
      <c r="AG63" s="42"/>
      <c r="AH63" s="42"/>
      <c r="AI63" s="42"/>
      <c r="AJ63" s="42"/>
      <c r="AK63" s="42"/>
      <c r="AL63" s="42"/>
      <c r="AM63" s="42"/>
      <c r="AN63" s="42"/>
      <c r="AO63" s="42"/>
    </row>
    <row r="64" spans="1:41" ht="20.25" customHeight="1" outlineLevel="1">
      <c r="A64" s="32"/>
      <c r="B64" s="52">
        <v>15</v>
      </c>
      <c r="C64" s="179"/>
      <c r="D64" s="180"/>
      <c r="E64" s="179"/>
      <c r="F64" s="180"/>
      <c r="G64" s="179"/>
      <c r="H64" s="180"/>
      <c r="I64" s="179"/>
      <c r="J64" s="180"/>
      <c r="K64" s="53"/>
      <c r="L64" s="54"/>
      <c r="M64" s="45"/>
      <c r="N64" s="41"/>
      <c r="O64" s="41"/>
      <c r="P64" s="41"/>
      <c r="Q64" s="41"/>
      <c r="R64" s="41"/>
      <c r="S64" s="41"/>
      <c r="T64" s="41"/>
      <c r="U64" s="41"/>
      <c r="V64" s="41"/>
      <c r="W64" s="41"/>
      <c r="X64" s="41"/>
      <c r="Y64" s="41"/>
      <c r="Z64" s="41"/>
      <c r="AA64" s="42"/>
      <c r="AB64" s="42"/>
      <c r="AC64" s="42"/>
      <c r="AD64" s="42"/>
      <c r="AE64" s="42"/>
      <c r="AF64" s="42"/>
      <c r="AG64" s="42"/>
      <c r="AH64" s="42"/>
      <c r="AI64" s="42"/>
      <c r="AJ64" s="42"/>
      <c r="AK64" s="42"/>
      <c r="AL64" s="42"/>
      <c r="AM64" s="42"/>
      <c r="AN64" s="42"/>
      <c r="AO64" s="42"/>
    </row>
    <row r="65" spans="1:41" ht="20.25" customHeight="1" outlineLevel="1">
      <c r="A65" s="32"/>
      <c r="B65" s="52">
        <v>16</v>
      </c>
      <c r="C65" s="179"/>
      <c r="D65" s="180"/>
      <c r="E65" s="179"/>
      <c r="F65" s="180"/>
      <c r="G65" s="179"/>
      <c r="H65" s="180"/>
      <c r="I65" s="179"/>
      <c r="J65" s="180"/>
      <c r="K65" s="53"/>
      <c r="L65" s="54"/>
      <c r="M65" s="45"/>
      <c r="N65" s="41"/>
      <c r="O65" s="41"/>
      <c r="P65" s="41"/>
      <c r="Q65" s="41"/>
      <c r="R65" s="41"/>
      <c r="S65" s="41"/>
      <c r="T65" s="41"/>
      <c r="U65" s="41"/>
      <c r="V65" s="41"/>
      <c r="W65" s="41"/>
      <c r="X65" s="41"/>
      <c r="Y65" s="41"/>
      <c r="Z65" s="41"/>
      <c r="AA65" s="42"/>
      <c r="AB65" s="42"/>
      <c r="AC65" s="42"/>
      <c r="AD65" s="42"/>
      <c r="AE65" s="42"/>
      <c r="AF65" s="42"/>
      <c r="AG65" s="42"/>
      <c r="AH65" s="42"/>
      <c r="AI65" s="42"/>
      <c r="AJ65" s="42"/>
      <c r="AK65" s="42"/>
      <c r="AL65" s="42"/>
      <c r="AM65" s="42"/>
      <c r="AN65" s="42"/>
      <c r="AO65" s="42"/>
    </row>
    <row r="66" spans="1:41" ht="20.25" customHeight="1" outlineLevel="1">
      <c r="A66" s="32"/>
      <c r="B66" s="52">
        <v>17</v>
      </c>
      <c r="C66" s="179"/>
      <c r="D66" s="180"/>
      <c r="E66" s="179"/>
      <c r="F66" s="180"/>
      <c r="G66" s="179"/>
      <c r="H66" s="180"/>
      <c r="I66" s="179"/>
      <c r="J66" s="180"/>
      <c r="K66" s="53"/>
      <c r="L66" s="54"/>
      <c r="M66" s="45"/>
      <c r="N66" s="41"/>
      <c r="O66" s="41"/>
      <c r="P66" s="41"/>
      <c r="Q66" s="41"/>
      <c r="R66" s="41"/>
      <c r="S66" s="41"/>
      <c r="T66" s="41"/>
      <c r="U66" s="41"/>
      <c r="V66" s="41"/>
      <c r="W66" s="41"/>
      <c r="X66" s="41"/>
      <c r="Y66" s="41"/>
      <c r="Z66" s="41"/>
      <c r="AA66" s="42"/>
      <c r="AB66" s="42"/>
      <c r="AC66" s="42"/>
      <c r="AD66" s="42"/>
      <c r="AE66" s="42"/>
      <c r="AF66" s="42"/>
      <c r="AG66" s="42"/>
      <c r="AH66" s="42"/>
      <c r="AI66" s="42"/>
      <c r="AJ66" s="42"/>
      <c r="AK66" s="42"/>
      <c r="AL66" s="42"/>
      <c r="AM66" s="42"/>
      <c r="AN66" s="42"/>
      <c r="AO66" s="42"/>
    </row>
    <row r="67" spans="1:41" ht="20.25" customHeight="1" outlineLevel="1">
      <c r="A67" s="32"/>
      <c r="B67" s="52">
        <v>18</v>
      </c>
      <c r="C67" s="179"/>
      <c r="D67" s="180"/>
      <c r="E67" s="179"/>
      <c r="F67" s="180"/>
      <c r="G67" s="179"/>
      <c r="H67" s="180"/>
      <c r="I67" s="179"/>
      <c r="J67" s="180"/>
      <c r="K67" s="53"/>
      <c r="L67" s="54"/>
      <c r="M67" s="45"/>
      <c r="N67" s="41"/>
      <c r="O67" s="41"/>
      <c r="P67" s="41"/>
      <c r="Q67" s="41"/>
      <c r="R67" s="41"/>
      <c r="S67" s="41"/>
      <c r="T67" s="41"/>
      <c r="U67" s="41"/>
      <c r="V67" s="41"/>
      <c r="W67" s="41"/>
      <c r="X67" s="41"/>
      <c r="Y67" s="41"/>
      <c r="Z67" s="41"/>
      <c r="AA67" s="42"/>
      <c r="AB67" s="42"/>
      <c r="AC67" s="42"/>
      <c r="AD67" s="42"/>
      <c r="AE67" s="42"/>
      <c r="AF67" s="42"/>
      <c r="AG67" s="42"/>
      <c r="AH67" s="42"/>
      <c r="AI67" s="42"/>
      <c r="AJ67" s="42"/>
      <c r="AK67" s="42"/>
      <c r="AL67" s="42"/>
      <c r="AM67" s="42"/>
      <c r="AN67" s="42"/>
      <c r="AO67" s="42"/>
    </row>
    <row r="68" spans="1:41" ht="20.25" customHeight="1" outlineLevel="1">
      <c r="A68" s="32"/>
      <c r="B68" s="52">
        <v>19</v>
      </c>
      <c r="C68" s="179"/>
      <c r="D68" s="180"/>
      <c r="E68" s="179"/>
      <c r="F68" s="180"/>
      <c r="G68" s="179"/>
      <c r="H68" s="180"/>
      <c r="I68" s="179"/>
      <c r="J68" s="180"/>
      <c r="K68" s="53"/>
      <c r="L68" s="54"/>
      <c r="M68" s="45"/>
      <c r="N68" s="41"/>
      <c r="O68" s="41"/>
      <c r="P68" s="41"/>
      <c r="Q68" s="41"/>
      <c r="R68" s="41"/>
      <c r="S68" s="41"/>
      <c r="T68" s="41"/>
      <c r="U68" s="41"/>
      <c r="V68" s="41"/>
      <c r="W68" s="41"/>
      <c r="X68" s="41"/>
      <c r="Y68" s="41"/>
      <c r="Z68" s="41"/>
      <c r="AA68" s="42"/>
      <c r="AB68" s="42"/>
      <c r="AC68" s="42"/>
      <c r="AD68" s="42"/>
      <c r="AE68" s="42"/>
      <c r="AF68" s="42"/>
      <c r="AG68" s="42"/>
      <c r="AH68" s="42"/>
      <c r="AI68" s="42"/>
      <c r="AJ68" s="42"/>
      <c r="AK68" s="42"/>
      <c r="AL68" s="42"/>
      <c r="AM68" s="42"/>
      <c r="AN68" s="42"/>
      <c r="AO68" s="42"/>
    </row>
    <row r="69" spans="1:41" ht="20.25" customHeight="1" outlineLevel="1">
      <c r="A69" s="32"/>
      <c r="B69" s="52">
        <v>20</v>
      </c>
      <c r="C69" s="179"/>
      <c r="D69" s="180"/>
      <c r="E69" s="179"/>
      <c r="F69" s="180"/>
      <c r="G69" s="179"/>
      <c r="H69" s="180"/>
      <c r="I69" s="179"/>
      <c r="J69" s="180"/>
      <c r="K69" s="53"/>
      <c r="L69" s="54"/>
      <c r="M69" s="45"/>
      <c r="N69" s="41"/>
      <c r="O69" s="41"/>
      <c r="P69" s="41"/>
      <c r="Q69" s="41"/>
      <c r="R69" s="41"/>
      <c r="S69" s="41"/>
      <c r="T69" s="41"/>
      <c r="U69" s="41"/>
      <c r="V69" s="41"/>
      <c r="W69" s="41"/>
      <c r="X69" s="41"/>
      <c r="Y69" s="41"/>
      <c r="Z69" s="41"/>
      <c r="AA69" s="42"/>
      <c r="AB69" s="42"/>
      <c r="AC69" s="42"/>
      <c r="AD69" s="42"/>
      <c r="AE69" s="42"/>
      <c r="AF69" s="42"/>
      <c r="AG69" s="42"/>
      <c r="AH69" s="42"/>
      <c r="AI69" s="42"/>
      <c r="AJ69" s="42"/>
      <c r="AK69" s="42"/>
      <c r="AL69" s="42"/>
      <c r="AM69" s="42"/>
      <c r="AN69" s="42"/>
      <c r="AO69" s="42"/>
    </row>
    <row r="70" spans="1:41" ht="16.5" thickBot="1">
      <c r="A70" s="32"/>
      <c r="B70" s="41"/>
      <c r="C70" s="41"/>
      <c r="D70" s="41"/>
      <c r="E70" s="41"/>
      <c r="F70" s="41"/>
      <c r="G70" s="41"/>
      <c r="H70" s="41"/>
      <c r="I70" s="41"/>
      <c r="J70" s="41"/>
      <c r="K70" s="41"/>
      <c r="L70" s="41"/>
      <c r="M70" s="41"/>
      <c r="N70" s="41"/>
      <c r="O70" s="41"/>
      <c r="P70" s="41"/>
      <c r="Q70" s="41"/>
      <c r="R70" s="41"/>
      <c r="S70" s="41"/>
      <c r="T70" s="41"/>
      <c r="U70" s="41"/>
      <c r="V70" s="41"/>
      <c r="W70" s="41"/>
      <c r="X70" s="41"/>
      <c r="Y70" s="41"/>
      <c r="Z70" s="41"/>
      <c r="AA70" s="42"/>
      <c r="AB70" s="42"/>
      <c r="AC70" s="42"/>
      <c r="AD70" s="42"/>
      <c r="AE70" s="42"/>
      <c r="AF70" s="42"/>
      <c r="AG70" s="42"/>
      <c r="AH70" s="42"/>
      <c r="AI70" s="42"/>
      <c r="AJ70" s="42"/>
      <c r="AK70" s="42"/>
      <c r="AL70" s="42"/>
      <c r="AM70" s="42"/>
      <c r="AN70" s="42"/>
      <c r="AO70" s="42"/>
    </row>
    <row r="71" spans="1:41" ht="16.5" thickBot="1">
      <c r="A71" s="32"/>
      <c r="B71" s="160" t="s">
        <v>94</v>
      </c>
      <c r="C71" s="161"/>
      <c r="D71" s="161"/>
      <c r="E71" s="161"/>
      <c r="F71" s="161"/>
      <c r="G71" s="161"/>
      <c r="H71" s="161"/>
      <c r="I71" s="161"/>
      <c r="J71" s="161"/>
      <c r="K71" s="161"/>
      <c r="L71" s="161"/>
      <c r="M71" s="162"/>
      <c r="N71" s="41"/>
      <c r="O71" s="41"/>
      <c r="P71" s="41"/>
      <c r="Q71" s="41"/>
      <c r="R71" s="41"/>
      <c r="S71" s="41"/>
      <c r="T71" s="41"/>
      <c r="U71" s="41"/>
      <c r="V71" s="41"/>
      <c r="W71" s="41"/>
      <c r="X71" s="41"/>
      <c r="Y71" s="41"/>
      <c r="Z71" s="41"/>
      <c r="AA71" s="42"/>
      <c r="AB71" s="42"/>
      <c r="AC71" s="42"/>
      <c r="AD71" s="42"/>
      <c r="AE71" s="42"/>
      <c r="AF71" s="42"/>
      <c r="AG71" s="42"/>
      <c r="AH71" s="42"/>
      <c r="AI71" s="42"/>
      <c r="AJ71" s="42"/>
      <c r="AK71" s="42"/>
      <c r="AL71" s="42"/>
      <c r="AM71" s="42"/>
      <c r="AN71" s="42"/>
      <c r="AO71" s="42"/>
    </row>
    <row r="72" spans="1:41" ht="15.75" outlineLevel="1">
      <c r="A72" s="32"/>
      <c r="B72" s="163" t="s">
        <v>95</v>
      </c>
      <c r="C72" s="164"/>
      <c r="D72" s="165">
        <f>COUNTIF(K50:K69, "Fail")</f>
        <v>1</v>
      </c>
      <c r="E72" s="166"/>
      <c r="F72" s="167" t="s">
        <v>96</v>
      </c>
      <c r="G72" s="168"/>
      <c r="H72" s="169"/>
      <c r="I72" s="170">
        <f>D73/(D73+D72)</f>
        <v>0.66666666666666663</v>
      </c>
      <c r="J72" s="170"/>
      <c r="K72" s="171"/>
      <c r="L72" s="57" t="s">
        <v>97</v>
      </c>
      <c r="M72" s="58">
        <v>0</v>
      </c>
      <c r="N72" s="41"/>
      <c r="O72" s="41"/>
      <c r="P72" s="41"/>
      <c r="Q72" s="41"/>
      <c r="R72" s="41"/>
      <c r="S72" s="41"/>
      <c r="T72" s="41"/>
      <c r="U72" s="41"/>
      <c r="V72" s="41"/>
      <c r="W72" s="41"/>
      <c r="X72" s="41"/>
      <c r="Y72" s="41"/>
      <c r="Z72" s="41"/>
      <c r="AA72" s="42"/>
      <c r="AB72" s="42"/>
      <c r="AC72" s="42"/>
      <c r="AD72" s="42"/>
      <c r="AE72" s="42"/>
      <c r="AF72" s="42"/>
      <c r="AG72" s="42"/>
      <c r="AH72" s="42"/>
      <c r="AI72" s="42"/>
      <c r="AJ72" s="42"/>
      <c r="AK72" s="42"/>
      <c r="AL72" s="42"/>
      <c r="AM72" s="42"/>
      <c r="AN72" s="42"/>
      <c r="AO72" s="42"/>
    </row>
    <row r="73" spans="1:41" ht="15.75" outlineLevel="1">
      <c r="A73" s="32"/>
      <c r="B73" s="172" t="s">
        <v>98</v>
      </c>
      <c r="C73" s="173"/>
      <c r="D73" s="174">
        <f>COUNTIF(K50:K69, "Pass")</f>
        <v>2</v>
      </c>
      <c r="E73" s="175"/>
      <c r="F73" s="176" t="s">
        <v>49</v>
      </c>
      <c r="G73" s="177"/>
      <c r="H73" s="178"/>
      <c r="I73" s="154" t="str">
        <f>IF(I72&gt;0.85, "Pass", "Fail")</f>
        <v>Fail</v>
      </c>
      <c r="J73" s="154"/>
      <c r="K73" s="174"/>
      <c r="L73" s="57" t="s">
        <v>99</v>
      </c>
      <c r="M73" s="58">
        <v>4.1666666666666664E-2</v>
      </c>
      <c r="N73" s="41"/>
      <c r="O73" s="41"/>
      <c r="P73" s="41"/>
      <c r="Q73" s="41"/>
      <c r="R73" s="41"/>
      <c r="S73" s="41"/>
      <c r="T73" s="41"/>
      <c r="U73" s="41"/>
      <c r="V73" s="41"/>
      <c r="W73" s="41"/>
      <c r="X73" s="41"/>
      <c r="Y73" s="41"/>
      <c r="Z73" s="41"/>
      <c r="AA73" s="42"/>
      <c r="AB73" s="42"/>
      <c r="AC73" s="42"/>
      <c r="AD73" s="42"/>
      <c r="AE73" s="42"/>
      <c r="AF73" s="42"/>
      <c r="AG73" s="42"/>
      <c r="AH73" s="42"/>
      <c r="AI73" s="42"/>
      <c r="AJ73" s="42"/>
      <c r="AK73" s="42"/>
      <c r="AL73" s="42"/>
      <c r="AM73" s="42"/>
      <c r="AN73" s="42"/>
      <c r="AO73" s="42"/>
    </row>
    <row r="74" spans="1:41" ht="15.75" outlineLevel="1">
      <c r="A74" s="32"/>
      <c r="B74" s="147" t="s">
        <v>32</v>
      </c>
      <c r="C74" s="148"/>
      <c r="D74" s="149" t="e">
        <f t="array" ref="D74">INDEX(L50:L69,MODE(IF((L50:L69&lt;&gt;"")*ISNA(MATCH(L50:L69,$J$75:$J75,0)),MATCH(L50:L69,L50:L69,0))))</f>
        <v>#N/A</v>
      </c>
      <c r="E74" s="150"/>
      <c r="F74" s="151" t="s">
        <v>100</v>
      </c>
      <c r="G74" s="152"/>
      <c r="H74" s="153"/>
      <c r="I74" s="154" t="str">
        <f>IF(I72&gt;0.85,"N/A",IF(I72&lt;0.7,"Critical",IF(0.85&gt;I72&gt;0.7,"Average")))</f>
        <v>Critical</v>
      </c>
      <c r="J74" s="155"/>
      <c r="K74" s="156"/>
      <c r="L74" s="57" t="s">
        <v>101</v>
      </c>
      <c r="M74" s="59">
        <v>0</v>
      </c>
      <c r="N74" s="41"/>
      <c r="O74" s="41"/>
      <c r="P74" s="41"/>
      <c r="Q74" s="41"/>
      <c r="R74" s="41"/>
      <c r="S74" s="41"/>
      <c r="T74" s="41"/>
      <c r="U74" s="41"/>
      <c r="V74" s="41"/>
      <c r="W74" s="41"/>
      <c r="X74" s="41"/>
      <c r="Y74" s="41"/>
      <c r="Z74" s="41"/>
      <c r="AA74" s="42"/>
      <c r="AB74" s="42"/>
      <c r="AC74" s="42"/>
      <c r="AD74" s="42"/>
      <c r="AE74" s="42"/>
      <c r="AF74" s="42"/>
      <c r="AG74" s="42"/>
      <c r="AH74" s="42"/>
      <c r="AI74" s="42"/>
      <c r="AJ74" s="42"/>
      <c r="AK74" s="42"/>
      <c r="AL74" s="42"/>
      <c r="AM74" s="42"/>
      <c r="AN74" s="42"/>
      <c r="AO74" s="42"/>
    </row>
    <row r="75" spans="1:41" ht="16.5" outlineLevel="1" thickBot="1">
      <c r="A75" s="32"/>
      <c r="B75" s="60"/>
      <c r="C75" s="157" t="s">
        <v>33</v>
      </c>
      <c r="D75" s="157"/>
      <c r="E75" s="157"/>
      <c r="F75" s="158" t="e">
        <f>IF(D74="SW_Bug", "Critical", IF(D74="Logical Flow","Mid-level",  IF(D74="Security", "Critical",  IF(D74="Form Design", "Low",  IF(D74="Interface", "Low",  IF(D74="Functional", "Critical", NA()))))))</f>
        <v>#N/A</v>
      </c>
      <c r="G75" s="158"/>
      <c r="H75" s="158"/>
      <c r="I75" s="159"/>
      <c r="J75" s="61"/>
      <c r="K75" s="62"/>
      <c r="L75" s="63" t="s">
        <v>35</v>
      </c>
      <c r="M75" s="64">
        <v>0</v>
      </c>
      <c r="N75" s="41"/>
      <c r="O75" s="41"/>
      <c r="P75" s="41"/>
      <c r="Q75" s="41"/>
      <c r="R75" s="41"/>
      <c r="S75" s="41"/>
      <c r="T75" s="41"/>
      <c r="U75" s="41"/>
      <c r="V75" s="41"/>
      <c r="W75" s="41"/>
      <c r="X75" s="41"/>
      <c r="Y75" s="41"/>
      <c r="Z75" s="41"/>
      <c r="AA75" s="42"/>
      <c r="AB75" s="42"/>
      <c r="AC75" s="42"/>
      <c r="AD75" s="42"/>
      <c r="AE75" s="42"/>
      <c r="AF75" s="42"/>
      <c r="AG75" s="42"/>
      <c r="AH75" s="42"/>
      <c r="AI75" s="42"/>
      <c r="AJ75" s="42"/>
      <c r="AK75" s="42"/>
      <c r="AL75" s="42"/>
      <c r="AM75" s="42"/>
      <c r="AN75" s="42"/>
      <c r="AO75" s="42"/>
    </row>
    <row r="76" spans="1:41" ht="15.75">
      <c r="A76" s="32"/>
      <c r="B76" s="41"/>
      <c r="C76" s="41"/>
      <c r="D76" s="41"/>
      <c r="E76" s="41"/>
      <c r="F76" s="41"/>
      <c r="G76" s="41"/>
      <c r="H76" s="41"/>
      <c r="I76" s="41"/>
      <c r="J76" s="41"/>
      <c r="K76" s="41"/>
      <c r="L76" s="41"/>
      <c r="M76" s="41"/>
      <c r="N76" s="41"/>
      <c r="O76" s="41"/>
      <c r="P76" s="41"/>
      <c r="Q76" s="41"/>
      <c r="R76" s="41"/>
      <c r="S76" s="41"/>
      <c r="T76" s="41"/>
      <c r="U76" s="41"/>
      <c r="V76" s="41"/>
      <c r="W76" s="41"/>
      <c r="X76" s="41"/>
      <c r="Y76" s="41"/>
      <c r="Z76" s="41"/>
      <c r="AA76" s="42"/>
      <c r="AB76" s="42"/>
      <c r="AC76" s="42"/>
      <c r="AD76" s="42"/>
      <c r="AE76" s="42"/>
      <c r="AF76" s="42"/>
      <c r="AG76" s="42"/>
      <c r="AH76" s="42"/>
      <c r="AI76" s="42"/>
      <c r="AJ76" s="42"/>
      <c r="AK76" s="42"/>
      <c r="AL76" s="42"/>
      <c r="AM76" s="42"/>
      <c r="AN76" s="42"/>
      <c r="AO76" s="42"/>
    </row>
    <row r="77" spans="1:41" ht="15.75">
      <c r="A77" s="32"/>
      <c r="B77" s="41"/>
      <c r="C77" s="41"/>
      <c r="D77" s="41"/>
      <c r="E77" s="41"/>
      <c r="F77" s="41"/>
      <c r="G77" s="41"/>
      <c r="H77" s="41"/>
      <c r="I77" s="41"/>
      <c r="J77" s="41"/>
      <c r="K77" s="41"/>
      <c r="L77" s="41"/>
      <c r="M77" s="41"/>
      <c r="N77" s="41"/>
      <c r="O77" s="41"/>
      <c r="P77" s="41"/>
      <c r="Q77" s="41"/>
      <c r="R77" s="41"/>
      <c r="S77" s="41"/>
      <c r="T77" s="41"/>
      <c r="U77" s="41"/>
      <c r="V77" s="41"/>
      <c r="W77" s="41"/>
      <c r="X77" s="41"/>
      <c r="Y77" s="41"/>
      <c r="Z77" s="41"/>
      <c r="AA77" s="42"/>
      <c r="AB77" s="42"/>
      <c r="AC77" s="42"/>
      <c r="AD77" s="42"/>
      <c r="AE77" s="42"/>
      <c r="AF77" s="42"/>
      <c r="AG77" s="42"/>
      <c r="AH77" s="42"/>
      <c r="AI77" s="42"/>
      <c r="AJ77" s="42"/>
      <c r="AK77" s="42"/>
      <c r="AL77" s="42"/>
      <c r="AM77" s="42"/>
      <c r="AN77" s="42"/>
      <c r="AO77" s="42"/>
    </row>
    <row r="78" spans="1:41" ht="15.75">
      <c r="A78" s="32"/>
      <c r="B78" s="41"/>
      <c r="C78" s="41"/>
      <c r="D78" s="41"/>
      <c r="E78" s="41"/>
      <c r="F78" s="41"/>
      <c r="G78" s="41"/>
      <c r="H78" s="41"/>
      <c r="I78" s="41"/>
      <c r="J78" s="41"/>
      <c r="K78" s="41"/>
      <c r="L78" s="41"/>
      <c r="M78" s="41"/>
      <c r="N78" s="41"/>
      <c r="O78" s="41"/>
      <c r="P78" s="41"/>
      <c r="Q78" s="41"/>
      <c r="R78" s="41"/>
      <c r="S78" s="41"/>
      <c r="T78" s="41"/>
      <c r="U78" s="41"/>
      <c r="V78" s="41"/>
      <c r="W78" s="41"/>
      <c r="X78" s="41"/>
      <c r="Y78" s="41"/>
      <c r="Z78" s="41"/>
      <c r="AA78" s="42"/>
      <c r="AB78" s="42"/>
      <c r="AC78" s="42"/>
      <c r="AD78" s="42"/>
      <c r="AE78" s="42"/>
      <c r="AF78" s="42"/>
      <c r="AG78" s="42"/>
      <c r="AH78" s="42"/>
      <c r="AI78" s="42"/>
      <c r="AJ78" s="42"/>
      <c r="AK78" s="42"/>
      <c r="AL78" s="42"/>
      <c r="AM78" s="42"/>
      <c r="AN78" s="42"/>
      <c r="AO78" s="42"/>
    </row>
    <row r="79" spans="1:41" ht="15.75">
      <c r="A79" s="32"/>
      <c r="B79" s="41"/>
      <c r="C79" s="41"/>
      <c r="D79" s="41"/>
      <c r="E79" s="41"/>
      <c r="F79" s="41"/>
      <c r="G79" s="41"/>
      <c r="H79" s="41"/>
      <c r="I79" s="41"/>
      <c r="J79" s="41"/>
      <c r="K79" s="41"/>
      <c r="L79" s="41"/>
      <c r="M79" s="41"/>
      <c r="N79" s="41"/>
      <c r="O79" s="41"/>
      <c r="P79" s="41"/>
      <c r="Q79" s="41"/>
      <c r="R79" s="41"/>
      <c r="S79" s="41"/>
      <c r="T79" s="41"/>
      <c r="U79" s="41"/>
      <c r="V79" s="41"/>
      <c r="W79" s="41"/>
      <c r="X79" s="41"/>
      <c r="Y79" s="41"/>
      <c r="Z79" s="41"/>
      <c r="AA79" s="42"/>
      <c r="AB79" s="42"/>
      <c r="AC79" s="42"/>
      <c r="AD79" s="42"/>
      <c r="AE79" s="42"/>
      <c r="AF79" s="42"/>
      <c r="AG79" s="42"/>
      <c r="AH79" s="42"/>
      <c r="AI79" s="42"/>
      <c r="AJ79" s="42"/>
      <c r="AK79" s="42"/>
      <c r="AL79" s="42"/>
      <c r="AM79" s="42"/>
      <c r="AN79" s="42"/>
      <c r="AO79" s="42"/>
    </row>
    <row r="80" spans="1:41" ht="15.75">
      <c r="A80" s="32"/>
      <c r="B80" s="41"/>
      <c r="C80" s="41"/>
      <c r="D80" s="41"/>
      <c r="E80" s="41"/>
      <c r="F80" s="41"/>
      <c r="G80" s="41"/>
      <c r="H80" s="41"/>
      <c r="I80" s="41"/>
      <c r="J80" s="41"/>
      <c r="K80" s="41"/>
      <c r="L80" s="41"/>
      <c r="M80" s="41"/>
      <c r="N80" s="41"/>
      <c r="O80" s="41"/>
      <c r="P80" s="41"/>
      <c r="Q80" s="41"/>
      <c r="R80" s="41"/>
      <c r="S80" s="41"/>
      <c r="T80" s="41"/>
      <c r="U80" s="41"/>
      <c r="V80" s="41"/>
      <c r="W80" s="41"/>
      <c r="X80" s="41"/>
      <c r="Y80" s="41"/>
      <c r="Z80" s="41"/>
      <c r="AA80" s="42"/>
      <c r="AB80" s="42"/>
      <c r="AC80" s="42"/>
      <c r="AD80" s="42"/>
      <c r="AE80" s="42"/>
      <c r="AF80" s="42"/>
      <c r="AG80" s="42"/>
      <c r="AH80" s="42"/>
      <c r="AI80" s="42"/>
      <c r="AJ80" s="42"/>
      <c r="AK80" s="42"/>
      <c r="AL80" s="42"/>
      <c r="AM80" s="42"/>
      <c r="AN80" s="42"/>
      <c r="AO80" s="42"/>
    </row>
    <row r="81" spans="1:41" ht="15.75">
      <c r="A81" s="32"/>
      <c r="B81" s="41"/>
      <c r="C81" s="41"/>
      <c r="D81" s="41"/>
      <c r="E81" s="41"/>
      <c r="F81" s="41"/>
      <c r="G81" s="41"/>
      <c r="H81" s="41"/>
      <c r="I81" s="41"/>
      <c r="J81" s="41"/>
      <c r="K81" s="41"/>
      <c r="L81" s="41"/>
      <c r="M81" s="41"/>
      <c r="N81" s="41"/>
      <c r="O81" s="41"/>
      <c r="P81" s="41"/>
      <c r="Q81" s="41"/>
      <c r="R81" s="41"/>
      <c r="S81" s="41"/>
      <c r="T81" s="41"/>
      <c r="U81" s="41"/>
      <c r="V81" s="41"/>
      <c r="W81" s="41"/>
      <c r="X81" s="41"/>
      <c r="Y81" s="41"/>
      <c r="Z81" s="41"/>
      <c r="AA81" s="42"/>
      <c r="AB81" s="42"/>
      <c r="AC81" s="42"/>
      <c r="AD81" s="42"/>
      <c r="AE81" s="42"/>
      <c r="AF81" s="42"/>
      <c r="AG81" s="42"/>
      <c r="AH81" s="42"/>
      <c r="AI81" s="42"/>
      <c r="AJ81" s="42"/>
      <c r="AK81" s="42"/>
      <c r="AL81" s="42"/>
      <c r="AM81" s="42"/>
      <c r="AN81" s="42"/>
      <c r="AO81" s="42"/>
    </row>
    <row r="82" spans="1:41" ht="15.75">
      <c r="A82" s="32"/>
      <c r="B82" s="41"/>
      <c r="C82" s="41"/>
      <c r="D82" s="41"/>
      <c r="E82" s="41"/>
      <c r="F82" s="41"/>
      <c r="G82" s="41"/>
      <c r="H82" s="41"/>
      <c r="I82" s="41"/>
      <c r="J82" s="41"/>
      <c r="K82" s="41"/>
      <c r="L82" s="41"/>
      <c r="M82" s="41"/>
      <c r="N82" s="41"/>
      <c r="O82" s="41"/>
      <c r="P82" s="41"/>
      <c r="Q82" s="41"/>
      <c r="R82" s="41"/>
      <c r="S82" s="41"/>
      <c r="T82" s="41"/>
      <c r="U82" s="41"/>
      <c r="V82" s="41"/>
      <c r="W82" s="41"/>
      <c r="X82" s="41"/>
      <c r="Y82" s="41"/>
      <c r="Z82" s="41"/>
      <c r="AA82" s="42"/>
      <c r="AB82" s="42"/>
      <c r="AC82" s="42"/>
      <c r="AD82" s="42"/>
      <c r="AE82" s="42"/>
      <c r="AF82" s="42"/>
      <c r="AG82" s="42"/>
      <c r="AH82" s="42"/>
      <c r="AI82" s="42"/>
      <c r="AJ82" s="42"/>
      <c r="AK82" s="42"/>
      <c r="AL82" s="42"/>
      <c r="AM82" s="42"/>
      <c r="AN82" s="42"/>
      <c r="AO82" s="42"/>
    </row>
    <row r="83" spans="1:41" ht="15.75">
      <c r="A83" s="32"/>
      <c r="B83" s="41"/>
      <c r="C83" s="41"/>
      <c r="D83" s="41"/>
      <c r="E83" s="41"/>
      <c r="F83" s="41"/>
      <c r="G83" s="41"/>
      <c r="H83" s="41"/>
      <c r="I83" s="41"/>
      <c r="J83" s="41"/>
      <c r="K83" s="41"/>
      <c r="L83" s="41"/>
      <c r="M83" s="41"/>
      <c r="N83" s="41"/>
      <c r="O83" s="41"/>
      <c r="P83" s="41"/>
      <c r="Q83" s="41"/>
      <c r="R83" s="41"/>
      <c r="S83" s="41"/>
      <c r="T83" s="41"/>
      <c r="U83" s="41"/>
      <c r="V83" s="41"/>
      <c r="W83" s="41"/>
      <c r="X83" s="41"/>
      <c r="Y83" s="41"/>
      <c r="Z83" s="41"/>
      <c r="AA83" s="42"/>
      <c r="AB83" s="42"/>
      <c r="AC83" s="42"/>
      <c r="AD83" s="42"/>
      <c r="AE83" s="42"/>
      <c r="AF83" s="42"/>
      <c r="AG83" s="42"/>
      <c r="AH83" s="42"/>
      <c r="AI83" s="42"/>
      <c r="AJ83" s="42"/>
      <c r="AK83" s="42"/>
      <c r="AL83" s="42"/>
      <c r="AM83" s="42"/>
      <c r="AN83" s="42"/>
      <c r="AO83" s="42"/>
    </row>
    <row r="84" spans="1:41" ht="15.75">
      <c r="A84" s="32"/>
      <c r="B84" s="41"/>
      <c r="C84" s="41"/>
      <c r="D84" s="41"/>
      <c r="E84" s="41"/>
      <c r="F84" s="41"/>
      <c r="G84" s="41"/>
      <c r="H84" s="41"/>
      <c r="I84" s="41"/>
      <c r="J84" s="41"/>
      <c r="K84" s="41"/>
      <c r="L84" s="41"/>
      <c r="M84" s="41"/>
      <c r="N84" s="41"/>
      <c r="O84" s="41"/>
      <c r="P84" s="41"/>
      <c r="Q84" s="41"/>
      <c r="R84" s="41"/>
      <c r="S84" s="41"/>
      <c r="T84" s="41"/>
      <c r="U84" s="41"/>
      <c r="V84" s="41"/>
      <c r="W84" s="41"/>
      <c r="X84" s="41"/>
      <c r="Y84" s="41"/>
      <c r="Z84" s="41"/>
      <c r="AA84" s="42"/>
      <c r="AB84" s="42"/>
      <c r="AC84" s="42"/>
      <c r="AD84" s="42"/>
      <c r="AE84" s="42"/>
      <c r="AF84" s="42"/>
      <c r="AG84" s="42"/>
      <c r="AH84" s="42"/>
      <c r="AI84" s="42"/>
      <c r="AJ84" s="42"/>
      <c r="AK84" s="42"/>
      <c r="AL84" s="42"/>
      <c r="AM84" s="42"/>
      <c r="AN84" s="42"/>
      <c r="AO84" s="42"/>
    </row>
    <row r="85" spans="1:41" ht="15.75">
      <c r="A85" s="32"/>
      <c r="B85" s="41"/>
      <c r="C85" s="41"/>
      <c r="D85" s="41"/>
      <c r="E85" s="41"/>
      <c r="F85" s="41"/>
      <c r="G85" s="41"/>
      <c r="H85" s="41"/>
      <c r="I85" s="41"/>
      <c r="J85" s="41"/>
      <c r="K85" s="41"/>
      <c r="L85" s="41"/>
      <c r="M85" s="41"/>
      <c r="N85" s="41"/>
      <c r="O85" s="41"/>
      <c r="P85" s="41"/>
      <c r="Q85" s="41"/>
      <c r="R85" s="41"/>
      <c r="S85" s="41"/>
      <c r="T85" s="41"/>
      <c r="U85" s="41"/>
      <c r="V85" s="41"/>
      <c r="W85" s="41"/>
      <c r="X85" s="41"/>
      <c r="Y85" s="41"/>
      <c r="Z85" s="41"/>
      <c r="AA85" s="42"/>
      <c r="AB85" s="42"/>
      <c r="AC85" s="42"/>
      <c r="AD85" s="42"/>
      <c r="AE85" s="42"/>
      <c r="AF85" s="42"/>
      <c r="AG85" s="42"/>
      <c r="AH85" s="42"/>
      <c r="AI85" s="42"/>
      <c r="AJ85" s="42"/>
      <c r="AK85" s="42"/>
      <c r="AL85" s="42"/>
      <c r="AM85" s="42"/>
      <c r="AN85" s="42"/>
      <c r="AO85" s="42"/>
    </row>
    <row r="86" spans="1:41" ht="15.75">
      <c r="A86" s="32"/>
      <c r="B86" s="41"/>
      <c r="C86" s="41"/>
      <c r="D86" s="41"/>
      <c r="E86" s="41"/>
      <c r="F86" s="41"/>
      <c r="G86" s="41"/>
      <c r="H86" s="41"/>
      <c r="I86" s="41"/>
      <c r="J86" s="41"/>
      <c r="K86" s="41"/>
      <c r="L86" s="41"/>
      <c r="M86" s="41"/>
      <c r="N86" s="41"/>
      <c r="O86" s="41"/>
      <c r="P86" s="41"/>
      <c r="Q86" s="41"/>
      <c r="R86" s="41"/>
      <c r="S86" s="41"/>
      <c r="T86" s="41"/>
      <c r="U86" s="41"/>
      <c r="V86" s="41"/>
      <c r="W86" s="41"/>
      <c r="X86" s="41"/>
      <c r="Y86" s="41"/>
      <c r="Z86" s="41"/>
      <c r="AA86" s="42"/>
      <c r="AB86" s="42"/>
      <c r="AC86" s="42"/>
      <c r="AD86" s="42"/>
      <c r="AE86" s="42"/>
      <c r="AF86" s="42"/>
      <c r="AG86" s="42"/>
      <c r="AH86" s="42"/>
      <c r="AI86" s="42"/>
      <c r="AJ86" s="42"/>
      <c r="AK86" s="42"/>
      <c r="AL86" s="42"/>
      <c r="AM86" s="42"/>
      <c r="AN86" s="42"/>
      <c r="AO86" s="42"/>
    </row>
    <row r="87" spans="1:41" ht="15.75">
      <c r="A87" s="32"/>
      <c r="B87" s="41"/>
      <c r="C87" s="41"/>
      <c r="D87" s="41"/>
      <c r="E87" s="41"/>
      <c r="F87" s="41"/>
      <c r="G87" s="41"/>
      <c r="H87" s="41"/>
      <c r="I87" s="41"/>
      <c r="J87" s="41"/>
      <c r="K87" s="41"/>
      <c r="L87" s="41"/>
      <c r="M87" s="41"/>
      <c r="N87" s="41"/>
      <c r="O87" s="41"/>
      <c r="P87" s="41"/>
      <c r="Q87" s="41"/>
      <c r="R87" s="41"/>
      <c r="S87" s="41"/>
      <c r="T87" s="41"/>
      <c r="U87" s="41"/>
      <c r="V87" s="41"/>
      <c r="W87" s="41"/>
      <c r="X87" s="41"/>
      <c r="Y87" s="41"/>
      <c r="Z87" s="41"/>
      <c r="AA87" s="42"/>
      <c r="AB87" s="42"/>
      <c r="AC87" s="42"/>
      <c r="AD87" s="42"/>
      <c r="AE87" s="42"/>
      <c r="AF87" s="42"/>
      <c r="AG87" s="42"/>
      <c r="AH87" s="42"/>
      <c r="AI87" s="42"/>
      <c r="AJ87" s="42"/>
      <c r="AK87" s="42"/>
      <c r="AL87" s="42"/>
      <c r="AM87" s="42"/>
      <c r="AN87" s="42"/>
      <c r="AO87" s="42"/>
    </row>
  </sheetData>
  <sheetProtection algorithmName="SHA-512" hashValue="RktYqDhkuFJSCeqTkC3bv59WrBrHDoOBf0zUM6zekGZ1mgdB/3lvIP3C262AfhBjGHnJclBnl1zH5eoRVSxpEg==" saltValue="5/shY8L5oySYBHwSkaPVyw==" spinCount="100000" sheet="1" objects="1" scenarios="1"/>
  <mergeCells count="174">
    <mergeCell ref="M6:N6"/>
    <mergeCell ref="P6:R6"/>
    <mergeCell ref="C7:K7"/>
    <mergeCell ref="M7:N7"/>
    <mergeCell ref="P7:R7"/>
    <mergeCell ref="B9:K9"/>
    <mergeCell ref="B10:E10"/>
    <mergeCell ref="F10:H10"/>
    <mergeCell ref="I10:K10"/>
    <mergeCell ref="B11:E11"/>
    <mergeCell ref="F11:H11"/>
    <mergeCell ref="I11:K11"/>
    <mergeCell ref="D2:G5"/>
    <mergeCell ref="H2:K5"/>
    <mergeCell ref="B14:F14"/>
    <mergeCell ref="G14:K14"/>
    <mergeCell ref="B15:F15"/>
    <mergeCell ref="G15:K15"/>
    <mergeCell ref="B16:D17"/>
    <mergeCell ref="E16:K17"/>
    <mergeCell ref="B12:D12"/>
    <mergeCell ref="E12:G12"/>
    <mergeCell ref="H12:K12"/>
    <mergeCell ref="B13:D13"/>
    <mergeCell ref="E13:G13"/>
    <mergeCell ref="H13:K13"/>
    <mergeCell ref="B19:K19"/>
    <mergeCell ref="M19:Q19"/>
    <mergeCell ref="B20:C20"/>
    <mergeCell ref="D20:F20"/>
    <mergeCell ref="G20:I20"/>
    <mergeCell ref="J20:K20"/>
    <mergeCell ref="M20:Q36"/>
    <mergeCell ref="B21:C21"/>
    <mergeCell ref="D21:F21"/>
    <mergeCell ref="G21:I21"/>
    <mergeCell ref="B25:C27"/>
    <mergeCell ref="D25:K27"/>
    <mergeCell ref="B28:C30"/>
    <mergeCell ref="D28:K30"/>
    <mergeCell ref="B31:C32"/>
    <mergeCell ref="D31:K32"/>
    <mergeCell ref="J21:K21"/>
    <mergeCell ref="B22:F22"/>
    <mergeCell ref="G22:K22"/>
    <mergeCell ref="B23:F23"/>
    <mergeCell ref="G23:K23"/>
    <mergeCell ref="B24:C24"/>
    <mergeCell ref="D24:K24"/>
    <mergeCell ref="B40:D40"/>
    <mergeCell ref="E40:G40"/>
    <mergeCell ref="H40:K40"/>
    <mergeCell ref="B41:C41"/>
    <mergeCell ref="D41:E41"/>
    <mergeCell ref="F41:G41"/>
    <mergeCell ref="I41:J41"/>
    <mergeCell ref="B33:C34"/>
    <mergeCell ref="D33:K34"/>
    <mergeCell ref="B35:C36"/>
    <mergeCell ref="D35:K36"/>
    <mergeCell ref="B38:K38"/>
    <mergeCell ref="B39:D39"/>
    <mergeCell ref="E39:G39"/>
    <mergeCell ref="H39:K39"/>
    <mergeCell ref="B44:C46"/>
    <mergeCell ref="D44:K46"/>
    <mergeCell ref="B48:M48"/>
    <mergeCell ref="C49:D49"/>
    <mergeCell ref="E49:F49"/>
    <mergeCell ref="G49:H49"/>
    <mergeCell ref="I49:J49"/>
    <mergeCell ref="B42:C42"/>
    <mergeCell ref="D42:E42"/>
    <mergeCell ref="F42:H42"/>
    <mergeCell ref="I42:K42"/>
    <mergeCell ref="B43:C43"/>
    <mergeCell ref="D43:E43"/>
    <mergeCell ref="F43:G43"/>
    <mergeCell ref="I43:J43"/>
    <mergeCell ref="C52:D52"/>
    <mergeCell ref="E52:F52"/>
    <mergeCell ref="G52:H52"/>
    <mergeCell ref="I52:J52"/>
    <mergeCell ref="C53:D53"/>
    <mergeCell ref="E53:F53"/>
    <mergeCell ref="G53:H53"/>
    <mergeCell ref="I53:J53"/>
    <mergeCell ref="C50:D50"/>
    <mergeCell ref="E50:F50"/>
    <mergeCell ref="G50:H50"/>
    <mergeCell ref="I50:J50"/>
    <mergeCell ref="C51:D51"/>
    <mergeCell ref="E51:F51"/>
    <mergeCell ref="G51:H51"/>
    <mergeCell ref="I51:J51"/>
    <mergeCell ref="C56:D56"/>
    <mergeCell ref="E56:F56"/>
    <mergeCell ref="G56:H56"/>
    <mergeCell ref="I56:J56"/>
    <mergeCell ref="C57:D57"/>
    <mergeCell ref="E57:F57"/>
    <mergeCell ref="G57:H57"/>
    <mergeCell ref="I57:J57"/>
    <mergeCell ref="C54:D54"/>
    <mergeCell ref="E54:F54"/>
    <mergeCell ref="G54:H54"/>
    <mergeCell ref="I54:J54"/>
    <mergeCell ref="C55:D55"/>
    <mergeCell ref="E55:F55"/>
    <mergeCell ref="G55:H55"/>
    <mergeCell ref="I55:J55"/>
    <mergeCell ref="C60:D60"/>
    <mergeCell ref="E60:F60"/>
    <mergeCell ref="G60:H60"/>
    <mergeCell ref="I60:J60"/>
    <mergeCell ref="C61:D61"/>
    <mergeCell ref="E61:F61"/>
    <mergeCell ref="G61:H61"/>
    <mergeCell ref="I61:J61"/>
    <mergeCell ref="C58:D58"/>
    <mergeCell ref="E58:F58"/>
    <mergeCell ref="G58:H58"/>
    <mergeCell ref="I58:J58"/>
    <mergeCell ref="C59:D59"/>
    <mergeCell ref="E59:F59"/>
    <mergeCell ref="G59:H59"/>
    <mergeCell ref="I59:J59"/>
    <mergeCell ref="C64:D64"/>
    <mergeCell ref="E64:F64"/>
    <mergeCell ref="G64:H64"/>
    <mergeCell ref="I64:J64"/>
    <mergeCell ref="C65:D65"/>
    <mergeCell ref="E65:F65"/>
    <mergeCell ref="G65:H65"/>
    <mergeCell ref="I65:J65"/>
    <mergeCell ref="C62:D62"/>
    <mergeCell ref="E62:F62"/>
    <mergeCell ref="G62:H62"/>
    <mergeCell ref="I62:J62"/>
    <mergeCell ref="C63:D63"/>
    <mergeCell ref="E63:F63"/>
    <mergeCell ref="G63:H63"/>
    <mergeCell ref="I63:J63"/>
    <mergeCell ref="C68:D68"/>
    <mergeCell ref="E68:F68"/>
    <mergeCell ref="G68:H68"/>
    <mergeCell ref="I68:J68"/>
    <mergeCell ref="C69:D69"/>
    <mergeCell ref="E69:F69"/>
    <mergeCell ref="G69:H69"/>
    <mergeCell ref="I69:J69"/>
    <mergeCell ref="C66:D66"/>
    <mergeCell ref="E66:F66"/>
    <mergeCell ref="G66:H66"/>
    <mergeCell ref="I66:J66"/>
    <mergeCell ref="C67:D67"/>
    <mergeCell ref="E67:F67"/>
    <mergeCell ref="G67:H67"/>
    <mergeCell ref="I67:J67"/>
    <mergeCell ref="B74:C74"/>
    <mergeCell ref="D74:E74"/>
    <mergeCell ref="F74:H74"/>
    <mergeCell ref="I74:K74"/>
    <mergeCell ref="C75:E75"/>
    <mergeCell ref="F75:I75"/>
    <mergeCell ref="B71:M71"/>
    <mergeCell ref="B72:C72"/>
    <mergeCell ref="D72:E72"/>
    <mergeCell ref="F72:H72"/>
    <mergeCell ref="I72:K72"/>
    <mergeCell ref="B73:C73"/>
    <mergeCell ref="D73:E73"/>
    <mergeCell ref="F73:H73"/>
    <mergeCell ref="I73:K73"/>
  </mergeCells>
  <conditionalFormatting sqref="K50:K61 K63:K69">
    <cfRule type="cellIs" dxfId="163" priority="19" operator="equal">
      <formula>"Fail"</formula>
    </cfRule>
    <cfRule type="cellIs" dxfId="162" priority="20" operator="equal">
      <formula>"Pass"</formula>
    </cfRule>
  </conditionalFormatting>
  <conditionalFormatting sqref="O9:Q18">
    <cfRule type="cellIs" dxfId="161" priority="17" operator="equal">
      <formula>"Pass"</formula>
    </cfRule>
    <cfRule type="cellIs" dxfId="160" priority="18" operator="equal">
      <formula>"Fail"</formula>
    </cfRule>
  </conditionalFormatting>
  <conditionalFormatting sqref="I73:K73">
    <cfRule type="cellIs" dxfId="159" priority="15" operator="equal">
      <formula>"Pass"</formula>
    </cfRule>
    <cfRule type="cellIs" dxfId="158" priority="16" operator="equal">
      <formula>"Fail"</formula>
    </cfRule>
  </conditionalFormatting>
  <conditionalFormatting sqref="D72:E72">
    <cfRule type="cellIs" dxfId="157" priority="14" operator="greaterThan">
      <formula>0</formula>
    </cfRule>
  </conditionalFormatting>
  <conditionalFormatting sqref="D73:E73">
    <cfRule type="cellIs" dxfId="156" priority="12" operator="greaterThan">
      <formula>0</formula>
    </cfRule>
    <cfRule type="cellIs" dxfId="155" priority="13" operator="greaterThan">
      <formula>0</formula>
    </cfRule>
  </conditionalFormatting>
  <conditionalFormatting sqref="I72:K72">
    <cfRule type="cellIs" dxfId="154" priority="6" operator="lessThan">
      <formula>0.7</formula>
    </cfRule>
    <cfRule type="cellIs" dxfId="153" priority="7" operator="between">
      <formula>0.7</formula>
      <formula>0.85</formula>
    </cfRule>
    <cfRule type="cellIs" dxfId="152" priority="11" operator="greaterThan">
      <formula>0.85</formula>
    </cfRule>
  </conditionalFormatting>
  <conditionalFormatting sqref="I74">
    <cfRule type="cellIs" dxfId="151" priority="8" operator="equal">
      <formula>"N/A"</formula>
    </cfRule>
    <cfRule type="cellIs" dxfId="150" priority="9" operator="equal">
      <formula>"Average"</formula>
    </cfRule>
    <cfRule type="cellIs" dxfId="149" priority="10" operator="equal">
      <formula>"Critical"</formula>
    </cfRule>
  </conditionalFormatting>
  <conditionalFormatting sqref="M7:N7">
    <cfRule type="cellIs" dxfId="148" priority="4" operator="equal">
      <formula>"Fail"</formula>
    </cfRule>
    <cfRule type="cellIs" dxfId="147" priority="5" operator="equal">
      <formula>"Pass"</formula>
    </cfRule>
  </conditionalFormatting>
  <conditionalFormatting sqref="P7:R7">
    <cfRule type="cellIs" dxfId="146" priority="3" operator="equal">
      <formula>"No Action Needed"</formula>
    </cfRule>
  </conditionalFormatting>
  <conditionalFormatting sqref="K62">
    <cfRule type="cellIs" dxfId="145" priority="1" operator="equal">
      <formula>"Fail"</formula>
    </cfRule>
    <cfRule type="cellIs" dxfId="144" priority="2" operator="equal">
      <formula>"Pass"</formula>
    </cfRule>
  </conditionalFormatting>
  <dataValidations count="40">
    <dataValidation allowBlank="1" showInputMessage="1" showErrorMessage="1" errorTitle="Alert" error="Enter a valid input." promptTitle="Hint" prompt="*Leave empty if Not Applicable._x000a_Logical flow: Software flow error._x000a_Security: Any hackable part of the software._x000a_Interface: Design Patterns error._x000a_Functional: The functionality is working but the output is wrong._x000a_Choose from the drop-down menu." sqref="D74"/>
    <dataValidation type="list" allowBlank="1" showInputMessage="1" showErrorMessage="1" errorTitle="Alert" error="Enter a valid input." promptTitle="Hint" prompt="*Leave empty if Not Applicable._x000a_Logical flow: Software flow error._x000a_Security: Any hackable part of the software._x000a_Interface: Design Patterns error._x000a_Functional: The functionality is working but the output is wrong." sqref="L50:L69">
      <formula1>"SW_Bug, Logical Flow, Security, Form Design, Interface, Functional"</formula1>
    </dataValidation>
    <dataValidation allowBlank="1" showInputMessage="1" showErrorMessage="1" promptTitle="Hint" prompt="This is auto filled. Do not try to type anything here." sqref="F75:I75"/>
    <dataValidation allowBlank="1" showInputMessage="1" promptTitle="Hint" prompt="This cell is auto filled according to the iteration map key sheet. Just fill it in and it will be filled automatically._x000a_Please, Insert a comment with any available contact information." sqref="B15:F15"/>
    <dataValidation allowBlank="1" showInputMessage="1" promptTitle="Request" prompt="This cell is auto filled according to the iteration map key sheet. Just fill it in and it will be filled automatically._x000a_Please, Insert a comment with any available contact information." sqref="G15:K15"/>
    <dataValidation type="list" allowBlank="1" showInputMessage="1" showErrorMessage="1" errorTitle="Alert" error="Enter a valid input." promptTitle="Hint" prompt="Choose from the drop down menu._x000a_If the machine type is not included leave the cell empty and write it in the additional information." sqref="D43:E43">
      <formula1>"PC, Laptop, Smart phone, Tablet, POS, 2 in 1"</formula1>
    </dataValidation>
    <dataValidation type="list" allowBlank="1" showInputMessage="1" showErrorMessage="1" errorTitle="Alert" error="Enter a valid input." promptTitle="Hint" prompt="Choose from the drop-down menu." sqref="G23:K23">
      <formula1>"Unit testing, Integration testing, Performance Testing, Regression Testing"</formula1>
    </dataValidation>
    <dataValidation allowBlank="1" showInputMessage="1" showErrorMessage="1" promptTitle="Hint" prompt="Write the process of the test case._x000a_If we want to test a function that adds a sales record to the Database._x000a_Ex: Running the application and opening the required page then execute the test case steps." sqref="D24:K24"/>
    <dataValidation allowBlank="1" showInputMessage="1" showErrorMessage="1" promptTitle="Hint" prompt="Any input submitted on the application should be written here with an ID number beside it._x000a_Ex: 2- Username: &quot;TestName&quot; Password: &quot;TestPassword&quot;" sqref="D33:K34"/>
    <dataValidation allowBlank="1" showInputMessage="1" showErrorMessage="1" promptTitle="Hint" prompt="The result of the execution from the actual run of the product or the function._x000a_Ex: The application blanked for 2 seconds, showing a white page then redirected me to the log in page again." sqref="J50:J51 J53:J69 I50:I69"/>
    <dataValidation allowBlank="1" showInputMessage="1" showErrorMessage="1" promptTitle="Hint" prompt="The application should behave according to the SRS document and SDD. The expected result should be meeting the requirements as it is with no changes what so ever." sqref="G50:G69 H50:H51 H53:H54 H56:H69"/>
    <dataValidation allowBlank="1" showInputMessage="1" showErrorMessage="1" promptTitle="Hint" prompt="Enter the detailed execution details for the step_x000a_Ex: If the process name was login_x000a_The detailed is: opening the .exe file, clicking on the login button at the top right corner of the page, navigating to the login form. Entering the username and password." sqref="E50:E69 F50:F51 F53:F54 F56:F69"/>
    <dataValidation allowBlank="1" showInputMessage="1" showErrorMessage="1" promptTitle="Hint" prompt="Write the name of the step itself._x000a_Ex: Navigation to required page._x000a_Opening the .exe file._x000a_...etc." sqref="C50:C69 D50:D51 D53:D54 D56:D69"/>
    <dataValidation type="list" allowBlank="1" showInputMessage="1" showErrorMessage="1" errorTitle="Alert" error="Enter a valid input." promptTitle="Hint" prompt="Choose from the drop-down menu._x000a_If the actual result does not match the actual result then the status is fail if they are matching then the status is pass." sqref="K50:K69">
      <formula1>"Pass, Fail"</formula1>
    </dataValidation>
    <dataValidation allowBlank="1" showInputMessage="1" showErrorMessage="1" promptTitle="Hint" prompt="Any information provided by the technical team in order to be able to access the function or the product._x000a_Ex: If we are testing the login function we will need a valid username and password." sqref="D31:K32"/>
    <dataValidation allowBlank="1" showInputMessage="1" showErrorMessage="1" errorTitle="Alert" error="Enter a valid input." promptTitle="Hint" prompt="If there is any additional information for the environment enter it here. If not, leave a blank cell._x000a_Ex: Using the android emulater named XXXXX_x000a_Using a MySQL database, MsQL Database._x000a_....etc." sqref="D44:K46"/>
    <dataValidation allowBlank="1" showInputMessage="1" showErrorMessage="1" errorTitle="Alert" error="Enter a valid input." promptTitle="Hint" prompt="Enter the screen resolution of the device that you are testing on if it is affecting the product._x000a_Ex: 1080P" sqref="K43"/>
    <dataValidation type="decimal" operator="greaterThanOrEqual" allowBlank="1" showInputMessage="1" showErrorMessage="1" promptTitle="Hint" prompt="Enter the screen size of the device that you are testing on, if it is affecting the product._x000a_Ex: 5.5" sqref="H43">
      <formula1>2</formula1>
    </dataValidation>
    <dataValidation type="decimal" operator="greaterThan" allowBlank="1" showInputMessage="1" showErrorMessage="1" promptTitle="Hint" prompt="Enter the processors clock speed in normal mode and ignore the turbo mode._x000a_Ex: if the processor's clock speed is 1.5 up to 2.7_x000a_The value entered is 1.5" sqref="I42:K42">
      <formula1>0.1</formula1>
    </dataValidation>
    <dataValidation type="list" allowBlank="1" showInputMessage="1" showErrorMessage="1" promptTitle="Hint" prompt="Choose from the drop-down menu." sqref="D42:E42">
      <formula1>"Single Core, Dual Core, Quad core"</formula1>
    </dataValidation>
    <dataValidation type="list" allowBlank="1" showInputMessage="1" showErrorMessage="1" errorTitle="Alert" error="Enter a valid input." promptTitle="Hint" prompt="Choose from the drop-down menu." sqref="K41">
      <formula1>"16 GB, 32 GB, 64 GB, 128 GB, 256 GB, 512 GB, 750 GB, 1 TB, 2 TB, 3 TB, 4 TB"</formula1>
    </dataValidation>
    <dataValidation type="list" allowBlank="1" showInputMessage="1" showErrorMessage="1" errorTitle="Alert" error="Enter a valid input." promptTitle="Hint" prompt="Choose from the drop-down menu." sqref="H41">
      <formula1>"HDD, SSD, SATA, PCIe, External"</formula1>
    </dataValidation>
    <dataValidation type="list" allowBlank="1" showInputMessage="1" showErrorMessage="1" errorTitle="Alert" error="Enter a valid input." promptTitle="Hint" prompt="Choose from the drop-down menu." sqref="D41:E41">
      <formula1>"128 MB, 256 MB, 512 MB, 1 GB, 1.5 GB, 2 GB, 2.5 GB, 3 GB, 3.5 GB, 4 GB, 4.5 GB, 5 GB, 5.5 GB, 6 GB, 6.5 GB, 7 GB, 7.5 GB, 8 GB, 16 GB, 32 GB, 64 GB, 128 GB"</formula1>
    </dataValidation>
    <dataValidation allowBlank="1" showInputMessage="1" showErrorMessage="1" errorTitle="Alert" error="Enter a valid input." promptTitle="Hint" prompt="If applicable write down the framework version._x000a_Ex: .net framework 4.6" sqref="H40:K40"/>
    <dataValidation allowBlank="1" showInputMessage="1" showErrorMessage="1" errorTitle="Alert" error="Enter a vaild input." promptTitle="Request" prompt="If applicable, write the version of the operating system that you are executing on._x000a_Ex: Windows 7, Android 4.3, IOS: 10.2, Debian 64" sqref="E40:G40"/>
    <dataValidation type="list" allowBlank="1" showInputMessage="1" showErrorMessage="1" errorTitle="Alert" error="Enter a valid input." promptTitle="Hint" prompt="Choose from the drop-down menu." sqref="B40:D40">
      <formula1>"Windows, Linux, Mac OS, Android, IOS "</formula1>
    </dataValidation>
    <dataValidation allowBlank="1" showInputMessage="1" showErrorMessage="1" promptTitle="Hint" prompt="Any change in the test environment or the application assests like the Database or the functionality sohuld be as follows:_x000a_* A new sale has been added to the sales table._x000a_* The Wifi is turned off._x000a_* ....etc." sqref="D28:K30"/>
    <dataValidation allowBlank="1" showInputMessage="1" showErrorMessage="1" promptTitle="Hint" prompt="The preconditions are the assistive functions that shoud be working as it should be for the test steps to be executed._x000a_They should be entered in a bulleted list as follows:_x000a_* Login Function._x000a_* Logout function._x000a_* Adding to the database functions._x000a_* ...etc." sqref="D25:K27"/>
    <dataValidation type="date" showInputMessage="1" showErrorMessage="1" errorTitle="Alert" error="Enter a valid input." promptTitle="Hint" prompt="Enter the date in the following formula_x000a_14-Mar-2014" sqref="B23:F23">
      <formula1>E13</formula1>
      <formula2>H13</formula2>
    </dataValidation>
    <dataValidation type="list" showInputMessage="1" showErrorMessage="1" errorTitle="Alert" error="Enter a valid input." promptTitle="Hint" prompt="Choose from the drop-down menu." sqref="J21:K21">
      <formula1>"Mohamed Sharaf"</formula1>
    </dataValidation>
    <dataValidation type="list" showInputMessage="1" showErrorMessage="1" errorTitle="Alert" error="Enter a vaild input." promptTitle="Hint" prompt="Choose from the drop-down menu." sqref="D21:F21">
      <formula1>"Manual, Automated"</formula1>
    </dataValidation>
    <dataValidation type="decimal" operator="greaterThanOrEqual" allowBlank="1" showInputMessage="1" showErrorMessage="1" errorTitle="Alert" error="Enter a valid input." promptTitle="Hint" prompt="Enter the ID in the following Formula_x000a_Ex: 1.5_x000a_1 is the Test case number since the project started._x000a_5 is the build number of the function that we are testing." sqref="J20:K20">
      <formula1>1</formula1>
    </dataValidation>
    <dataValidation allowBlank="1" showInputMessage="1" showErrorMessage="1" promptTitle="Hint" prompt="Write it in the following formula_x000a_&quot;Main Targeted fuction&quot; Test Case._x000a_Ex: Sale submission Test Case." sqref="D20:F20"/>
    <dataValidation allowBlank="1" showInputMessage="1" showErrorMessage="1" promptTitle="Hint" prompt="Write any additional information about the project if available._x000a_Leave a blank cell if there is no more information." sqref="D35:K36 E16:K17"/>
    <dataValidation allowBlank="1" showInputMessage="1" showErrorMessage="1" promptTitle="Hint" prompt="Brief of the test Case purpose._x000a_Ex: Testing the login functionality." sqref="C7:K7"/>
    <dataValidation type="date" operator="greaterThan" allowBlank="1" showInputMessage="1" errorTitle="Alert" error="Enter a vaild input." promptTitle="Hint" prompt="This cell is auto filled according to the iteration map key sheet. Just fill it in and it will be filled automatically._x000a_Enter dates in the following formula:_x000a_14-Mar-2014" sqref="H13:K13">
      <formula1>E13</formula1>
    </dataValidation>
    <dataValidation type="date" operator="lessThan" allowBlank="1" showInputMessage="1" errorTitle="Alert" error="Enter a vaild input." promptTitle="Hint:" prompt="This cell is auto filled according to the iteration map key sheet. Just fill it in and it will be filled automatically._x000a_Enter dates in the following formula:_x000a_14-Mar-2014" sqref="E13:G13">
      <formula1>H13</formula1>
    </dataValidation>
    <dataValidation allowBlank="1" showInputMessage="1" showErrorMessage="1" promptTitle="Request" prompt="Enter the iteration number in the following formula._x000a_1.5._x000a_1 is the iteration number itself._x000a_5 is the cycle number._x000a_*Cycle number is the number of the development cycle for the iteration." sqref="B13"/>
    <dataValidation type="decimal" operator="greaterThanOrEqual" showInputMessage="1" errorTitle="Alert" error="Invalid input. Check the Input criteria." promptTitle="Hint" prompt="This cell is auto filled according to the iteration map key sheet. Just fill it in and it will be filled automatically._x000a_You should enter a Decimal number._x000a_Ex: 1.0_x000a_1 is the project number. 0 is the iteration number." sqref="F11:H11">
      <formula1>1</formula1>
    </dataValidation>
    <dataValidation type="list" allowBlank="1" showInputMessage="1" errorTitle="Alert" error="Invalid input. Check the input criteria." promptTitle="Hint" prompt="This cell is auto filled according to the iteration map key sheet. Just fill it in and it will be filled automatically._x000a_Choose from the drop-down menu." sqref="I11:K11">
      <formula1>"EXE, SAP, Android, IOS, WebBased"</formula1>
    </dataValidation>
  </dataValidation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2:AO87"/>
  <sheetViews>
    <sheetView topLeftCell="A58" zoomScale="60" zoomScaleNormal="60" workbookViewId="0">
      <selection activeCell="E57" sqref="E57:F57"/>
    </sheetView>
  </sheetViews>
  <sheetFormatPr defaultRowHeight="15" outlineLevelRow="1"/>
  <cols>
    <col min="1" max="1" width="3.28515625" customWidth="1"/>
    <col min="2" max="2" width="12.28515625" customWidth="1"/>
    <col min="3" max="3" width="10.5703125" customWidth="1"/>
    <col min="4" max="4" width="19.5703125" customWidth="1"/>
    <col min="5" max="5" width="17.42578125" customWidth="1"/>
    <col min="6" max="6" width="21" customWidth="1"/>
    <col min="7" max="7" width="7" customWidth="1"/>
    <col min="8" max="8" width="37.28515625" customWidth="1"/>
    <col min="10" max="10" width="22.5703125" customWidth="1"/>
    <col min="11" max="11" width="14.28515625" customWidth="1"/>
    <col min="12" max="12" width="23.5703125" customWidth="1"/>
    <col min="13" max="13" width="41.5703125" customWidth="1"/>
    <col min="14" max="14" width="9.85546875" customWidth="1"/>
    <col min="15" max="15" width="9.140625" customWidth="1"/>
    <col min="18" max="18" width="12" customWidth="1"/>
  </cols>
  <sheetData>
    <row r="2" spans="1:26" s="30" customFormat="1">
      <c r="B2" s="31"/>
      <c r="C2" s="32"/>
      <c r="D2" s="318" t="s">
        <v>48</v>
      </c>
      <c r="E2" s="318"/>
      <c r="F2" s="318"/>
      <c r="G2" s="318"/>
      <c r="H2" s="319" t="s">
        <v>1</v>
      </c>
      <c r="I2" s="319"/>
      <c r="J2" s="319"/>
      <c r="K2" s="319"/>
    </row>
    <row r="3" spans="1:26">
      <c r="A3" s="32"/>
      <c r="B3" s="33"/>
      <c r="C3" s="34"/>
      <c r="D3" s="318"/>
      <c r="E3" s="318"/>
      <c r="F3" s="318"/>
      <c r="G3" s="318"/>
      <c r="H3" s="319"/>
      <c r="I3" s="319"/>
      <c r="J3" s="319"/>
      <c r="K3" s="319"/>
      <c r="L3" s="35"/>
      <c r="M3" s="32"/>
      <c r="N3" s="32"/>
      <c r="O3" s="32"/>
      <c r="P3" s="32"/>
      <c r="Q3" s="32"/>
      <c r="R3" s="32"/>
      <c r="S3" s="32"/>
      <c r="T3" s="32"/>
      <c r="U3" s="32"/>
      <c r="V3" s="32"/>
      <c r="W3" s="32"/>
      <c r="X3" s="32"/>
      <c r="Y3" s="32"/>
      <c r="Z3" s="32"/>
    </row>
    <row r="4" spans="1:26">
      <c r="A4" s="32"/>
      <c r="B4" s="33"/>
      <c r="C4" s="34"/>
      <c r="D4" s="318"/>
      <c r="E4" s="318"/>
      <c r="F4" s="318"/>
      <c r="G4" s="318"/>
      <c r="H4" s="319"/>
      <c r="I4" s="319"/>
      <c r="J4" s="319"/>
      <c r="K4" s="319"/>
      <c r="L4" s="32"/>
      <c r="M4" s="32"/>
      <c r="N4" s="32"/>
      <c r="O4" s="32"/>
      <c r="P4" s="32"/>
      <c r="Q4" s="32"/>
      <c r="R4" s="32"/>
      <c r="S4" s="32"/>
      <c r="T4" s="32"/>
      <c r="U4" s="32"/>
      <c r="V4" s="32"/>
      <c r="W4" s="32"/>
      <c r="X4" s="32"/>
      <c r="Y4" s="32"/>
      <c r="Z4" s="32"/>
    </row>
    <row r="5" spans="1:26" ht="15.75" thickBot="1">
      <c r="A5" s="32"/>
      <c r="B5" s="33"/>
      <c r="C5" s="34"/>
      <c r="D5" s="318"/>
      <c r="E5" s="318"/>
      <c r="F5" s="318"/>
      <c r="G5" s="318"/>
      <c r="H5" s="319"/>
      <c r="I5" s="319"/>
      <c r="J5" s="319"/>
      <c r="K5" s="319"/>
      <c r="L5" s="32"/>
      <c r="M5" s="32"/>
      <c r="N5" s="32"/>
      <c r="O5" s="32"/>
      <c r="P5" s="32"/>
      <c r="Q5" s="32"/>
      <c r="R5" s="32"/>
      <c r="S5" s="32"/>
      <c r="T5" s="32"/>
      <c r="U5" s="32"/>
      <c r="V5" s="32"/>
      <c r="W5" s="32"/>
      <c r="X5" s="32"/>
      <c r="Y5" s="32"/>
      <c r="Z5" s="32"/>
    </row>
    <row r="6" spans="1:26" ht="16.5" thickBot="1">
      <c r="A6" s="32"/>
      <c r="B6" s="34"/>
      <c r="C6" s="34"/>
      <c r="D6" s="34"/>
      <c r="E6" s="32"/>
      <c r="F6" s="32"/>
      <c r="G6" s="32"/>
      <c r="H6" s="32"/>
      <c r="I6" s="32"/>
      <c r="J6" s="32"/>
      <c r="K6" s="32"/>
      <c r="L6" s="32"/>
      <c r="M6" s="323" t="s">
        <v>49</v>
      </c>
      <c r="N6" s="324"/>
      <c r="O6" s="36"/>
      <c r="P6" s="323" t="s">
        <v>50</v>
      </c>
      <c r="Q6" s="325"/>
      <c r="R6" s="324"/>
      <c r="S6" s="32"/>
      <c r="T6" s="32"/>
      <c r="U6" s="32"/>
      <c r="V6" s="32"/>
      <c r="W6" s="32"/>
      <c r="X6" s="32"/>
      <c r="Y6" s="32"/>
      <c r="Z6" s="32"/>
    </row>
    <row r="7" spans="1:26" ht="41.25" customHeight="1" thickBot="1">
      <c r="A7" s="32"/>
      <c r="B7" s="37" t="s">
        <v>2</v>
      </c>
      <c r="C7" s="326" t="s">
        <v>51</v>
      </c>
      <c r="D7" s="327"/>
      <c r="E7" s="327"/>
      <c r="F7" s="327"/>
      <c r="G7" s="327"/>
      <c r="H7" s="327"/>
      <c r="I7" s="327"/>
      <c r="J7" s="327"/>
      <c r="K7" s="328"/>
      <c r="L7" s="32"/>
      <c r="M7" s="329" t="str">
        <f>I73</f>
        <v>Fail</v>
      </c>
      <c r="N7" s="330"/>
      <c r="O7" s="36"/>
      <c r="P7" s="331" t="str">
        <f>IF(I73="Pass", "No Action Needed", "Function is sent back to the development team")</f>
        <v>Function is sent back to the development team</v>
      </c>
      <c r="Q7" s="332"/>
      <c r="R7" s="333"/>
      <c r="S7" s="32"/>
      <c r="T7" s="32"/>
      <c r="U7" s="32"/>
      <c r="V7" s="32"/>
      <c r="W7" s="32"/>
      <c r="X7" s="32"/>
      <c r="Y7" s="32"/>
      <c r="Z7" s="32"/>
    </row>
    <row r="8" spans="1:26" ht="15.75" thickBot="1">
      <c r="A8" s="32"/>
      <c r="B8" s="32"/>
      <c r="C8" s="32"/>
      <c r="D8" s="32"/>
      <c r="E8" s="32"/>
      <c r="F8" s="32"/>
      <c r="G8" s="32"/>
      <c r="H8" s="32"/>
      <c r="I8" s="32"/>
      <c r="J8" s="32"/>
      <c r="K8" s="32"/>
      <c r="L8" s="32"/>
      <c r="M8" s="32"/>
      <c r="N8" s="32"/>
      <c r="O8" s="32"/>
      <c r="P8" s="32"/>
      <c r="Q8" s="32"/>
      <c r="R8" s="32"/>
      <c r="S8" s="32"/>
      <c r="T8" s="32"/>
      <c r="U8" s="32"/>
      <c r="V8" s="32"/>
      <c r="W8" s="32"/>
      <c r="X8" s="32"/>
      <c r="Y8" s="32"/>
      <c r="Z8" s="32"/>
    </row>
    <row r="9" spans="1:26" ht="20.25">
      <c r="A9" s="32"/>
      <c r="B9" s="334" t="s">
        <v>4</v>
      </c>
      <c r="C9" s="335"/>
      <c r="D9" s="335"/>
      <c r="E9" s="335"/>
      <c r="F9" s="335"/>
      <c r="G9" s="335"/>
      <c r="H9" s="335"/>
      <c r="I9" s="335"/>
      <c r="J9" s="335"/>
      <c r="K9" s="336"/>
      <c r="L9" s="32"/>
      <c r="M9" s="38"/>
      <c r="N9" s="38"/>
      <c r="O9" s="39"/>
      <c r="P9" s="39"/>
      <c r="Q9" s="39"/>
      <c r="R9" s="32"/>
      <c r="S9" s="32"/>
      <c r="T9" s="32"/>
      <c r="U9" s="32"/>
      <c r="V9" s="32"/>
      <c r="W9" s="32"/>
      <c r="X9" s="32"/>
      <c r="Y9" s="32"/>
      <c r="Z9" s="32"/>
    </row>
    <row r="10" spans="1:26" ht="20.25">
      <c r="A10" s="32"/>
      <c r="B10" s="204" t="s">
        <v>5</v>
      </c>
      <c r="C10" s="152"/>
      <c r="D10" s="152"/>
      <c r="E10" s="153"/>
      <c r="F10" s="151" t="s">
        <v>6</v>
      </c>
      <c r="G10" s="152"/>
      <c r="H10" s="153"/>
      <c r="I10" s="151" t="s">
        <v>7</v>
      </c>
      <c r="J10" s="152"/>
      <c r="K10" s="234"/>
      <c r="L10" s="32"/>
      <c r="M10" s="38"/>
      <c r="N10" s="38"/>
      <c r="O10" s="39"/>
      <c r="P10" s="39"/>
      <c r="Q10" s="39"/>
      <c r="R10" s="32"/>
      <c r="S10" s="32"/>
      <c r="T10" s="32"/>
      <c r="U10" s="32"/>
      <c r="V10" s="32"/>
      <c r="W10" s="32"/>
      <c r="X10" s="32"/>
      <c r="Y10" s="32"/>
      <c r="Z10" s="32"/>
    </row>
    <row r="11" spans="1:26" ht="20.25">
      <c r="A11" s="32"/>
      <c r="B11" s="310" t="str">
        <f>'Iteration Mapping Key'!B11</f>
        <v>Masr_Pharmacy_RPOS_AdminTool(WEB-BASED)</v>
      </c>
      <c r="C11" s="311"/>
      <c r="D11" s="311"/>
      <c r="E11" s="312"/>
      <c r="F11" s="313">
        <f>'Iteration Mapping Key'!F11:H11</f>
        <v>2.1</v>
      </c>
      <c r="G11" s="314"/>
      <c r="H11" s="315"/>
      <c r="I11" s="316" t="str">
        <f>'Iteration Mapping Key'!I11</f>
        <v>WebBased</v>
      </c>
      <c r="J11" s="311"/>
      <c r="K11" s="317"/>
      <c r="L11" s="32"/>
      <c r="M11" s="65"/>
      <c r="N11" s="38"/>
      <c r="O11" s="39"/>
      <c r="P11" s="39"/>
      <c r="Q11" s="39"/>
      <c r="R11" s="32"/>
      <c r="S11" s="32"/>
      <c r="T11" s="32"/>
      <c r="U11" s="32"/>
      <c r="V11" s="32"/>
      <c r="W11" s="32"/>
      <c r="X11" s="32"/>
      <c r="Y11" s="32"/>
      <c r="Z11" s="32"/>
    </row>
    <row r="12" spans="1:26" ht="20.25">
      <c r="A12" s="32"/>
      <c r="B12" s="204" t="s">
        <v>8</v>
      </c>
      <c r="C12" s="152"/>
      <c r="D12" s="153"/>
      <c r="E12" s="151" t="s">
        <v>10</v>
      </c>
      <c r="F12" s="152"/>
      <c r="G12" s="153"/>
      <c r="H12" s="151" t="s">
        <v>11</v>
      </c>
      <c r="I12" s="152"/>
      <c r="J12" s="152"/>
      <c r="K12" s="234"/>
      <c r="L12" s="32"/>
      <c r="M12" s="38"/>
      <c r="N12" s="38"/>
      <c r="O12" s="39"/>
      <c r="P12" s="39"/>
      <c r="Q12" s="39"/>
      <c r="R12" s="32"/>
      <c r="S12" s="32"/>
      <c r="T12" s="32"/>
      <c r="U12" s="32"/>
      <c r="V12" s="32"/>
      <c r="W12" s="32"/>
      <c r="X12" s="32"/>
      <c r="Y12" s="32"/>
      <c r="Z12" s="32"/>
    </row>
    <row r="13" spans="1:26" ht="20.25" customHeight="1">
      <c r="A13" s="32"/>
      <c r="B13" s="300" t="str">
        <f>'Iteration Mapping Key'!B13</f>
        <v>1.0</v>
      </c>
      <c r="C13" s="301"/>
      <c r="D13" s="302"/>
      <c r="E13" s="303">
        <f>'Iteration Mapping Key'!H13</f>
        <v>42705</v>
      </c>
      <c r="F13" s="304"/>
      <c r="G13" s="305"/>
      <c r="H13" s="303">
        <f>'Iteration Mapping Key'!J13</f>
        <v>43070</v>
      </c>
      <c r="I13" s="304"/>
      <c r="J13" s="304"/>
      <c r="K13" s="306"/>
      <c r="L13" s="32"/>
      <c r="M13" s="38"/>
      <c r="N13" s="38"/>
      <c r="O13" s="39"/>
      <c r="P13" s="39"/>
      <c r="Q13" s="39"/>
      <c r="R13" s="32"/>
      <c r="S13" s="32"/>
      <c r="T13" s="32"/>
      <c r="U13" s="32"/>
      <c r="V13" s="32"/>
      <c r="W13" s="32"/>
      <c r="X13" s="32"/>
      <c r="Y13" s="32"/>
      <c r="Z13" s="32"/>
    </row>
    <row r="14" spans="1:26" ht="20.25">
      <c r="A14" s="32"/>
      <c r="B14" s="204" t="s">
        <v>15</v>
      </c>
      <c r="C14" s="152"/>
      <c r="D14" s="152"/>
      <c r="E14" s="152"/>
      <c r="F14" s="153"/>
      <c r="G14" s="151" t="s">
        <v>16</v>
      </c>
      <c r="H14" s="152"/>
      <c r="I14" s="152"/>
      <c r="J14" s="152"/>
      <c r="K14" s="234"/>
      <c r="L14" s="32"/>
      <c r="M14" s="38"/>
      <c r="N14" s="38"/>
      <c r="O14" s="39"/>
      <c r="P14" s="39"/>
      <c r="Q14" s="39"/>
      <c r="R14" s="32"/>
      <c r="S14" s="32"/>
      <c r="T14" s="32"/>
      <c r="U14" s="32"/>
      <c r="V14" s="32"/>
      <c r="W14" s="32"/>
      <c r="X14" s="32"/>
      <c r="Y14" s="32"/>
      <c r="Z14" s="32"/>
    </row>
    <row r="15" spans="1:26" ht="20.25">
      <c r="A15" s="32"/>
      <c r="B15" s="320" t="str">
        <f>'Iteration Mapping Key'!B17:F17</f>
        <v>TestName_ProductManager</v>
      </c>
      <c r="C15" s="321"/>
      <c r="D15" s="321"/>
      <c r="E15" s="321"/>
      <c r="F15" s="175"/>
      <c r="G15" s="174" t="str">
        <f>'Iteration Mapping Key'!G17:L17</f>
        <v>Heba NourEldin</v>
      </c>
      <c r="H15" s="321"/>
      <c r="I15" s="321"/>
      <c r="J15" s="321"/>
      <c r="K15" s="322"/>
      <c r="L15" s="32"/>
      <c r="M15" s="38"/>
      <c r="N15" s="38"/>
      <c r="O15" s="39"/>
      <c r="P15" s="39"/>
      <c r="Q15" s="39"/>
      <c r="R15" s="32"/>
      <c r="S15" s="32"/>
      <c r="T15" s="32"/>
      <c r="U15" s="32"/>
      <c r="V15" s="32"/>
      <c r="W15" s="32"/>
      <c r="X15" s="32"/>
      <c r="Y15" s="32"/>
      <c r="Z15" s="32"/>
    </row>
    <row r="16" spans="1:26" ht="20.25" customHeight="1">
      <c r="A16" s="32"/>
      <c r="B16" s="218" t="s">
        <v>19</v>
      </c>
      <c r="C16" s="291"/>
      <c r="D16" s="291"/>
      <c r="E16" s="294" t="str">
        <f>'Iteration Mapping Key'!E18</f>
        <v>ProjectInformation_AdditionalInformation</v>
      </c>
      <c r="F16" s="295"/>
      <c r="G16" s="295"/>
      <c r="H16" s="295"/>
      <c r="I16" s="295"/>
      <c r="J16" s="295"/>
      <c r="K16" s="296"/>
      <c r="L16" s="32"/>
      <c r="M16" s="38"/>
      <c r="N16" s="38"/>
      <c r="O16" s="39"/>
      <c r="P16" s="39"/>
      <c r="Q16" s="39"/>
      <c r="R16" s="32"/>
      <c r="S16" s="32"/>
      <c r="T16" s="32"/>
      <c r="U16" s="32"/>
      <c r="V16" s="32"/>
      <c r="W16" s="32"/>
      <c r="X16" s="32"/>
      <c r="Y16" s="32"/>
      <c r="Z16" s="32"/>
    </row>
    <row r="17" spans="1:41" ht="16.5" customHeight="1" outlineLevel="1" thickBot="1">
      <c r="A17" s="32"/>
      <c r="B17" s="292"/>
      <c r="C17" s="293"/>
      <c r="D17" s="293"/>
      <c r="E17" s="297"/>
      <c r="F17" s="298"/>
      <c r="G17" s="298"/>
      <c r="H17" s="298"/>
      <c r="I17" s="298"/>
      <c r="J17" s="298"/>
      <c r="K17" s="299"/>
      <c r="L17" s="32"/>
      <c r="M17" s="38"/>
      <c r="N17" s="38"/>
      <c r="O17" s="39"/>
      <c r="P17" s="39"/>
      <c r="Q17" s="39"/>
      <c r="R17" s="32"/>
      <c r="S17" s="32"/>
      <c r="T17" s="32"/>
      <c r="U17" s="32"/>
      <c r="V17" s="32"/>
      <c r="W17" s="32"/>
      <c r="X17" s="32"/>
      <c r="Y17" s="32"/>
      <c r="Z17" s="32"/>
    </row>
    <row r="18" spans="1:41" ht="15" customHeight="1" thickBot="1">
      <c r="A18" s="32"/>
      <c r="B18" s="32"/>
      <c r="C18" s="32"/>
      <c r="D18" s="32"/>
      <c r="E18" s="32"/>
      <c r="F18" s="32"/>
      <c r="G18" s="32"/>
      <c r="H18" s="32"/>
      <c r="I18" s="32"/>
      <c r="J18" s="32"/>
      <c r="K18" s="32"/>
      <c r="L18" s="32"/>
      <c r="M18" s="38"/>
      <c r="N18" s="38"/>
      <c r="O18" s="39"/>
      <c r="P18" s="39"/>
      <c r="Q18" s="39"/>
      <c r="R18" s="32"/>
      <c r="S18" s="32"/>
      <c r="T18" s="32"/>
      <c r="U18" s="32"/>
      <c r="V18" s="32"/>
      <c r="W18" s="32"/>
      <c r="X18" s="32"/>
      <c r="Y18" s="32"/>
      <c r="Z18" s="32"/>
    </row>
    <row r="19" spans="1:41" ht="16.5" customHeight="1" thickBot="1">
      <c r="A19" s="32"/>
      <c r="B19" s="307" t="s">
        <v>52</v>
      </c>
      <c r="C19" s="308"/>
      <c r="D19" s="308"/>
      <c r="E19" s="308"/>
      <c r="F19" s="308"/>
      <c r="G19" s="308"/>
      <c r="H19" s="308"/>
      <c r="I19" s="308"/>
      <c r="J19" s="308"/>
      <c r="K19" s="309"/>
      <c r="L19" s="32"/>
      <c r="M19" s="235" t="s">
        <v>53</v>
      </c>
      <c r="N19" s="236"/>
      <c r="O19" s="236"/>
      <c r="P19" s="236"/>
      <c r="Q19" s="237"/>
      <c r="R19" s="32"/>
      <c r="S19" s="32"/>
      <c r="T19" s="32"/>
      <c r="U19" s="32"/>
      <c r="V19" s="32"/>
      <c r="W19" s="32"/>
      <c r="X19" s="32"/>
      <c r="Y19" s="32"/>
      <c r="Z19" s="32"/>
    </row>
    <row r="20" spans="1:41" ht="15.75" outlineLevel="1">
      <c r="A20" s="32"/>
      <c r="B20" s="238" t="s">
        <v>23</v>
      </c>
      <c r="C20" s="239"/>
      <c r="D20" s="240" t="s">
        <v>314</v>
      </c>
      <c r="E20" s="240"/>
      <c r="F20" s="240"/>
      <c r="G20" s="239" t="s">
        <v>54</v>
      </c>
      <c r="H20" s="239"/>
      <c r="I20" s="239"/>
      <c r="J20" s="241">
        <v>10</v>
      </c>
      <c r="K20" s="242"/>
      <c r="L20" s="40"/>
      <c r="M20" s="243" t="s">
        <v>342</v>
      </c>
      <c r="N20" s="244"/>
      <c r="O20" s="244"/>
      <c r="P20" s="244"/>
      <c r="Q20" s="245"/>
      <c r="R20" s="40"/>
      <c r="S20" s="40"/>
      <c r="T20" s="40"/>
      <c r="U20" s="40"/>
      <c r="V20" s="40"/>
      <c r="W20" s="40"/>
      <c r="X20" s="40"/>
      <c r="Y20" s="40"/>
      <c r="Z20" s="40"/>
    </row>
    <row r="21" spans="1:41" ht="15.75" outlineLevel="1">
      <c r="A21" s="32"/>
      <c r="B21" s="252" t="s">
        <v>24</v>
      </c>
      <c r="C21" s="253"/>
      <c r="D21" s="254" t="s">
        <v>55</v>
      </c>
      <c r="E21" s="255"/>
      <c r="F21" s="256"/>
      <c r="G21" s="253" t="s">
        <v>26</v>
      </c>
      <c r="H21" s="253"/>
      <c r="I21" s="253"/>
      <c r="J21" s="274" t="s">
        <v>56</v>
      </c>
      <c r="K21" s="275"/>
      <c r="L21" s="41"/>
      <c r="M21" s="246"/>
      <c r="N21" s="247"/>
      <c r="O21" s="247"/>
      <c r="P21" s="247"/>
      <c r="Q21" s="248"/>
      <c r="R21" s="41"/>
      <c r="S21" s="41"/>
      <c r="T21" s="41"/>
      <c r="U21" s="41"/>
      <c r="V21" s="41"/>
      <c r="W21" s="41"/>
      <c r="X21" s="41"/>
      <c r="Y21" s="41"/>
      <c r="Z21" s="41"/>
      <c r="AA21" s="42"/>
      <c r="AB21" s="42"/>
      <c r="AC21" s="42"/>
      <c r="AD21" s="42"/>
      <c r="AE21" s="42"/>
      <c r="AF21" s="42"/>
      <c r="AG21" s="42"/>
      <c r="AH21" s="42"/>
      <c r="AI21" s="42"/>
      <c r="AJ21" s="42"/>
      <c r="AK21" s="42"/>
      <c r="AL21" s="42"/>
      <c r="AM21" s="42"/>
      <c r="AN21" s="42"/>
      <c r="AO21" s="42"/>
    </row>
    <row r="22" spans="1:41" ht="15.75" outlineLevel="1">
      <c r="A22" s="32"/>
      <c r="B22" s="172" t="s">
        <v>57</v>
      </c>
      <c r="C22" s="276"/>
      <c r="D22" s="276"/>
      <c r="E22" s="276"/>
      <c r="F22" s="173"/>
      <c r="G22" s="277" t="s">
        <v>25</v>
      </c>
      <c r="H22" s="278"/>
      <c r="I22" s="278"/>
      <c r="J22" s="278"/>
      <c r="K22" s="279"/>
      <c r="L22" s="41"/>
      <c r="M22" s="246"/>
      <c r="N22" s="247"/>
      <c r="O22" s="247"/>
      <c r="P22" s="247"/>
      <c r="Q22" s="248"/>
      <c r="R22" s="41"/>
      <c r="S22" s="41"/>
      <c r="T22" s="41"/>
      <c r="U22" s="41"/>
      <c r="V22" s="41"/>
      <c r="W22" s="41"/>
      <c r="X22" s="41"/>
      <c r="Y22" s="41"/>
      <c r="Z22" s="41"/>
      <c r="AA22" s="42"/>
      <c r="AB22" s="42"/>
      <c r="AC22" s="42"/>
      <c r="AD22" s="42"/>
      <c r="AE22" s="42"/>
      <c r="AF22" s="42"/>
      <c r="AG22" s="42"/>
      <c r="AH22" s="42"/>
      <c r="AI22" s="42"/>
      <c r="AJ22" s="42"/>
      <c r="AK22" s="42"/>
      <c r="AL22" s="42"/>
      <c r="AM22" s="42"/>
      <c r="AN22" s="42"/>
      <c r="AO22" s="42"/>
    </row>
    <row r="23" spans="1:41" ht="15.75" outlineLevel="1">
      <c r="A23" s="32"/>
      <c r="B23" s="280">
        <v>42781</v>
      </c>
      <c r="C23" s="281"/>
      <c r="D23" s="281"/>
      <c r="E23" s="281"/>
      <c r="F23" s="282"/>
      <c r="G23" s="283" t="s">
        <v>58</v>
      </c>
      <c r="H23" s="284"/>
      <c r="I23" s="284"/>
      <c r="J23" s="284"/>
      <c r="K23" s="285"/>
      <c r="L23" s="41"/>
      <c r="M23" s="246"/>
      <c r="N23" s="247"/>
      <c r="O23" s="247"/>
      <c r="P23" s="247"/>
      <c r="Q23" s="248"/>
      <c r="R23" s="41"/>
      <c r="S23" s="41"/>
      <c r="T23" s="41"/>
      <c r="U23" s="41"/>
      <c r="V23" s="41"/>
      <c r="W23" s="41"/>
      <c r="X23" s="41"/>
      <c r="Y23" s="41"/>
      <c r="Z23" s="41"/>
      <c r="AA23" s="42"/>
      <c r="AB23" s="42"/>
      <c r="AC23" s="42"/>
      <c r="AD23" s="42"/>
      <c r="AE23" s="42"/>
      <c r="AF23" s="42"/>
      <c r="AG23" s="42"/>
      <c r="AH23" s="42"/>
      <c r="AI23" s="42"/>
      <c r="AJ23" s="42"/>
      <c r="AK23" s="42"/>
      <c r="AL23" s="42"/>
      <c r="AM23" s="42"/>
      <c r="AN23" s="42"/>
      <c r="AO23" s="42"/>
    </row>
    <row r="24" spans="1:41" ht="33.75" customHeight="1" outlineLevel="1">
      <c r="A24" s="32"/>
      <c r="B24" s="286" t="s">
        <v>59</v>
      </c>
      <c r="C24" s="287"/>
      <c r="D24" s="288" t="s">
        <v>315</v>
      </c>
      <c r="E24" s="289"/>
      <c r="F24" s="289"/>
      <c r="G24" s="289"/>
      <c r="H24" s="289"/>
      <c r="I24" s="289"/>
      <c r="J24" s="289"/>
      <c r="K24" s="290"/>
      <c r="L24" s="41"/>
      <c r="M24" s="246"/>
      <c r="N24" s="247"/>
      <c r="O24" s="247"/>
      <c r="P24" s="247"/>
      <c r="Q24" s="248"/>
      <c r="R24" s="41"/>
      <c r="S24" s="41"/>
      <c r="T24" s="41"/>
      <c r="U24" s="41"/>
      <c r="V24" s="41"/>
      <c r="W24" s="41"/>
      <c r="X24" s="41"/>
      <c r="Y24" s="41"/>
      <c r="Z24" s="41"/>
      <c r="AA24" s="42"/>
      <c r="AB24" s="42"/>
      <c r="AC24" s="42"/>
      <c r="AD24" s="42"/>
      <c r="AE24" s="42"/>
      <c r="AF24" s="42"/>
      <c r="AG24" s="42"/>
      <c r="AH24" s="42"/>
      <c r="AI24" s="42"/>
      <c r="AJ24" s="42"/>
      <c r="AK24" s="42"/>
      <c r="AL24" s="42"/>
      <c r="AM24" s="42"/>
      <c r="AN24" s="42"/>
      <c r="AO24" s="42"/>
    </row>
    <row r="25" spans="1:41" ht="15" customHeight="1" outlineLevel="1">
      <c r="A25" s="32"/>
      <c r="B25" s="257" t="s">
        <v>60</v>
      </c>
      <c r="C25" s="178"/>
      <c r="D25" s="222" t="s">
        <v>104</v>
      </c>
      <c r="E25" s="223"/>
      <c r="F25" s="223"/>
      <c r="G25" s="223"/>
      <c r="H25" s="223"/>
      <c r="I25" s="223"/>
      <c r="J25" s="223"/>
      <c r="K25" s="224"/>
      <c r="L25" s="41"/>
      <c r="M25" s="246"/>
      <c r="N25" s="247"/>
      <c r="O25" s="247"/>
      <c r="P25" s="247"/>
      <c r="Q25" s="248"/>
      <c r="R25" s="41"/>
      <c r="S25" s="41"/>
      <c r="T25" s="41"/>
      <c r="U25" s="41"/>
      <c r="V25" s="41"/>
      <c r="W25" s="41"/>
      <c r="X25" s="41"/>
      <c r="Y25" s="41"/>
      <c r="Z25" s="41"/>
      <c r="AA25" s="42"/>
      <c r="AB25" s="42"/>
      <c r="AC25" s="42"/>
      <c r="AD25" s="42"/>
      <c r="AE25" s="42"/>
      <c r="AF25" s="42"/>
      <c r="AG25" s="42"/>
      <c r="AH25" s="42"/>
      <c r="AI25" s="42"/>
      <c r="AJ25" s="42"/>
      <c r="AK25" s="42"/>
      <c r="AL25" s="42"/>
      <c r="AM25" s="42"/>
      <c r="AN25" s="42"/>
      <c r="AO25" s="42"/>
    </row>
    <row r="26" spans="1:41" ht="20.25" customHeight="1" outlineLevel="1">
      <c r="A26" s="32"/>
      <c r="B26" s="258"/>
      <c r="C26" s="259"/>
      <c r="D26" s="262"/>
      <c r="E26" s="263"/>
      <c r="F26" s="263"/>
      <c r="G26" s="263"/>
      <c r="H26" s="263"/>
      <c r="I26" s="263"/>
      <c r="J26" s="263"/>
      <c r="K26" s="264"/>
      <c r="L26" s="41"/>
      <c r="M26" s="246"/>
      <c r="N26" s="247"/>
      <c r="O26" s="247"/>
      <c r="P26" s="247"/>
      <c r="Q26" s="248"/>
      <c r="R26" s="41"/>
      <c r="S26" s="41"/>
      <c r="T26" s="41"/>
      <c r="U26" s="41"/>
      <c r="V26" s="41"/>
      <c r="W26" s="41"/>
      <c r="X26" s="41"/>
      <c r="Y26" s="41"/>
      <c r="Z26" s="41"/>
      <c r="AA26" s="42"/>
      <c r="AB26" s="42"/>
      <c r="AC26" s="42"/>
      <c r="AD26" s="42"/>
      <c r="AE26" s="42"/>
      <c r="AF26" s="42"/>
      <c r="AG26" s="42"/>
      <c r="AH26" s="42"/>
      <c r="AI26" s="42"/>
      <c r="AJ26" s="42"/>
      <c r="AK26" s="42"/>
      <c r="AL26" s="42"/>
      <c r="AM26" s="42"/>
      <c r="AN26" s="42"/>
      <c r="AO26" s="42"/>
    </row>
    <row r="27" spans="1:41" ht="32.25" customHeight="1" outlineLevel="1">
      <c r="A27" s="32"/>
      <c r="B27" s="260"/>
      <c r="C27" s="261"/>
      <c r="D27" s="225"/>
      <c r="E27" s="226"/>
      <c r="F27" s="226"/>
      <c r="G27" s="226"/>
      <c r="H27" s="226"/>
      <c r="I27" s="226"/>
      <c r="J27" s="226"/>
      <c r="K27" s="227"/>
      <c r="L27" s="41"/>
      <c r="M27" s="246"/>
      <c r="N27" s="247"/>
      <c r="O27" s="247"/>
      <c r="P27" s="247"/>
      <c r="Q27" s="248"/>
      <c r="R27" s="41"/>
      <c r="S27" s="41"/>
      <c r="T27" s="41"/>
      <c r="U27" s="41"/>
      <c r="V27" s="41"/>
      <c r="W27" s="41"/>
      <c r="X27" s="41"/>
      <c r="Y27" s="41"/>
      <c r="Z27" s="41"/>
      <c r="AA27" s="42"/>
      <c r="AB27" s="42"/>
      <c r="AC27" s="42"/>
      <c r="AD27" s="42"/>
      <c r="AE27" s="42"/>
      <c r="AF27" s="42"/>
      <c r="AG27" s="42"/>
      <c r="AH27" s="42"/>
      <c r="AI27" s="42"/>
      <c r="AJ27" s="42"/>
      <c r="AK27" s="42"/>
      <c r="AL27" s="42"/>
      <c r="AM27" s="42"/>
      <c r="AN27" s="42"/>
      <c r="AO27" s="42"/>
    </row>
    <row r="28" spans="1:41" ht="13.5" customHeight="1" outlineLevel="1">
      <c r="A28" s="32"/>
      <c r="B28" s="257" t="s">
        <v>61</v>
      </c>
      <c r="C28" s="178"/>
      <c r="D28" s="265" t="s">
        <v>106</v>
      </c>
      <c r="E28" s="266"/>
      <c r="F28" s="266"/>
      <c r="G28" s="266"/>
      <c r="H28" s="266"/>
      <c r="I28" s="266"/>
      <c r="J28" s="266"/>
      <c r="K28" s="267"/>
      <c r="L28" s="41"/>
      <c r="M28" s="246"/>
      <c r="N28" s="247"/>
      <c r="O28" s="247"/>
      <c r="P28" s="247"/>
      <c r="Q28" s="248"/>
      <c r="R28" s="41"/>
      <c r="S28" s="41"/>
      <c r="T28" s="41"/>
      <c r="U28" s="41"/>
      <c r="V28" s="41"/>
      <c r="W28" s="41"/>
      <c r="X28" s="41"/>
      <c r="Y28" s="41"/>
      <c r="Z28" s="41"/>
      <c r="AA28" s="42"/>
      <c r="AB28" s="42"/>
      <c r="AC28" s="42"/>
      <c r="AD28" s="42"/>
      <c r="AE28" s="42"/>
      <c r="AF28" s="42"/>
      <c r="AG28" s="42"/>
      <c r="AH28" s="42"/>
      <c r="AI28" s="42"/>
      <c r="AJ28" s="42"/>
      <c r="AK28" s="42"/>
      <c r="AL28" s="42"/>
      <c r="AM28" s="42"/>
      <c r="AN28" s="42"/>
      <c r="AO28" s="42"/>
    </row>
    <row r="29" spans="1:41" ht="13.5" customHeight="1" outlineLevel="1">
      <c r="A29" s="32"/>
      <c r="B29" s="258"/>
      <c r="C29" s="259"/>
      <c r="D29" s="268"/>
      <c r="E29" s="269"/>
      <c r="F29" s="269"/>
      <c r="G29" s="269"/>
      <c r="H29" s="269"/>
      <c r="I29" s="269"/>
      <c r="J29" s="269"/>
      <c r="K29" s="270"/>
      <c r="L29" s="41"/>
      <c r="M29" s="246"/>
      <c r="N29" s="247"/>
      <c r="O29" s="247"/>
      <c r="P29" s="247"/>
      <c r="Q29" s="248"/>
      <c r="R29" s="41"/>
      <c r="S29" s="41"/>
      <c r="T29" s="41"/>
      <c r="U29" s="41"/>
      <c r="V29" s="41"/>
      <c r="W29" s="41"/>
      <c r="X29" s="41"/>
      <c r="Y29" s="41"/>
      <c r="Z29" s="41"/>
      <c r="AA29" s="42"/>
      <c r="AB29" s="42"/>
      <c r="AC29" s="42"/>
      <c r="AD29" s="42"/>
      <c r="AE29" s="42"/>
      <c r="AF29" s="42"/>
      <c r="AG29" s="42"/>
      <c r="AH29" s="42"/>
      <c r="AI29" s="42"/>
      <c r="AJ29" s="42"/>
      <c r="AK29" s="42"/>
      <c r="AL29" s="42"/>
      <c r="AM29" s="42"/>
      <c r="AN29" s="42"/>
      <c r="AO29" s="42"/>
    </row>
    <row r="30" spans="1:41" ht="13.5" customHeight="1" outlineLevel="1">
      <c r="A30" s="32"/>
      <c r="B30" s="258"/>
      <c r="C30" s="259"/>
      <c r="D30" s="271"/>
      <c r="E30" s="272"/>
      <c r="F30" s="272"/>
      <c r="G30" s="272"/>
      <c r="H30" s="272"/>
      <c r="I30" s="272"/>
      <c r="J30" s="272"/>
      <c r="K30" s="273"/>
      <c r="L30" s="41"/>
      <c r="M30" s="246"/>
      <c r="N30" s="247"/>
      <c r="O30" s="247"/>
      <c r="P30" s="247"/>
      <c r="Q30" s="248"/>
      <c r="R30" s="41"/>
      <c r="S30" s="41"/>
      <c r="T30" s="41"/>
      <c r="U30" s="41"/>
      <c r="V30" s="41"/>
      <c r="W30" s="41"/>
      <c r="X30" s="41"/>
      <c r="Y30" s="41"/>
      <c r="Z30" s="41"/>
      <c r="AA30" s="42"/>
      <c r="AB30" s="42"/>
      <c r="AC30" s="42"/>
      <c r="AD30" s="42"/>
      <c r="AE30" s="42"/>
      <c r="AF30" s="42"/>
      <c r="AG30" s="42"/>
      <c r="AH30" s="42"/>
      <c r="AI30" s="42"/>
      <c r="AJ30" s="42"/>
      <c r="AK30" s="42"/>
      <c r="AL30" s="42"/>
      <c r="AM30" s="42"/>
      <c r="AN30" s="42"/>
      <c r="AO30" s="42"/>
    </row>
    <row r="31" spans="1:41" ht="17.25" customHeight="1" outlineLevel="1">
      <c r="A31" s="32"/>
      <c r="B31" s="218" t="s">
        <v>62</v>
      </c>
      <c r="C31" s="219"/>
      <c r="D31" s="265" t="s">
        <v>63</v>
      </c>
      <c r="E31" s="266"/>
      <c r="F31" s="266"/>
      <c r="G31" s="266"/>
      <c r="H31" s="266"/>
      <c r="I31" s="266"/>
      <c r="J31" s="266"/>
      <c r="K31" s="267"/>
      <c r="L31" s="41"/>
      <c r="M31" s="246"/>
      <c r="N31" s="247"/>
      <c r="O31" s="247"/>
      <c r="P31" s="247"/>
      <c r="Q31" s="248"/>
      <c r="R31" s="41"/>
      <c r="S31" s="41"/>
      <c r="T31" s="41"/>
      <c r="U31" s="41"/>
      <c r="V31" s="41"/>
      <c r="W31" s="41"/>
      <c r="X31" s="41"/>
      <c r="Y31" s="41"/>
      <c r="Z31" s="41"/>
      <c r="AA31" s="42"/>
      <c r="AB31" s="42"/>
      <c r="AC31" s="42"/>
      <c r="AD31" s="42"/>
      <c r="AE31" s="42"/>
      <c r="AF31" s="42"/>
      <c r="AG31" s="42"/>
      <c r="AH31" s="42"/>
      <c r="AI31" s="42"/>
      <c r="AJ31" s="42"/>
      <c r="AK31" s="42"/>
      <c r="AL31" s="42"/>
      <c r="AM31" s="42"/>
      <c r="AN31" s="42"/>
      <c r="AO31" s="42"/>
    </row>
    <row r="32" spans="1:41" ht="30.75" customHeight="1" outlineLevel="1">
      <c r="A32" s="32"/>
      <c r="B32" s="220"/>
      <c r="C32" s="221"/>
      <c r="D32" s="271"/>
      <c r="E32" s="272"/>
      <c r="F32" s="272"/>
      <c r="G32" s="272"/>
      <c r="H32" s="272"/>
      <c r="I32" s="272"/>
      <c r="J32" s="272"/>
      <c r="K32" s="273"/>
      <c r="L32" s="41"/>
      <c r="M32" s="246"/>
      <c r="N32" s="247"/>
      <c r="O32" s="247"/>
      <c r="P32" s="247"/>
      <c r="Q32" s="248"/>
      <c r="R32" s="41"/>
      <c r="S32" s="41"/>
      <c r="T32" s="41"/>
      <c r="U32" s="41"/>
      <c r="V32" s="41"/>
      <c r="W32" s="41"/>
      <c r="X32" s="41"/>
      <c r="Y32" s="41"/>
      <c r="Z32" s="41"/>
      <c r="AA32" s="42"/>
      <c r="AB32" s="42"/>
      <c r="AC32" s="42"/>
      <c r="AD32" s="42"/>
      <c r="AE32" s="42"/>
      <c r="AF32" s="42"/>
      <c r="AG32" s="42"/>
      <c r="AH32" s="42"/>
      <c r="AI32" s="42"/>
      <c r="AJ32" s="42"/>
      <c r="AK32" s="42"/>
      <c r="AL32" s="42"/>
      <c r="AM32" s="42"/>
      <c r="AN32" s="42"/>
      <c r="AO32" s="42"/>
    </row>
    <row r="33" spans="1:41" ht="18.75" customHeight="1" outlineLevel="1">
      <c r="A33" s="32"/>
      <c r="B33" s="218" t="s">
        <v>64</v>
      </c>
      <c r="C33" s="219"/>
      <c r="D33" s="222" t="s">
        <v>359</v>
      </c>
      <c r="E33" s="223"/>
      <c r="F33" s="223"/>
      <c r="G33" s="223"/>
      <c r="H33" s="223"/>
      <c r="I33" s="223"/>
      <c r="J33" s="223"/>
      <c r="K33" s="224"/>
      <c r="L33" s="41"/>
      <c r="M33" s="246"/>
      <c r="N33" s="247"/>
      <c r="O33" s="247"/>
      <c r="P33" s="247"/>
      <c r="Q33" s="248"/>
      <c r="R33" s="41"/>
      <c r="S33" s="41"/>
      <c r="T33" s="41"/>
      <c r="U33" s="41"/>
      <c r="V33" s="41"/>
      <c r="W33" s="41"/>
      <c r="X33" s="41"/>
      <c r="Y33" s="41"/>
      <c r="Z33" s="41"/>
      <c r="AA33" s="42"/>
      <c r="AB33" s="42"/>
      <c r="AC33" s="42"/>
      <c r="AD33" s="42"/>
      <c r="AE33" s="42"/>
      <c r="AF33" s="42"/>
      <c r="AG33" s="42"/>
      <c r="AH33" s="42"/>
      <c r="AI33" s="42"/>
      <c r="AJ33" s="42"/>
      <c r="AK33" s="42"/>
      <c r="AL33" s="42"/>
      <c r="AM33" s="42"/>
      <c r="AN33" s="42"/>
      <c r="AO33" s="42"/>
    </row>
    <row r="34" spans="1:41" ht="181.5" customHeight="1" outlineLevel="1">
      <c r="A34" s="32"/>
      <c r="B34" s="220"/>
      <c r="C34" s="221"/>
      <c r="D34" s="225"/>
      <c r="E34" s="226"/>
      <c r="F34" s="226"/>
      <c r="G34" s="226"/>
      <c r="H34" s="226"/>
      <c r="I34" s="226"/>
      <c r="J34" s="226"/>
      <c r="K34" s="227"/>
      <c r="L34" s="41"/>
      <c r="M34" s="246"/>
      <c r="N34" s="247"/>
      <c r="O34" s="247"/>
      <c r="P34" s="247"/>
      <c r="Q34" s="248"/>
      <c r="R34" s="41"/>
      <c r="S34" s="41"/>
      <c r="T34" s="41"/>
      <c r="U34" s="41"/>
      <c r="V34" s="41"/>
      <c r="W34" s="41"/>
      <c r="X34" s="41"/>
      <c r="Y34" s="41"/>
      <c r="Z34" s="41"/>
      <c r="AA34" s="42"/>
      <c r="AB34" s="42"/>
      <c r="AC34" s="42"/>
      <c r="AD34" s="42"/>
      <c r="AE34" s="42"/>
      <c r="AF34" s="42"/>
      <c r="AG34" s="42"/>
      <c r="AH34" s="42"/>
      <c r="AI34" s="42"/>
      <c r="AJ34" s="42"/>
      <c r="AK34" s="42"/>
      <c r="AL34" s="42"/>
      <c r="AM34" s="42"/>
      <c r="AN34" s="42"/>
      <c r="AO34" s="42"/>
    </row>
    <row r="35" spans="1:41" ht="15.75" outlineLevel="1">
      <c r="A35" s="32"/>
      <c r="B35" s="183" t="s">
        <v>19</v>
      </c>
      <c r="C35" s="184"/>
      <c r="D35" s="228" t="s">
        <v>106</v>
      </c>
      <c r="E35" s="229"/>
      <c r="F35" s="229"/>
      <c r="G35" s="229"/>
      <c r="H35" s="229"/>
      <c r="I35" s="229"/>
      <c r="J35" s="229"/>
      <c r="K35" s="230"/>
      <c r="L35" s="41"/>
      <c r="M35" s="246"/>
      <c r="N35" s="247"/>
      <c r="O35" s="247"/>
      <c r="P35" s="247"/>
      <c r="Q35" s="248"/>
      <c r="R35" s="41"/>
      <c r="S35" s="41"/>
      <c r="T35" s="41"/>
      <c r="U35" s="41"/>
      <c r="V35" s="41"/>
      <c r="W35" s="41"/>
      <c r="X35" s="41"/>
      <c r="Y35" s="41"/>
      <c r="Z35" s="41"/>
      <c r="AA35" s="42"/>
      <c r="AB35" s="42"/>
      <c r="AC35" s="42"/>
      <c r="AD35" s="42"/>
      <c r="AE35" s="42"/>
      <c r="AF35" s="42"/>
      <c r="AG35" s="42"/>
      <c r="AH35" s="42"/>
      <c r="AI35" s="42"/>
      <c r="AJ35" s="42"/>
      <c r="AK35" s="42"/>
      <c r="AL35" s="42"/>
      <c r="AM35" s="42"/>
      <c r="AN35" s="42"/>
      <c r="AO35" s="42"/>
    </row>
    <row r="36" spans="1:41" ht="16.5" outlineLevel="1" thickBot="1">
      <c r="A36" s="32"/>
      <c r="B36" s="187"/>
      <c r="C36" s="188"/>
      <c r="D36" s="231"/>
      <c r="E36" s="232"/>
      <c r="F36" s="232"/>
      <c r="G36" s="232"/>
      <c r="H36" s="232"/>
      <c r="I36" s="232"/>
      <c r="J36" s="232"/>
      <c r="K36" s="233"/>
      <c r="L36" s="41"/>
      <c r="M36" s="249"/>
      <c r="N36" s="250"/>
      <c r="O36" s="250"/>
      <c r="P36" s="250"/>
      <c r="Q36" s="251"/>
      <c r="R36" s="41"/>
      <c r="S36" s="41"/>
      <c r="T36" s="41"/>
      <c r="U36" s="41"/>
      <c r="V36" s="41"/>
      <c r="W36" s="41"/>
      <c r="X36" s="41"/>
      <c r="Y36" s="41"/>
      <c r="Z36" s="41"/>
      <c r="AA36" s="42"/>
      <c r="AB36" s="42"/>
      <c r="AC36" s="42"/>
      <c r="AD36" s="42"/>
      <c r="AE36" s="42"/>
      <c r="AF36" s="42"/>
      <c r="AG36" s="42"/>
      <c r="AH36" s="42"/>
      <c r="AI36" s="42"/>
      <c r="AJ36" s="42"/>
      <c r="AK36" s="42"/>
      <c r="AL36" s="42"/>
      <c r="AM36" s="42"/>
      <c r="AN36" s="42"/>
      <c r="AO36" s="42"/>
    </row>
    <row r="37" spans="1:41" ht="16.5" thickBot="1">
      <c r="A37" s="32"/>
      <c r="B37" s="41"/>
      <c r="C37" s="41"/>
      <c r="D37" s="41"/>
      <c r="E37" s="41"/>
      <c r="F37" s="41"/>
      <c r="G37" s="41"/>
      <c r="H37" s="41"/>
      <c r="I37" s="41"/>
      <c r="J37" s="41"/>
      <c r="K37" s="41"/>
      <c r="L37" s="41"/>
      <c r="M37" s="41"/>
      <c r="N37" s="41"/>
      <c r="O37" s="41"/>
      <c r="P37" s="41"/>
      <c r="Q37" s="41"/>
      <c r="R37" s="41"/>
      <c r="S37" s="41"/>
      <c r="T37" s="41"/>
      <c r="U37" s="41"/>
      <c r="V37" s="41"/>
      <c r="W37" s="41"/>
      <c r="X37" s="41"/>
      <c r="Y37" s="41"/>
      <c r="Z37" s="41"/>
      <c r="AA37" s="42"/>
      <c r="AB37" s="42"/>
      <c r="AC37" s="42"/>
      <c r="AD37" s="42"/>
      <c r="AE37" s="42"/>
      <c r="AF37" s="42"/>
      <c r="AG37" s="42"/>
      <c r="AH37" s="42"/>
      <c r="AI37" s="42"/>
      <c r="AJ37" s="42"/>
      <c r="AK37" s="42"/>
      <c r="AL37" s="42"/>
      <c r="AM37" s="42"/>
      <c r="AN37" s="42"/>
      <c r="AO37" s="42"/>
    </row>
    <row r="38" spans="1:41" ht="15.75" customHeight="1">
      <c r="A38" s="32"/>
      <c r="B38" s="198" t="s">
        <v>65</v>
      </c>
      <c r="C38" s="199"/>
      <c r="D38" s="199"/>
      <c r="E38" s="199"/>
      <c r="F38" s="199"/>
      <c r="G38" s="199"/>
      <c r="H38" s="199"/>
      <c r="I38" s="199"/>
      <c r="J38" s="199"/>
      <c r="K38" s="200"/>
      <c r="L38" s="41"/>
      <c r="M38" s="43"/>
      <c r="N38" s="43"/>
      <c r="O38" s="43"/>
      <c r="P38" s="43"/>
      <c r="Q38" s="43"/>
      <c r="R38" s="41"/>
      <c r="S38" s="41"/>
      <c r="T38" s="41"/>
      <c r="U38" s="41"/>
      <c r="V38" s="41"/>
      <c r="W38" s="41"/>
      <c r="X38" s="41"/>
      <c r="Y38" s="41"/>
      <c r="Z38" s="41"/>
      <c r="AA38" s="42"/>
      <c r="AB38" s="42"/>
      <c r="AC38" s="42"/>
      <c r="AD38" s="42"/>
      <c r="AE38" s="42"/>
      <c r="AF38" s="42"/>
      <c r="AG38" s="42"/>
      <c r="AH38" s="42"/>
      <c r="AI38" s="42"/>
      <c r="AJ38" s="42"/>
      <c r="AK38" s="42"/>
      <c r="AL38" s="42"/>
      <c r="AM38" s="42"/>
      <c r="AN38" s="42"/>
      <c r="AO38" s="42"/>
    </row>
    <row r="39" spans="1:41" ht="15.75" customHeight="1" outlineLevel="1">
      <c r="A39" s="32"/>
      <c r="B39" s="204" t="s">
        <v>66</v>
      </c>
      <c r="C39" s="152"/>
      <c r="D39" s="153"/>
      <c r="E39" s="151" t="s">
        <v>67</v>
      </c>
      <c r="F39" s="152"/>
      <c r="G39" s="153"/>
      <c r="H39" s="151" t="s">
        <v>68</v>
      </c>
      <c r="I39" s="152"/>
      <c r="J39" s="152"/>
      <c r="K39" s="234"/>
      <c r="L39" s="41"/>
      <c r="M39" s="43"/>
      <c r="N39" s="43"/>
      <c r="O39" s="43"/>
      <c r="P39" s="43"/>
      <c r="Q39" s="43"/>
      <c r="R39" s="41"/>
      <c r="S39" s="41"/>
      <c r="T39" s="41"/>
      <c r="U39" s="41"/>
      <c r="V39" s="41"/>
      <c r="W39" s="41"/>
      <c r="X39" s="41"/>
      <c r="Y39" s="41"/>
      <c r="Z39" s="41"/>
      <c r="AA39" s="42"/>
      <c r="AB39" s="42"/>
      <c r="AC39" s="42"/>
      <c r="AD39" s="42"/>
      <c r="AE39" s="42"/>
      <c r="AF39" s="42"/>
      <c r="AG39" s="42"/>
      <c r="AH39" s="42"/>
      <c r="AI39" s="42"/>
      <c r="AJ39" s="42"/>
      <c r="AK39" s="42"/>
      <c r="AL39" s="42"/>
      <c r="AM39" s="42"/>
      <c r="AN39" s="42"/>
      <c r="AO39" s="42"/>
    </row>
    <row r="40" spans="1:41" ht="15.75" customHeight="1" outlineLevel="1">
      <c r="A40" s="32"/>
      <c r="B40" s="214" t="s">
        <v>69</v>
      </c>
      <c r="C40" s="213"/>
      <c r="D40" s="206"/>
      <c r="E40" s="205" t="s">
        <v>70</v>
      </c>
      <c r="F40" s="213"/>
      <c r="G40" s="206"/>
      <c r="H40" s="205" t="s">
        <v>71</v>
      </c>
      <c r="I40" s="213"/>
      <c r="J40" s="213"/>
      <c r="K40" s="215"/>
      <c r="L40" s="41"/>
      <c r="M40" s="43"/>
      <c r="N40" s="43"/>
      <c r="O40" s="43"/>
      <c r="P40" s="43"/>
      <c r="Q40" s="43"/>
      <c r="R40" s="41"/>
      <c r="S40" s="41"/>
      <c r="T40" s="41"/>
      <c r="U40" s="41"/>
      <c r="V40" s="41"/>
      <c r="W40" s="41"/>
      <c r="X40" s="41"/>
      <c r="Y40" s="41"/>
      <c r="Z40" s="41"/>
      <c r="AA40" s="42"/>
      <c r="AB40" s="42"/>
      <c r="AC40" s="42"/>
      <c r="AD40" s="42"/>
      <c r="AE40" s="42"/>
      <c r="AF40" s="42"/>
      <c r="AG40" s="42"/>
      <c r="AH40" s="42"/>
      <c r="AI40" s="42"/>
      <c r="AJ40" s="42"/>
      <c r="AK40" s="42"/>
      <c r="AL40" s="42"/>
      <c r="AM40" s="42"/>
      <c r="AN40" s="42"/>
      <c r="AO40" s="42"/>
    </row>
    <row r="41" spans="1:41" ht="15.75" customHeight="1" outlineLevel="1">
      <c r="A41" s="32"/>
      <c r="B41" s="204" t="s">
        <v>72</v>
      </c>
      <c r="C41" s="153"/>
      <c r="D41" s="205" t="s">
        <v>73</v>
      </c>
      <c r="E41" s="206"/>
      <c r="F41" s="151" t="s">
        <v>74</v>
      </c>
      <c r="G41" s="153"/>
      <c r="H41" s="44" t="s">
        <v>75</v>
      </c>
      <c r="I41" s="216" t="s">
        <v>76</v>
      </c>
      <c r="J41" s="217"/>
      <c r="K41" s="45" t="s">
        <v>77</v>
      </c>
      <c r="L41" s="41"/>
      <c r="M41" s="43"/>
      <c r="N41" s="43"/>
      <c r="O41" s="43"/>
      <c r="P41" s="43"/>
      <c r="Q41" s="43"/>
      <c r="R41" s="41"/>
      <c r="S41" s="41"/>
      <c r="T41" s="41"/>
      <c r="U41" s="41"/>
      <c r="V41" s="41"/>
      <c r="W41" s="41"/>
      <c r="X41" s="41"/>
      <c r="Y41" s="41"/>
      <c r="Z41" s="41"/>
      <c r="AA41" s="42"/>
      <c r="AB41" s="42"/>
      <c r="AC41" s="42"/>
      <c r="AD41" s="42"/>
      <c r="AE41" s="42"/>
      <c r="AF41" s="42"/>
      <c r="AG41" s="42"/>
      <c r="AH41" s="42"/>
      <c r="AI41" s="42"/>
      <c r="AJ41" s="42"/>
      <c r="AK41" s="42"/>
      <c r="AL41" s="42"/>
      <c r="AM41" s="42"/>
      <c r="AN41" s="42"/>
      <c r="AO41" s="42"/>
    </row>
    <row r="42" spans="1:41" ht="15.75" customHeight="1" outlineLevel="1">
      <c r="A42" s="32"/>
      <c r="B42" s="204" t="s">
        <v>78</v>
      </c>
      <c r="C42" s="153"/>
      <c r="D42" s="205" t="s">
        <v>79</v>
      </c>
      <c r="E42" s="206"/>
      <c r="F42" s="207" t="s">
        <v>80</v>
      </c>
      <c r="G42" s="208"/>
      <c r="H42" s="209"/>
      <c r="I42" s="210">
        <v>1.7</v>
      </c>
      <c r="J42" s="211"/>
      <c r="K42" s="212"/>
      <c r="L42" s="41"/>
      <c r="M42" s="43"/>
      <c r="N42" s="43"/>
      <c r="O42" s="43"/>
      <c r="P42" s="43"/>
      <c r="Q42" s="43"/>
      <c r="R42" s="41"/>
      <c r="S42" s="41"/>
      <c r="T42" s="41"/>
      <c r="U42" s="41"/>
      <c r="V42" s="41"/>
      <c r="W42" s="41"/>
      <c r="X42" s="41"/>
      <c r="Y42" s="41"/>
      <c r="Z42" s="41"/>
      <c r="AA42" s="42"/>
      <c r="AB42" s="42"/>
      <c r="AC42" s="42"/>
      <c r="AD42" s="42"/>
      <c r="AE42" s="42"/>
      <c r="AF42" s="42"/>
      <c r="AG42" s="42"/>
      <c r="AH42" s="42"/>
      <c r="AI42" s="42"/>
      <c r="AJ42" s="42"/>
      <c r="AK42" s="42"/>
      <c r="AL42" s="42"/>
      <c r="AM42" s="42"/>
      <c r="AN42" s="42"/>
      <c r="AO42" s="42"/>
    </row>
    <row r="43" spans="1:41" ht="15.75" customHeight="1" outlineLevel="1">
      <c r="A43" s="32"/>
      <c r="B43" s="204" t="s">
        <v>81</v>
      </c>
      <c r="C43" s="153"/>
      <c r="D43" s="205" t="s">
        <v>135</v>
      </c>
      <c r="E43" s="213"/>
      <c r="F43" s="203" t="s">
        <v>83</v>
      </c>
      <c r="G43" s="173"/>
      <c r="H43" s="46">
        <v>15</v>
      </c>
      <c r="I43" s="207" t="s">
        <v>84</v>
      </c>
      <c r="J43" s="209"/>
      <c r="K43" s="47" t="s">
        <v>85</v>
      </c>
      <c r="L43" s="41"/>
      <c r="M43" s="43"/>
      <c r="N43" s="43"/>
      <c r="O43" s="43"/>
      <c r="P43" s="43"/>
      <c r="Q43" s="43"/>
      <c r="R43" s="41"/>
      <c r="S43" s="41"/>
      <c r="T43" s="41"/>
      <c r="U43" s="41"/>
      <c r="V43" s="41"/>
      <c r="W43" s="41"/>
      <c r="X43" s="41"/>
      <c r="Y43" s="41"/>
      <c r="Z43" s="41"/>
      <c r="AA43" s="42"/>
      <c r="AB43" s="42"/>
      <c r="AC43" s="42"/>
      <c r="AD43" s="42"/>
      <c r="AE43" s="42"/>
      <c r="AF43" s="42"/>
      <c r="AG43" s="42"/>
      <c r="AH43" s="42"/>
      <c r="AI43" s="42"/>
      <c r="AJ43" s="42"/>
      <c r="AK43" s="42"/>
      <c r="AL43" s="42"/>
      <c r="AM43" s="42"/>
      <c r="AN43" s="42"/>
      <c r="AO43" s="42"/>
    </row>
    <row r="44" spans="1:41" ht="15.75" customHeight="1" outlineLevel="1">
      <c r="A44" s="32"/>
      <c r="B44" s="183" t="s">
        <v>19</v>
      </c>
      <c r="C44" s="184"/>
      <c r="D44" s="189" t="s">
        <v>86</v>
      </c>
      <c r="E44" s="190"/>
      <c r="F44" s="190"/>
      <c r="G44" s="190"/>
      <c r="H44" s="190"/>
      <c r="I44" s="190"/>
      <c r="J44" s="190"/>
      <c r="K44" s="191"/>
      <c r="L44" s="41"/>
      <c r="M44" s="43"/>
      <c r="N44" s="43"/>
      <c r="O44" s="43"/>
      <c r="P44" s="43"/>
      <c r="Q44" s="43"/>
      <c r="R44" s="41"/>
      <c r="S44" s="41"/>
      <c r="T44" s="41"/>
      <c r="U44" s="41"/>
      <c r="V44" s="41"/>
      <c r="W44" s="41"/>
      <c r="X44" s="41"/>
      <c r="Y44" s="41"/>
      <c r="Z44" s="41"/>
      <c r="AA44" s="42"/>
      <c r="AB44" s="42"/>
      <c r="AC44" s="42"/>
      <c r="AD44" s="42"/>
      <c r="AE44" s="42"/>
      <c r="AF44" s="42"/>
      <c r="AG44" s="42"/>
      <c r="AH44" s="42"/>
      <c r="AI44" s="42"/>
      <c r="AJ44" s="42"/>
      <c r="AK44" s="42"/>
      <c r="AL44" s="42"/>
      <c r="AM44" s="42"/>
      <c r="AN44" s="42"/>
      <c r="AO44" s="42"/>
    </row>
    <row r="45" spans="1:41" ht="15.75" customHeight="1" outlineLevel="1">
      <c r="A45" s="32"/>
      <c r="B45" s="185"/>
      <c r="C45" s="186"/>
      <c r="D45" s="192"/>
      <c r="E45" s="193"/>
      <c r="F45" s="193"/>
      <c r="G45" s="193"/>
      <c r="H45" s="193"/>
      <c r="I45" s="193"/>
      <c r="J45" s="193"/>
      <c r="K45" s="194"/>
      <c r="L45" s="41"/>
      <c r="M45" s="43"/>
      <c r="N45" s="43"/>
      <c r="O45" s="43"/>
      <c r="P45" s="43"/>
      <c r="Q45" s="43"/>
      <c r="R45" s="41"/>
      <c r="S45" s="41"/>
      <c r="T45" s="41"/>
      <c r="U45" s="41"/>
      <c r="V45" s="41"/>
      <c r="W45" s="41"/>
      <c r="X45" s="41"/>
      <c r="Y45" s="41"/>
      <c r="Z45" s="41"/>
      <c r="AA45" s="42"/>
      <c r="AB45" s="42"/>
      <c r="AC45" s="42"/>
      <c r="AD45" s="42"/>
      <c r="AE45" s="42"/>
      <c r="AF45" s="42"/>
      <c r="AG45" s="42"/>
      <c r="AH45" s="42"/>
      <c r="AI45" s="42"/>
      <c r="AJ45" s="42"/>
      <c r="AK45" s="42"/>
      <c r="AL45" s="42"/>
      <c r="AM45" s="42"/>
      <c r="AN45" s="42"/>
      <c r="AO45" s="42"/>
    </row>
    <row r="46" spans="1:41" ht="16.5" customHeight="1" outlineLevel="1" thickBot="1">
      <c r="A46" s="32"/>
      <c r="B46" s="187"/>
      <c r="C46" s="188"/>
      <c r="D46" s="195"/>
      <c r="E46" s="196"/>
      <c r="F46" s="196"/>
      <c r="G46" s="196"/>
      <c r="H46" s="196"/>
      <c r="I46" s="196"/>
      <c r="J46" s="196"/>
      <c r="K46" s="197"/>
      <c r="L46" s="41"/>
      <c r="M46" s="43"/>
      <c r="N46" s="43"/>
      <c r="O46" s="43"/>
      <c r="P46" s="43"/>
      <c r="Q46" s="43"/>
      <c r="R46" s="41"/>
      <c r="S46" s="41"/>
      <c r="T46" s="41"/>
      <c r="U46" s="41"/>
      <c r="V46" s="41"/>
      <c r="W46" s="41"/>
      <c r="X46" s="41"/>
      <c r="Y46" s="41"/>
      <c r="Z46" s="41"/>
      <c r="AA46" s="42"/>
      <c r="AB46" s="42"/>
      <c r="AC46" s="42"/>
      <c r="AD46" s="42"/>
      <c r="AE46" s="42"/>
      <c r="AF46" s="42"/>
      <c r="AG46" s="42"/>
      <c r="AH46" s="42"/>
      <c r="AI46" s="42"/>
      <c r="AJ46" s="42"/>
      <c r="AK46" s="42"/>
      <c r="AL46" s="42"/>
      <c r="AM46" s="42"/>
      <c r="AN46" s="42"/>
      <c r="AO46" s="42"/>
    </row>
    <row r="47" spans="1:41" ht="16.5" thickBot="1">
      <c r="A47" s="32"/>
      <c r="B47" s="41"/>
      <c r="C47" s="41"/>
      <c r="D47" s="41"/>
      <c r="E47" s="41"/>
      <c r="F47" s="41"/>
      <c r="G47" s="41"/>
      <c r="H47" s="41"/>
      <c r="I47" s="41"/>
      <c r="J47" s="41"/>
      <c r="K47" s="41"/>
      <c r="L47" s="41"/>
      <c r="M47" s="43"/>
      <c r="N47" s="43"/>
      <c r="O47" s="43"/>
      <c r="P47" s="43"/>
      <c r="Q47" s="43"/>
      <c r="R47" s="41"/>
      <c r="S47" s="41"/>
      <c r="T47" s="41"/>
      <c r="U47" s="41"/>
      <c r="V47" s="41"/>
      <c r="W47" s="41"/>
      <c r="X47" s="41"/>
      <c r="Y47" s="41"/>
      <c r="Z47" s="41"/>
      <c r="AA47" s="42"/>
      <c r="AB47" s="42"/>
      <c r="AC47" s="42"/>
      <c r="AD47" s="42"/>
      <c r="AE47" s="42"/>
      <c r="AF47" s="42"/>
      <c r="AG47" s="42"/>
      <c r="AH47" s="42"/>
      <c r="AI47" s="42"/>
      <c r="AJ47" s="42"/>
      <c r="AK47" s="42"/>
      <c r="AL47" s="42"/>
      <c r="AM47" s="42"/>
      <c r="AN47" s="42"/>
      <c r="AO47" s="42"/>
    </row>
    <row r="48" spans="1:41" ht="15.75">
      <c r="A48" s="32"/>
      <c r="B48" s="198" t="s">
        <v>87</v>
      </c>
      <c r="C48" s="199"/>
      <c r="D48" s="199"/>
      <c r="E48" s="199"/>
      <c r="F48" s="199"/>
      <c r="G48" s="199"/>
      <c r="H48" s="199"/>
      <c r="I48" s="199"/>
      <c r="J48" s="199"/>
      <c r="K48" s="199"/>
      <c r="L48" s="199"/>
      <c r="M48" s="200"/>
      <c r="N48" s="41"/>
      <c r="O48" s="41"/>
      <c r="P48" s="41"/>
      <c r="Q48" s="41"/>
      <c r="R48" s="41"/>
      <c r="S48" s="41"/>
      <c r="T48" s="41"/>
      <c r="U48" s="41"/>
      <c r="V48" s="41"/>
      <c r="W48" s="41"/>
      <c r="X48" s="41"/>
      <c r="Y48" s="41"/>
      <c r="Z48" s="41"/>
      <c r="AA48" s="42"/>
      <c r="AB48" s="42"/>
      <c r="AC48" s="42"/>
      <c r="AD48" s="42"/>
      <c r="AE48" s="42"/>
      <c r="AF48" s="42"/>
      <c r="AG48" s="42"/>
      <c r="AH48" s="42"/>
      <c r="AI48" s="42"/>
      <c r="AJ48" s="42"/>
      <c r="AK48" s="42"/>
      <c r="AL48" s="42"/>
      <c r="AM48" s="42"/>
      <c r="AN48" s="42"/>
      <c r="AO48" s="42"/>
    </row>
    <row r="49" spans="1:41" ht="30" customHeight="1" outlineLevel="1">
      <c r="A49" s="32"/>
      <c r="B49" s="48" t="s">
        <v>88</v>
      </c>
      <c r="C49" s="201" t="s">
        <v>89</v>
      </c>
      <c r="D49" s="202"/>
      <c r="E49" s="203" t="s">
        <v>90</v>
      </c>
      <c r="F49" s="173"/>
      <c r="G49" s="203" t="s">
        <v>91</v>
      </c>
      <c r="H49" s="173"/>
      <c r="I49" s="203" t="s">
        <v>92</v>
      </c>
      <c r="J49" s="173"/>
      <c r="K49" s="49" t="s">
        <v>93</v>
      </c>
      <c r="L49" s="50" t="s">
        <v>32</v>
      </c>
      <c r="M49" s="51" t="s">
        <v>53</v>
      </c>
      <c r="N49" s="41"/>
      <c r="O49" s="41"/>
      <c r="P49" s="41"/>
      <c r="Q49" s="41"/>
      <c r="R49" s="41"/>
      <c r="S49" s="41"/>
      <c r="T49" s="41"/>
      <c r="U49" s="41"/>
      <c r="V49" s="41"/>
      <c r="W49" s="41"/>
      <c r="X49" s="41"/>
      <c r="Y49" s="41"/>
      <c r="Z49" s="41"/>
      <c r="AA49" s="42"/>
      <c r="AB49" s="42"/>
      <c r="AC49" s="42"/>
      <c r="AD49" s="42"/>
      <c r="AE49" s="42"/>
      <c r="AF49" s="42"/>
      <c r="AG49" s="42"/>
      <c r="AH49" s="42"/>
      <c r="AI49" s="42"/>
      <c r="AJ49" s="42"/>
      <c r="AK49" s="42"/>
      <c r="AL49" s="42"/>
      <c r="AM49" s="42"/>
      <c r="AN49" s="42"/>
      <c r="AO49" s="42"/>
    </row>
    <row r="50" spans="1:41" ht="73.5" customHeight="1" outlineLevel="1">
      <c r="A50" s="32"/>
      <c r="B50" s="52">
        <v>1</v>
      </c>
      <c r="C50" s="179" t="s">
        <v>316</v>
      </c>
      <c r="D50" s="180"/>
      <c r="E50" s="179" t="s">
        <v>241</v>
      </c>
      <c r="F50" s="180"/>
      <c r="G50" s="179" t="s">
        <v>317</v>
      </c>
      <c r="H50" s="180"/>
      <c r="I50" s="179" t="s">
        <v>110</v>
      </c>
      <c r="J50" s="180"/>
      <c r="K50" s="53" t="s">
        <v>111</v>
      </c>
      <c r="L50" s="54"/>
      <c r="M50" s="45"/>
      <c r="N50" s="41"/>
      <c r="O50" s="41"/>
      <c r="P50" s="41"/>
      <c r="Q50" s="41"/>
      <c r="R50" s="41"/>
      <c r="S50" s="41"/>
      <c r="T50" s="41"/>
      <c r="U50" s="41"/>
      <c r="V50" s="41"/>
      <c r="W50" s="41"/>
      <c r="X50" s="41"/>
      <c r="Y50" s="41"/>
      <c r="Z50" s="41"/>
      <c r="AA50" s="42"/>
      <c r="AB50" s="42"/>
      <c r="AC50" s="42"/>
      <c r="AD50" s="42"/>
      <c r="AE50" s="42"/>
      <c r="AF50" s="42"/>
      <c r="AG50" s="42"/>
      <c r="AH50" s="42"/>
      <c r="AI50" s="42"/>
      <c r="AJ50" s="42"/>
      <c r="AK50" s="42"/>
      <c r="AL50" s="42"/>
      <c r="AM50" s="42"/>
      <c r="AN50" s="42"/>
      <c r="AO50" s="42"/>
    </row>
    <row r="51" spans="1:41" ht="88.5" customHeight="1" outlineLevel="1">
      <c r="A51" s="32"/>
      <c r="B51" s="52">
        <v>2</v>
      </c>
      <c r="C51" s="179" t="s">
        <v>318</v>
      </c>
      <c r="D51" s="180"/>
      <c r="E51" s="181" t="s">
        <v>319</v>
      </c>
      <c r="F51" s="182"/>
      <c r="G51" s="179" t="s">
        <v>320</v>
      </c>
      <c r="H51" s="180"/>
      <c r="I51" s="179" t="s">
        <v>110</v>
      </c>
      <c r="J51" s="180"/>
      <c r="K51" s="53" t="s">
        <v>111</v>
      </c>
      <c r="L51" s="54"/>
      <c r="M51" s="45"/>
      <c r="N51" s="41"/>
      <c r="O51" s="41"/>
      <c r="P51" s="41"/>
      <c r="Q51" s="41"/>
      <c r="R51" s="41"/>
      <c r="S51" s="41"/>
      <c r="T51" s="41"/>
      <c r="U51" s="41"/>
      <c r="V51" s="41"/>
      <c r="W51" s="41"/>
      <c r="X51" s="41"/>
      <c r="Y51" s="41"/>
      <c r="Z51" s="41"/>
      <c r="AA51" s="42"/>
      <c r="AB51" s="42"/>
      <c r="AC51" s="42"/>
      <c r="AD51" s="42"/>
      <c r="AE51" s="42"/>
      <c r="AF51" s="42"/>
      <c r="AG51" s="42"/>
      <c r="AH51" s="42"/>
      <c r="AI51" s="42"/>
      <c r="AJ51" s="42"/>
      <c r="AK51" s="42"/>
      <c r="AL51" s="42"/>
      <c r="AM51" s="42"/>
      <c r="AN51" s="42"/>
      <c r="AO51" s="42"/>
    </row>
    <row r="52" spans="1:41" ht="90" customHeight="1" outlineLevel="1">
      <c r="A52" s="32"/>
      <c r="B52" s="52">
        <v>3</v>
      </c>
      <c r="C52" s="179" t="s">
        <v>318</v>
      </c>
      <c r="D52" s="180"/>
      <c r="E52" s="179" t="s">
        <v>329</v>
      </c>
      <c r="F52" s="180"/>
      <c r="G52" s="179" t="s">
        <v>334</v>
      </c>
      <c r="H52" s="180"/>
      <c r="I52" s="179" t="s">
        <v>330</v>
      </c>
      <c r="J52" s="180"/>
      <c r="K52" s="53" t="s">
        <v>118</v>
      </c>
      <c r="L52" s="54" t="s">
        <v>119</v>
      </c>
      <c r="M52" s="56" t="s">
        <v>331</v>
      </c>
      <c r="N52" s="41"/>
      <c r="O52" s="41"/>
      <c r="P52" s="41"/>
      <c r="Q52" s="41"/>
      <c r="R52" s="41"/>
      <c r="S52" s="41"/>
      <c r="T52" s="41"/>
      <c r="U52" s="41"/>
      <c r="V52" s="41"/>
      <c r="W52" s="41"/>
      <c r="X52" s="41"/>
      <c r="Y52" s="41"/>
      <c r="Z52" s="41"/>
      <c r="AA52" s="42"/>
      <c r="AB52" s="42"/>
      <c r="AC52" s="42"/>
      <c r="AD52" s="42"/>
      <c r="AE52" s="42"/>
      <c r="AF52" s="42"/>
      <c r="AG52" s="42"/>
      <c r="AH52" s="42"/>
      <c r="AI52" s="42"/>
      <c r="AJ52" s="42"/>
      <c r="AK52" s="42"/>
      <c r="AL52" s="42"/>
      <c r="AM52" s="42"/>
      <c r="AN52" s="42"/>
      <c r="AO52" s="42"/>
    </row>
    <row r="53" spans="1:41" ht="117" customHeight="1" outlineLevel="1">
      <c r="A53" s="32"/>
      <c r="B53" s="52">
        <v>4</v>
      </c>
      <c r="C53" s="179" t="s">
        <v>318</v>
      </c>
      <c r="D53" s="180"/>
      <c r="E53" s="179" t="s">
        <v>321</v>
      </c>
      <c r="F53" s="180"/>
      <c r="G53" s="179" t="s">
        <v>322</v>
      </c>
      <c r="H53" s="180"/>
      <c r="I53" s="179" t="s">
        <v>323</v>
      </c>
      <c r="J53" s="180"/>
      <c r="K53" s="70" t="s">
        <v>118</v>
      </c>
      <c r="L53" s="54" t="s">
        <v>297</v>
      </c>
      <c r="M53" s="56" t="s">
        <v>331</v>
      </c>
      <c r="N53" s="41"/>
      <c r="O53" s="41"/>
      <c r="P53" s="41"/>
      <c r="Q53" s="41"/>
      <c r="R53" s="41"/>
      <c r="S53" s="41"/>
      <c r="T53" s="41"/>
      <c r="U53" s="41"/>
      <c r="V53" s="41"/>
      <c r="W53" s="41"/>
      <c r="X53" s="41"/>
      <c r="Y53" s="41"/>
      <c r="Z53" s="41"/>
      <c r="AA53" s="42"/>
      <c r="AB53" s="42"/>
      <c r="AC53" s="42"/>
      <c r="AD53" s="42"/>
      <c r="AE53" s="42"/>
      <c r="AF53" s="42"/>
      <c r="AG53" s="42"/>
      <c r="AH53" s="42"/>
      <c r="AI53" s="42"/>
      <c r="AJ53" s="42"/>
      <c r="AK53" s="42"/>
      <c r="AL53" s="42"/>
      <c r="AM53" s="42"/>
      <c r="AN53" s="42"/>
      <c r="AO53" s="42"/>
    </row>
    <row r="54" spans="1:41" ht="99.75" customHeight="1" outlineLevel="1">
      <c r="A54" s="32"/>
      <c r="B54" s="52">
        <v>5</v>
      </c>
      <c r="C54" s="179" t="s">
        <v>318</v>
      </c>
      <c r="D54" s="180"/>
      <c r="E54" s="316" t="s">
        <v>324</v>
      </c>
      <c r="F54" s="312"/>
      <c r="G54" s="179" t="s">
        <v>325</v>
      </c>
      <c r="H54" s="180"/>
      <c r="I54" s="179" t="s">
        <v>326</v>
      </c>
      <c r="J54" s="180"/>
      <c r="K54" s="70" t="s">
        <v>118</v>
      </c>
      <c r="L54" s="54" t="s">
        <v>123</v>
      </c>
      <c r="M54" s="56" t="s">
        <v>331</v>
      </c>
      <c r="N54" s="41"/>
      <c r="O54" s="41"/>
      <c r="P54" s="41"/>
      <c r="Q54" s="41"/>
      <c r="R54" s="41"/>
      <c r="S54" s="41"/>
      <c r="T54" s="41"/>
      <c r="U54" s="41"/>
      <c r="V54" s="41"/>
      <c r="W54" s="41"/>
      <c r="X54" s="41"/>
      <c r="Y54" s="41"/>
      <c r="Z54" s="41"/>
      <c r="AA54" s="42"/>
      <c r="AB54" s="42"/>
      <c r="AC54" s="42"/>
      <c r="AD54" s="42"/>
      <c r="AE54" s="42"/>
      <c r="AF54" s="42"/>
      <c r="AG54" s="42"/>
      <c r="AH54" s="42"/>
      <c r="AI54" s="42"/>
      <c r="AJ54" s="42"/>
      <c r="AK54" s="42"/>
      <c r="AL54" s="42"/>
      <c r="AM54" s="42"/>
      <c r="AN54" s="42"/>
      <c r="AO54" s="42"/>
    </row>
    <row r="55" spans="1:41" ht="138.75" customHeight="1" outlineLevel="1">
      <c r="A55" s="32"/>
      <c r="B55" s="52">
        <v>6</v>
      </c>
      <c r="C55" s="179" t="s">
        <v>327</v>
      </c>
      <c r="D55" s="180"/>
      <c r="E55" s="179" t="s">
        <v>328</v>
      </c>
      <c r="F55" s="180"/>
      <c r="G55" s="179" t="s">
        <v>332</v>
      </c>
      <c r="H55" s="180"/>
      <c r="I55" s="179" t="s">
        <v>456</v>
      </c>
      <c r="J55" s="180"/>
      <c r="K55" s="70" t="s">
        <v>118</v>
      </c>
      <c r="L55" s="54" t="s">
        <v>119</v>
      </c>
      <c r="M55" s="56" t="s">
        <v>333</v>
      </c>
      <c r="N55" s="41"/>
      <c r="O55" s="41"/>
      <c r="P55" s="41"/>
      <c r="Q55" s="41"/>
      <c r="R55" s="41"/>
      <c r="S55" s="41"/>
      <c r="T55" s="41"/>
      <c r="U55" s="41"/>
      <c r="V55" s="41"/>
      <c r="W55" s="41"/>
      <c r="X55" s="41"/>
      <c r="Y55" s="41"/>
      <c r="Z55" s="41"/>
      <c r="AA55" s="42"/>
      <c r="AB55" s="42"/>
      <c r="AC55" s="42"/>
      <c r="AD55" s="42"/>
      <c r="AE55" s="42"/>
      <c r="AF55" s="42"/>
      <c r="AG55" s="42"/>
      <c r="AH55" s="42"/>
      <c r="AI55" s="42"/>
      <c r="AJ55" s="42"/>
      <c r="AK55" s="42"/>
      <c r="AL55" s="42"/>
      <c r="AM55" s="42"/>
      <c r="AN55" s="42"/>
      <c r="AO55" s="42"/>
    </row>
    <row r="56" spans="1:41" ht="61.5" customHeight="1" outlineLevel="1">
      <c r="A56" s="32"/>
      <c r="B56" s="52">
        <v>7</v>
      </c>
      <c r="C56" s="179" t="s">
        <v>335</v>
      </c>
      <c r="D56" s="180"/>
      <c r="E56" s="179" t="s">
        <v>338</v>
      </c>
      <c r="F56" s="180"/>
      <c r="G56" s="179"/>
      <c r="H56" s="180"/>
      <c r="I56" s="179" t="s">
        <v>339</v>
      </c>
      <c r="J56" s="180"/>
      <c r="K56" s="53" t="s">
        <v>118</v>
      </c>
      <c r="L56" s="54"/>
      <c r="M56" s="56" t="s">
        <v>364</v>
      </c>
      <c r="N56" s="41"/>
      <c r="O56" s="41"/>
      <c r="P56" s="41"/>
      <c r="Q56" s="41"/>
      <c r="R56" s="41"/>
      <c r="S56" s="41"/>
      <c r="T56" s="41"/>
      <c r="U56" s="41"/>
      <c r="V56" s="41"/>
      <c r="W56" s="41"/>
      <c r="X56" s="41"/>
      <c r="Y56" s="41"/>
      <c r="Z56" s="41"/>
      <c r="AA56" s="42"/>
      <c r="AB56" s="42"/>
      <c r="AC56" s="42"/>
      <c r="AD56" s="42"/>
      <c r="AE56" s="42"/>
      <c r="AF56" s="42"/>
      <c r="AG56" s="42"/>
      <c r="AH56" s="42"/>
      <c r="AI56" s="42"/>
      <c r="AJ56" s="42"/>
      <c r="AK56" s="42"/>
      <c r="AL56" s="42"/>
      <c r="AM56" s="42"/>
      <c r="AN56" s="42"/>
      <c r="AO56" s="42"/>
    </row>
    <row r="57" spans="1:41" ht="144.75" customHeight="1" outlineLevel="1">
      <c r="A57" s="32"/>
      <c r="B57" s="52">
        <v>8</v>
      </c>
      <c r="C57" s="179" t="s">
        <v>164</v>
      </c>
      <c r="D57" s="180"/>
      <c r="E57" s="179"/>
      <c r="F57" s="180"/>
      <c r="G57" s="179"/>
      <c r="H57" s="180"/>
      <c r="I57" s="179" t="s">
        <v>336</v>
      </c>
      <c r="J57" s="180"/>
      <c r="K57" s="53" t="s">
        <v>118</v>
      </c>
      <c r="L57" s="54" t="s">
        <v>166</v>
      </c>
      <c r="M57" s="45"/>
      <c r="N57" s="41"/>
      <c r="O57" s="41"/>
      <c r="P57" s="41"/>
      <c r="Q57" s="41"/>
      <c r="R57" s="41"/>
      <c r="S57" s="41"/>
      <c r="T57" s="41"/>
      <c r="U57" s="41"/>
      <c r="V57" s="41"/>
      <c r="W57" s="41"/>
      <c r="X57" s="41"/>
      <c r="Y57" s="41"/>
      <c r="Z57" s="41"/>
      <c r="AA57" s="42"/>
      <c r="AB57" s="42"/>
      <c r="AC57" s="42"/>
      <c r="AD57" s="42"/>
      <c r="AE57" s="42"/>
      <c r="AF57" s="42"/>
      <c r="AG57" s="42"/>
      <c r="AH57" s="42"/>
      <c r="AI57" s="42"/>
      <c r="AJ57" s="42"/>
      <c r="AK57" s="42"/>
      <c r="AL57" s="42"/>
      <c r="AM57" s="42"/>
      <c r="AN57" s="42"/>
      <c r="AO57" s="42"/>
    </row>
    <row r="58" spans="1:41" ht="100.5" customHeight="1" outlineLevel="1">
      <c r="A58" s="32"/>
      <c r="B58" s="52">
        <v>9</v>
      </c>
      <c r="C58" s="179" t="s">
        <v>340</v>
      </c>
      <c r="D58" s="180"/>
      <c r="E58" s="179" t="s">
        <v>341</v>
      </c>
      <c r="F58" s="180"/>
      <c r="G58" s="179" t="s">
        <v>343</v>
      </c>
      <c r="H58" s="180"/>
      <c r="I58" s="179" t="s">
        <v>344</v>
      </c>
      <c r="J58" s="180"/>
      <c r="K58" s="53" t="s">
        <v>111</v>
      </c>
      <c r="L58" s="54" t="s">
        <v>119</v>
      </c>
      <c r="M58" s="56" t="s">
        <v>354</v>
      </c>
      <c r="N58" s="41"/>
      <c r="O58" s="41"/>
      <c r="P58" s="41"/>
      <c r="Q58" s="41"/>
      <c r="R58" s="41"/>
      <c r="S58" s="41"/>
      <c r="T58" s="41"/>
      <c r="U58" s="41"/>
      <c r="V58" s="41"/>
      <c r="W58" s="41"/>
      <c r="X58" s="41"/>
      <c r="Y58" s="41"/>
      <c r="Z58" s="41"/>
      <c r="AA58" s="42"/>
      <c r="AB58" s="42"/>
      <c r="AC58" s="42"/>
      <c r="AD58" s="42"/>
      <c r="AE58" s="42"/>
      <c r="AF58" s="42"/>
      <c r="AG58" s="42"/>
      <c r="AH58" s="42"/>
      <c r="AI58" s="42"/>
      <c r="AJ58" s="42"/>
      <c r="AK58" s="42"/>
      <c r="AL58" s="42"/>
      <c r="AM58" s="42"/>
      <c r="AN58" s="42"/>
      <c r="AO58" s="42"/>
    </row>
    <row r="59" spans="1:41" ht="87" customHeight="1" outlineLevel="1">
      <c r="A59" s="32"/>
      <c r="B59" s="52">
        <v>10</v>
      </c>
      <c r="C59" s="179" t="s">
        <v>345</v>
      </c>
      <c r="D59" s="180"/>
      <c r="E59" s="179" t="s">
        <v>346</v>
      </c>
      <c r="F59" s="180"/>
      <c r="G59" s="179" t="s">
        <v>347</v>
      </c>
      <c r="H59" s="180"/>
      <c r="I59" s="179" t="s">
        <v>348</v>
      </c>
      <c r="J59" s="180"/>
      <c r="K59" s="53" t="s">
        <v>111</v>
      </c>
      <c r="L59" s="54"/>
      <c r="M59" s="56" t="s">
        <v>363</v>
      </c>
      <c r="N59" s="41"/>
      <c r="O59" s="41"/>
      <c r="P59" s="41"/>
      <c r="Q59" s="41"/>
      <c r="R59" s="41"/>
      <c r="S59" s="41"/>
      <c r="T59" s="41"/>
      <c r="U59" s="41"/>
      <c r="V59" s="41"/>
      <c r="W59" s="41"/>
      <c r="X59" s="41"/>
      <c r="Y59" s="41"/>
      <c r="Z59" s="41"/>
      <c r="AA59" s="42"/>
      <c r="AB59" s="42"/>
      <c r="AC59" s="42"/>
      <c r="AD59" s="42"/>
      <c r="AE59" s="42"/>
      <c r="AF59" s="42"/>
      <c r="AG59" s="42"/>
      <c r="AH59" s="42"/>
      <c r="AI59" s="42"/>
      <c r="AJ59" s="42"/>
      <c r="AK59" s="42"/>
      <c r="AL59" s="42"/>
      <c r="AM59" s="42"/>
      <c r="AN59" s="42"/>
      <c r="AO59" s="42"/>
    </row>
    <row r="60" spans="1:41" ht="65.25" customHeight="1" outlineLevel="1">
      <c r="A60" s="32"/>
      <c r="B60" s="52">
        <v>11</v>
      </c>
      <c r="C60" s="179" t="s">
        <v>349</v>
      </c>
      <c r="D60" s="180"/>
      <c r="E60" s="179" t="s">
        <v>350</v>
      </c>
      <c r="F60" s="180"/>
      <c r="G60" s="179" t="s">
        <v>351</v>
      </c>
      <c r="H60" s="180"/>
      <c r="I60" s="179" t="s">
        <v>110</v>
      </c>
      <c r="J60" s="180"/>
      <c r="K60" s="53" t="s">
        <v>111</v>
      </c>
      <c r="L60" s="54"/>
      <c r="M60" s="45"/>
      <c r="N60" s="41"/>
      <c r="O60" s="41"/>
      <c r="P60" s="41"/>
      <c r="Q60" s="41"/>
      <c r="R60" s="41"/>
      <c r="S60" s="41"/>
      <c r="T60" s="41"/>
      <c r="U60" s="41"/>
      <c r="V60" s="41"/>
      <c r="W60" s="41"/>
      <c r="X60" s="41"/>
      <c r="Y60" s="41"/>
      <c r="Z60" s="41"/>
      <c r="AA60" s="42"/>
      <c r="AB60" s="42"/>
      <c r="AC60" s="42"/>
      <c r="AD60" s="42"/>
      <c r="AE60" s="42"/>
      <c r="AF60" s="42"/>
      <c r="AG60" s="42"/>
      <c r="AH60" s="42"/>
      <c r="AI60" s="42"/>
      <c r="AJ60" s="42"/>
      <c r="AK60" s="42"/>
      <c r="AL60" s="42"/>
      <c r="AM60" s="42"/>
      <c r="AN60" s="42"/>
      <c r="AO60" s="42"/>
    </row>
    <row r="61" spans="1:41" ht="102" customHeight="1" outlineLevel="1">
      <c r="A61" s="32"/>
      <c r="B61" s="52">
        <v>12</v>
      </c>
      <c r="C61" s="179" t="s">
        <v>355</v>
      </c>
      <c r="D61" s="180"/>
      <c r="E61" s="179" t="s">
        <v>356</v>
      </c>
      <c r="F61" s="180"/>
      <c r="G61" s="179" t="s">
        <v>357</v>
      </c>
      <c r="H61" s="180"/>
      <c r="I61" s="179" t="s">
        <v>110</v>
      </c>
      <c r="J61" s="180"/>
      <c r="K61" s="53" t="s">
        <v>111</v>
      </c>
      <c r="L61" s="54" t="s">
        <v>166</v>
      </c>
      <c r="M61" s="56" t="s">
        <v>358</v>
      </c>
      <c r="N61" s="41"/>
      <c r="O61" s="41"/>
      <c r="P61" s="41"/>
      <c r="Q61" s="41"/>
      <c r="R61" s="41"/>
      <c r="S61" s="41"/>
      <c r="T61" s="41"/>
      <c r="U61" s="41"/>
      <c r="V61" s="41"/>
      <c r="W61" s="41"/>
      <c r="X61" s="41"/>
      <c r="Y61" s="41"/>
      <c r="Z61" s="41"/>
      <c r="AA61" s="42"/>
      <c r="AB61" s="42"/>
      <c r="AC61" s="42"/>
      <c r="AD61" s="42"/>
      <c r="AE61" s="42"/>
      <c r="AF61" s="42"/>
      <c r="AG61" s="42"/>
      <c r="AH61" s="42"/>
      <c r="AI61" s="42"/>
      <c r="AJ61" s="42"/>
      <c r="AK61" s="42"/>
      <c r="AL61" s="42"/>
      <c r="AM61" s="42"/>
      <c r="AN61" s="42"/>
      <c r="AO61" s="42"/>
    </row>
    <row r="62" spans="1:41" ht="102" customHeight="1" outlineLevel="1">
      <c r="A62" s="32"/>
      <c r="B62" s="52">
        <v>13</v>
      </c>
      <c r="C62" s="179" t="s">
        <v>353</v>
      </c>
      <c r="D62" s="180"/>
      <c r="E62" s="179" t="s">
        <v>360</v>
      </c>
      <c r="F62" s="180"/>
      <c r="G62" s="179" t="s">
        <v>361</v>
      </c>
      <c r="H62" s="180"/>
      <c r="I62" s="179" t="s">
        <v>362</v>
      </c>
      <c r="J62" s="180"/>
      <c r="K62" s="53" t="s">
        <v>118</v>
      </c>
      <c r="L62" s="54" t="s">
        <v>119</v>
      </c>
      <c r="M62" s="56" t="s">
        <v>365</v>
      </c>
      <c r="N62" s="41"/>
      <c r="O62" s="41"/>
      <c r="P62" s="41"/>
      <c r="Q62" s="41"/>
      <c r="R62" s="41"/>
      <c r="S62" s="41"/>
      <c r="T62" s="41"/>
      <c r="U62" s="41"/>
      <c r="V62" s="41"/>
      <c r="W62" s="41"/>
      <c r="X62" s="41"/>
      <c r="Y62" s="41"/>
      <c r="Z62" s="41"/>
      <c r="AA62" s="42"/>
      <c r="AB62" s="42"/>
      <c r="AC62" s="42"/>
      <c r="AD62" s="42"/>
      <c r="AE62" s="42"/>
      <c r="AF62" s="42"/>
      <c r="AG62" s="42"/>
      <c r="AH62" s="42"/>
      <c r="AI62" s="42"/>
      <c r="AJ62" s="42"/>
      <c r="AK62" s="42"/>
      <c r="AL62" s="42"/>
      <c r="AM62" s="42"/>
      <c r="AN62" s="42"/>
      <c r="AO62" s="42"/>
    </row>
    <row r="63" spans="1:41" ht="56.25" customHeight="1" outlineLevel="1">
      <c r="A63" s="32"/>
      <c r="B63" s="52">
        <v>14</v>
      </c>
      <c r="C63" s="179" t="s">
        <v>366</v>
      </c>
      <c r="D63" s="180"/>
      <c r="E63" s="179" t="s">
        <v>367</v>
      </c>
      <c r="F63" s="180"/>
      <c r="G63" s="179" t="s">
        <v>368</v>
      </c>
      <c r="H63" s="180"/>
      <c r="I63" s="179" t="s">
        <v>110</v>
      </c>
      <c r="J63" s="180"/>
      <c r="K63" s="53" t="s">
        <v>111</v>
      </c>
      <c r="L63" s="54"/>
      <c r="M63" s="45"/>
      <c r="N63" s="41"/>
      <c r="O63" s="41"/>
      <c r="P63" s="41"/>
      <c r="Q63" s="41"/>
      <c r="R63" s="41"/>
      <c r="S63" s="41"/>
      <c r="T63" s="41"/>
      <c r="U63" s="41"/>
      <c r="V63" s="41"/>
      <c r="W63" s="41"/>
      <c r="X63" s="41"/>
      <c r="Y63" s="41"/>
      <c r="Z63" s="41"/>
      <c r="AA63" s="42"/>
      <c r="AB63" s="42"/>
      <c r="AC63" s="42"/>
      <c r="AD63" s="42"/>
      <c r="AE63" s="42"/>
      <c r="AF63" s="42"/>
      <c r="AG63" s="42"/>
      <c r="AH63" s="42"/>
      <c r="AI63" s="42"/>
      <c r="AJ63" s="42"/>
      <c r="AK63" s="42"/>
      <c r="AL63" s="42"/>
      <c r="AM63" s="42"/>
      <c r="AN63" s="42"/>
      <c r="AO63" s="42"/>
    </row>
    <row r="64" spans="1:41" ht="36.75" customHeight="1" outlineLevel="1">
      <c r="A64" s="32"/>
      <c r="B64" s="52">
        <v>15</v>
      </c>
      <c r="C64" s="179" t="s">
        <v>369</v>
      </c>
      <c r="D64" s="180"/>
      <c r="E64" s="179" t="s">
        <v>371</v>
      </c>
      <c r="F64" s="180"/>
      <c r="G64" s="179"/>
      <c r="H64" s="180"/>
      <c r="I64" s="179" t="s">
        <v>370</v>
      </c>
      <c r="J64" s="180"/>
      <c r="K64" s="53" t="s">
        <v>118</v>
      </c>
      <c r="L64" s="54"/>
      <c r="M64" s="45"/>
      <c r="N64" s="41"/>
      <c r="O64" s="41"/>
      <c r="P64" s="41"/>
      <c r="Q64" s="41"/>
      <c r="R64" s="41"/>
      <c r="S64" s="41"/>
      <c r="T64" s="41"/>
      <c r="U64" s="41"/>
      <c r="V64" s="41"/>
      <c r="W64" s="41"/>
      <c r="X64" s="41"/>
      <c r="Y64" s="41"/>
      <c r="Z64" s="41"/>
      <c r="AA64" s="42"/>
      <c r="AB64" s="42"/>
      <c r="AC64" s="42"/>
      <c r="AD64" s="42"/>
      <c r="AE64" s="42"/>
      <c r="AF64" s="42"/>
      <c r="AG64" s="42"/>
      <c r="AH64" s="42"/>
      <c r="AI64" s="42"/>
      <c r="AJ64" s="42"/>
      <c r="AK64" s="42"/>
      <c r="AL64" s="42"/>
      <c r="AM64" s="42"/>
      <c r="AN64" s="42"/>
      <c r="AO64" s="42"/>
    </row>
    <row r="65" spans="1:41" ht="84" customHeight="1" outlineLevel="1">
      <c r="A65" s="32"/>
      <c r="B65" s="52">
        <v>16</v>
      </c>
      <c r="C65" s="179" t="s">
        <v>372</v>
      </c>
      <c r="D65" s="180"/>
      <c r="E65" s="179" t="s">
        <v>373</v>
      </c>
      <c r="F65" s="180"/>
      <c r="G65" s="179" t="s">
        <v>374</v>
      </c>
      <c r="H65" s="180"/>
      <c r="I65" s="179" t="s">
        <v>375</v>
      </c>
      <c r="J65" s="180"/>
      <c r="K65" s="53" t="s">
        <v>118</v>
      </c>
      <c r="L65" s="54" t="s">
        <v>119</v>
      </c>
      <c r="M65" s="45"/>
      <c r="N65" s="41"/>
      <c r="O65" s="41"/>
      <c r="P65" s="41"/>
      <c r="Q65" s="41"/>
      <c r="R65" s="41"/>
      <c r="S65" s="41"/>
      <c r="T65" s="41"/>
      <c r="U65" s="41"/>
      <c r="V65" s="41"/>
      <c r="W65" s="41"/>
      <c r="X65" s="41"/>
      <c r="Y65" s="41"/>
      <c r="Z65" s="41"/>
      <c r="AA65" s="42"/>
      <c r="AB65" s="42"/>
      <c r="AC65" s="42"/>
      <c r="AD65" s="42"/>
      <c r="AE65" s="42"/>
      <c r="AF65" s="42"/>
      <c r="AG65" s="42"/>
      <c r="AH65" s="42"/>
      <c r="AI65" s="42"/>
      <c r="AJ65" s="42"/>
      <c r="AK65" s="42"/>
      <c r="AL65" s="42"/>
      <c r="AM65" s="42"/>
      <c r="AN65" s="42"/>
      <c r="AO65" s="42"/>
    </row>
    <row r="66" spans="1:41" ht="20.25" customHeight="1" outlineLevel="1">
      <c r="A66" s="32"/>
      <c r="B66" s="52">
        <v>17</v>
      </c>
      <c r="C66" s="179"/>
      <c r="D66" s="180"/>
      <c r="E66" s="179"/>
      <c r="F66" s="180"/>
      <c r="G66" s="179"/>
      <c r="H66" s="180"/>
      <c r="I66" s="179"/>
      <c r="J66" s="180"/>
      <c r="K66" s="53"/>
      <c r="L66" s="54"/>
      <c r="M66" s="45"/>
      <c r="N66" s="41"/>
      <c r="O66" s="41"/>
      <c r="P66" s="41"/>
      <c r="Q66" s="41"/>
      <c r="R66" s="41"/>
      <c r="S66" s="41"/>
      <c r="T66" s="41"/>
      <c r="U66" s="41"/>
      <c r="V66" s="41"/>
      <c r="W66" s="41"/>
      <c r="X66" s="41"/>
      <c r="Y66" s="41"/>
      <c r="Z66" s="41"/>
      <c r="AA66" s="42"/>
      <c r="AB66" s="42"/>
      <c r="AC66" s="42"/>
      <c r="AD66" s="42"/>
      <c r="AE66" s="42"/>
      <c r="AF66" s="42"/>
      <c r="AG66" s="42"/>
      <c r="AH66" s="42"/>
      <c r="AI66" s="42"/>
      <c r="AJ66" s="42"/>
      <c r="AK66" s="42"/>
      <c r="AL66" s="42"/>
      <c r="AM66" s="42"/>
      <c r="AN66" s="42"/>
      <c r="AO66" s="42"/>
    </row>
    <row r="67" spans="1:41" ht="20.25" customHeight="1" outlineLevel="1">
      <c r="A67" s="32"/>
      <c r="B67" s="52">
        <v>18</v>
      </c>
      <c r="C67" s="179"/>
      <c r="D67" s="180"/>
      <c r="E67" s="179"/>
      <c r="F67" s="180"/>
      <c r="G67" s="179"/>
      <c r="H67" s="180"/>
      <c r="I67" s="179"/>
      <c r="J67" s="180"/>
      <c r="K67" s="53"/>
      <c r="L67" s="54"/>
      <c r="M67" s="45"/>
      <c r="N67" s="41"/>
      <c r="O67" s="41"/>
      <c r="P67" s="41"/>
      <c r="Q67" s="41"/>
      <c r="R67" s="41"/>
      <c r="S67" s="41"/>
      <c r="T67" s="41"/>
      <c r="U67" s="41"/>
      <c r="V67" s="41"/>
      <c r="W67" s="41"/>
      <c r="X67" s="41"/>
      <c r="Y67" s="41"/>
      <c r="Z67" s="41"/>
      <c r="AA67" s="42"/>
      <c r="AB67" s="42"/>
      <c r="AC67" s="42"/>
      <c r="AD67" s="42"/>
      <c r="AE67" s="42"/>
      <c r="AF67" s="42"/>
      <c r="AG67" s="42"/>
      <c r="AH67" s="42"/>
      <c r="AI67" s="42"/>
      <c r="AJ67" s="42"/>
      <c r="AK67" s="42"/>
      <c r="AL67" s="42"/>
      <c r="AM67" s="42"/>
      <c r="AN67" s="42"/>
      <c r="AO67" s="42"/>
    </row>
    <row r="68" spans="1:41" ht="20.25" customHeight="1" outlineLevel="1">
      <c r="A68" s="32"/>
      <c r="B68" s="52">
        <v>19</v>
      </c>
      <c r="C68" s="179"/>
      <c r="D68" s="180"/>
      <c r="E68" s="179"/>
      <c r="F68" s="180"/>
      <c r="G68" s="179"/>
      <c r="H68" s="180"/>
      <c r="I68" s="179"/>
      <c r="J68" s="180"/>
      <c r="K68" s="53"/>
      <c r="L68" s="54"/>
      <c r="M68" s="45"/>
      <c r="N68" s="41"/>
      <c r="O68" s="41"/>
      <c r="P68" s="41"/>
      <c r="Q68" s="41"/>
      <c r="R68" s="41"/>
      <c r="S68" s="41"/>
      <c r="T68" s="41"/>
      <c r="U68" s="41"/>
      <c r="V68" s="41"/>
      <c r="W68" s="41"/>
      <c r="X68" s="41"/>
      <c r="Y68" s="41"/>
      <c r="Z68" s="41"/>
      <c r="AA68" s="42"/>
      <c r="AB68" s="42"/>
      <c r="AC68" s="42"/>
      <c r="AD68" s="42"/>
      <c r="AE68" s="42"/>
      <c r="AF68" s="42"/>
      <c r="AG68" s="42"/>
      <c r="AH68" s="42"/>
      <c r="AI68" s="42"/>
      <c r="AJ68" s="42"/>
      <c r="AK68" s="42"/>
      <c r="AL68" s="42"/>
      <c r="AM68" s="42"/>
      <c r="AN68" s="42"/>
      <c r="AO68" s="42"/>
    </row>
    <row r="69" spans="1:41" ht="20.25" customHeight="1" outlineLevel="1">
      <c r="A69" s="32"/>
      <c r="B69" s="52">
        <v>20</v>
      </c>
      <c r="C69" s="179"/>
      <c r="D69" s="180"/>
      <c r="E69" s="179"/>
      <c r="F69" s="180"/>
      <c r="G69" s="179"/>
      <c r="H69" s="180"/>
      <c r="I69" s="179"/>
      <c r="J69" s="180"/>
      <c r="K69" s="53"/>
      <c r="L69" s="54"/>
      <c r="M69" s="45"/>
      <c r="N69" s="41"/>
      <c r="O69" s="41"/>
      <c r="P69" s="41"/>
      <c r="Q69" s="41"/>
      <c r="R69" s="41"/>
      <c r="S69" s="41"/>
      <c r="T69" s="41"/>
      <c r="U69" s="41"/>
      <c r="V69" s="41"/>
      <c r="W69" s="41"/>
      <c r="X69" s="41"/>
      <c r="Y69" s="41"/>
      <c r="Z69" s="41"/>
      <c r="AA69" s="42"/>
      <c r="AB69" s="42"/>
      <c r="AC69" s="42"/>
      <c r="AD69" s="42"/>
      <c r="AE69" s="42"/>
      <c r="AF69" s="42"/>
      <c r="AG69" s="42"/>
      <c r="AH69" s="42"/>
      <c r="AI69" s="42"/>
      <c r="AJ69" s="42"/>
      <c r="AK69" s="42"/>
      <c r="AL69" s="42"/>
      <c r="AM69" s="42"/>
      <c r="AN69" s="42"/>
      <c r="AO69" s="42"/>
    </row>
    <row r="70" spans="1:41" ht="16.5" thickBot="1">
      <c r="A70" s="32"/>
      <c r="B70" s="41"/>
      <c r="C70" s="41"/>
      <c r="D70" s="41"/>
      <c r="E70" s="41"/>
      <c r="F70" s="41"/>
      <c r="G70" s="41"/>
      <c r="H70" s="41"/>
      <c r="I70" s="41"/>
      <c r="J70" s="41"/>
      <c r="K70" s="41"/>
      <c r="L70" s="41"/>
      <c r="M70" s="41"/>
      <c r="N70" s="41"/>
      <c r="O70" s="41"/>
      <c r="P70" s="41"/>
      <c r="Q70" s="41"/>
      <c r="R70" s="41"/>
      <c r="S70" s="41"/>
      <c r="T70" s="41"/>
      <c r="U70" s="41"/>
      <c r="V70" s="41"/>
      <c r="W70" s="41"/>
      <c r="X70" s="41"/>
      <c r="Y70" s="41"/>
      <c r="Z70" s="41"/>
      <c r="AA70" s="42"/>
      <c r="AB70" s="42"/>
      <c r="AC70" s="42"/>
      <c r="AD70" s="42"/>
      <c r="AE70" s="42"/>
      <c r="AF70" s="42"/>
      <c r="AG70" s="42"/>
      <c r="AH70" s="42"/>
      <c r="AI70" s="42"/>
      <c r="AJ70" s="42"/>
      <c r="AK70" s="42"/>
      <c r="AL70" s="42"/>
      <c r="AM70" s="42"/>
      <c r="AN70" s="42"/>
      <c r="AO70" s="42"/>
    </row>
    <row r="71" spans="1:41" ht="16.5" thickBot="1">
      <c r="A71" s="32"/>
      <c r="B71" s="160" t="s">
        <v>94</v>
      </c>
      <c r="C71" s="161"/>
      <c r="D71" s="161"/>
      <c r="E71" s="161"/>
      <c r="F71" s="161"/>
      <c r="G71" s="161"/>
      <c r="H71" s="161"/>
      <c r="I71" s="161"/>
      <c r="J71" s="161"/>
      <c r="K71" s="161"/>
      <c r="L71" s="161"/>
      <c r="M71" s="162"/>
      <c r="N71" s="41"/>
      <c r="O71" s="41"/>
      <c r="P71" s="41"/>
      <c r="Q71" s="41"/>
      <c r="R71" s="41"/>
      <c r="S71" s="41"/>
      <c r="T71" s="41"/>
      <c r="U71" s="41"/>
      <c r="V71" s="41"/>
      <c r="W71" s="41"/>
      <c r="X71" s="41"/>
      <c r="Y71" s="41"/>
      <c r="Z71" s="41"/>
      <c r="AA71" s="42"/>
      <c r="AB71" s="42"/>
      <c r="AC71" s="42"/>
      <c r="AD71" s="42"/>
      <c r="AE71" s="42"/>
      <c r="AF71" s="42"/>
      <c r="AG71" s="42"/>
      <c r="AH71" s="42"/>
      <c r="AI71" s="42"/>
      <c r="AJ71" s="42"/>
      <c r="AK71" s="42"/>
      <c r="AL71" s="42"/>
      <c r="AM71" s="42"/>
      <c r="AN71" s="42"/>
      <c r="AO71" s="42"/>
    </row>
    <row r="72" spans="1:41" ht="15.75" outlineLevel="1">
      <c r="A72" s="32"/>
      <c r="B72" s="163" t="s">
        <v>95</v>
      </c>
      <c r="C72" s="164"/>
      <c r="D72" s="165">
        <f>COUNTIF(K50:K69, "Fail")</f>
        <v>9</v>
      </c>
      <c r="E72" s="166"/>
      <c r="F72" s="167" t="s">
        <v>96</v>
      </c>
      <c r="G72" s="168"/>
      <c r="H72" s="169"/>
      <c r="I72" s="170">
        <f>D73/(D73+D72)</f>
        <v>0.4375</v>
      </c>
      <c r="J72" s="170"/>
      <c r="K72" s="171"/>
      <c r="L72" s="57" t="s">
        <v>97</v>
      </c>
      <c r="M72" s="58">
        <v>0</v>
      </c>
      <c r="N72" s="41"/>
      <c r="O72" s="41"/>
      <c r="P72" s="41"/>
      <c r="Q72" s="41"/>
      <c r="R72" s="41"/>
      <c r="S72" s="41"/>
      <c r="T72" s="41"/>
      <c r="U72" s="41"/>
      <c r="V72" s="41"/>
      <c r="W72" s="41"/>
      <c r="X72" s="41"/>
      <c r="Y72" s="41"/>
      <c r="Z72" s="41"/>
      <c r="AA72" s="42"/>
      <c r="AB72" s="42"/>
      <c r="AC72" s="42"/>
      <c r="AD72" s="42"/>
      <c r="AE72" s="42"/>
      <c r="AF72" s="42"/>
      <c r="AG72" s="42"/>
      <c r="AH72" s="42"/>
      <c r="AI72" s="42"/>
      <c r="AJ72" s="42"/>
      <c r="AK72" s="42"/>
      <c r="AL72" s="42"/>
      <c r="AM72" s="42"/>
      <c r="AN72" s="42"/>
      <c r="AO72" s="42"/>
    </row>
    <row r="73" spans="1:41" ht="15.75" outlineLevel="1">
      <c r="A73" s="32"/>
      <c r="B73" s="172" t="s">
        <v>98</v>
      </c>
      <c r="C73" s="173"/>
      <c r="D73" s="174">
        <f>COUNTIF(K50:K69, "Pass")</f>
        <v>7</v>
      </c>
      <c r="E73" s="175"/>
      <c r="F73" s="176" t="s">
        <v>49</v>
      </c>
      <c r="G73" s="177"/>
      <c r="H73" s="178"/>
      <c r="I73" s="154" t="str">
        <f>IF(I72&gt;0.85, "Pass", "Fail")</f>
        <v>Fail</v>
      </c>
      <c r="J73" s="154"/>
      <c r="K73" s="174"/>
      <c r="L73" s="57" t="s">
        <v>99</v>
      </c>
      <c r="M73" s="58">
        <v>0.25</v>
      </c>
      <c r="N73" s="41"/>
      <c r="O73" s="41"/>
      <c r="P73" s="41"/>
      <c r="Q73" s="41"/>
      <c r="R73" s="41"/>
      <c r="S73" s="41"/>
      <c r="T73" s="41"/>
      <c r="U73" s="41"/>
      <c r="V73" s="41"/>
      <c r="W73" s="41"/>
      <c r="X73" s="41"/>
      <c r="Y73" s="41"/>
      <c r="Z73" s="41"/>
      <c r="AA73" s="42"/>
      <c r="AB73" s="42"/>
      <c r="AC73" s="42"/>
      <c r="AD73" s="42"/>
      <c r="AE73" s="42"/>
      <c r="AF73" s="42"/>
      <c r="AG73" s="42"/>
      <c r="AH73" s="42"/>
      <c r="AI73" s="42"/>
      <c r="AJ73" s="42"/>
      <c r="AK73" s="42"/>
      <c r="AL73" s="42"/>
      <c r="AM73" s="42"/>
      <c r="AN73" s="42"/>
      <c r="AO73" s="42"/>
    </row>
    <row r="74" spans="1:41" ht="15.75" outlineLevel="1">
      <c r="A74" s="32"/>
      <c r="B74" s="147" t="s">
        <v>32</v>
      </c>
      <c r="C74" s="148"/>
      <c r="D74" s="149" t="str">
        <f t="array" ref="D74">INDEX(L50:L69,MODE(IF((L50:L69&lt;&gt;"")*ISNA(MATCH(L50:L69,$J$75:$J75,0)),MATCH(L50:L69,L50:L69,0))))</f>
        <v>Functional</v>
      </c>
      <c r="E74" s="150"/>
      <c r="F74" s="151" t="s">
        <v>100</v>
      </c>
      <c r="G74" s="152"/>
      <c r="H74" s="153"/>
      <c r="I74" s="154" t="str">
        <f>IF(I72&gt;0.85,"N/A",IF(I72&lt;0.7,"Critical",IF(0.85&gt;I72&gt;0.7,"Average")))</f>
        <v>Critical</v>
      </c>
      <c r="J74" s="155"/>
      <c r="K74" s="156"/>
      <c r="L74" s="57" t="s">
        <v>101</v>
      </c>
      <c r="M74" s="59">
        <v>0</v>
      </c>
      <c r="N74" s="41"/>
      <c r="O74" s="41"/>
      <c r="P74" s="41"/>
      <c r="Q74" s="41"/>
      <c r="R74" s="41"/>
      <c r="S74" s="41"/>
      <c r="T74" s="41"/>
      <c r="U74" s="41"/>
      <c r="V74" s="41"/>
      <c r="W74" s="41"/>
      <c r="X74" s="41"/>
      <c r="Y74" s="41"/>
      <c r="Z74" s="41"/>
      <c r="AA74" s="42"/>
      <c r="AB74" s="42"/>
      <c r="AC74" s="42"/>
      <c r="AD74" s="42"/>
      <c r="AE74" s="42"/>
      <c r="AF74" s="42"/>
      <c r="AG74" s="42"/>
      <c r="AH74" s="42"/>
      <c r="AI74" s="42"/>
      <c r="AJ74" s="42"/>
      <c r="AK74" s="42"/>
      <c r="AL74" s="42"/>
      <c r="AM74" s="42"/>
      <c r="AN74" s="42"/>
      <c r="AO74" s="42"/>
    </row>
    <row r="75" spans="1:41" ht="16.5" outlineLevel="1" thickBot="1">
      <c r="A75" s="32"/>
      <c r="B75" s="60"/>
      <c r="C75" s="157" t="s">
        <v>33</v>
      </c>
      <c r="D75" s="157"/>
      <c r="E75" s="157"/>
      <c r="F75" s="158" t="str">
        <f>IF(D74="SW_Bug", "Critical", IF(D74="Logical Flow","Mid-level",  IF(D74="Security", "Critical",  IF(D74="Form Design", "Low",  IF(D74="Interface", "Low",  IF(D74="Functional", "Critical", NA()))))))</f>
        <v>Critical</v>
      </c>
      <c r="G75" s="158"/>
      <c r="H75" s="158"/>
      <c r="I75" s="159"/>
      <c r="J75" s="61"/>
      <c r="K75" s="62"/>
      <c r="L75" s="63" t="s">
        <v>35</v>
      </c>
      <c r="M75" s="64">
        <v>0</v>
      </c>
      <c r="N75" s="41"/>
      <c r="O75" s="41"/>
      <c r="P75" s="41"/>
      <c r="Q75" s="41"/>
      <c r="R75" s="41"/>
      <c r="S75" s="41"/>
      <c r="T75" s="41"/>
      <c r="U75" s="41"/>
      <c r="V75" s="41"/>
      <c r="W75" s="41"/>
      <c r="X75" s="41"/>
      <c r="Y75" s="41"/>
      <c r="Z75" s="41"/>
      <c r="AA75" s="42"/>
      <c r="AB75" s="42"/>
      <c r="AC75" s="42"/>
      <c r="AD75" s="42"/>
      <c r="AE75" s="42"/>
      <c r="AF75" s="42"/>
      <c r="AG75" s="42"/>
      <c r="AH75" s="42"/>
      <c r="AI75" s="42"/>
      <c r="AJ75" s="42"/>
      <c r="AK75" s="42"/>
      <c r="AL75" s="42"/>
      <c r="AM75" s="42"/>
      <c r="AN75" s="42"/>
      <c r="AO75" s="42"/>
    </row>
    <row r="76" spans="1:41" ht="15.75">
      <c r="A76" s="32"/>
      <c r="B76" s="41"/>
      <c r="C76" s="41"/>
      <c r="D76" s="41"/>
      <c r="E76" s="41"/>
      <c r="F76" s="41"/>
      <c r="G76" s="41"/>
      <c r="H76" s="41"/>
      <c r="I76" s="41"/>
      <c r="J76" s="41"/>
      <c r="K76" s="41"/>
      <c r="L76" s="41"/>
      <c r="M76" s="41"/>
      <c r="N76" s="41"/>
      <c r="O76" s="41"/>
      <c r="P76" s="41"/>
      <c r="Q76" s="41"/>
      <c r="R76" s="41"/>
      <c r="S76" s="41"/>
      <c r="T76" s="41"/>
      <c r="U76" s="41"/>
      <c r="V76" s="41"/>
      <c r="W76" s="41"/>
      <c r="X76" s="41"/>
      <c r="Y76" s="41"/>
      <c r="Z76" s="41"/>
      <c r="AA76" s="42"/>
      <c r="AB76" s="42"/>
      <c r="AC76" s="42"/>
      <c r="AD76" s="42"/>
      <c r="AE76" s="42"/>
      <c r="AF76" s="42"/>
      <c r="AG76" s="42"/>
      <c r="AH76" s="42"/>
      <c r="AI76" s="42"/>
      <c r="AJ76" s="42"/>
      <c r="AK76" s="42"/>
      <c r="AL76" s="42"/>
      <c r="AM76" s="42"/>
      <c r="AN76" s="42"/>
      <c r="AO76" s="42"/>
    </row>
    <row r="77" spans="1:41" ht="15.75">
      <c r="A77" s="32"/>
      <c r="B77" s="41"/>
      <c r="C77" s="41"/>
      <c r="D77" s="41"/>
      <c r="E77" s="41"/>
      <c r="F77" s="41"/>
      <c r="G77" s="41"/>
      <c r="H77" s="41"/>
      <c r="I77" s="41"/>
      <c r="J77" s="41"/>
      <c r="K77" s="41"/>
      <c r="L77" s="41"/>
      <c r="M77" s="41"/>
      <c r="N77" s="41"/>
      <c r="O77" s="41"/>
      <c r="P77" s="41"/>
      <c r="Q77" s="41"/>
      <c r="R77" s="41"/>
      <c r="S77" s="41"/>
      <c r="T77" s="41"/>
      <c r="U77" s="41"/>
      <c r="V77" s="41"/>
      <c r="W77" s="41"/>
      <c r="X77" s="41"/>
      <c r="Y77" s="41"/>
      <c r="Z77" s="41"/>
      <c r="AA77" s="42"/>
      <c r="AB77" s="42"/>
      <c r="AC77" s="42"/>
      <c r="AD77" s="42"/>
      <c r="AE77" s="42"/>
      <c r="AF77" s="42"/>
      <c r="AG77" s="42"/>
      <c r="AH77" s="42"/>
      <c r="AI77" s="42"/>
      <c r="AJ77" s="42"/>
      <c r="AK77" s="42"/>
      <c r="AL77" s="42"/>
      <c r="AM77" s="42"/>
      <c r="AN77" s="42"/>
      <c r="AO77" s="42"/>
    </row>
    <row r="78" spans="1:41" ht="15.75">
      <c r="A78" s="32"/>
      <c r="B78" s="41"/>
      <c r="C78" s="41"/>
      <c r="D78" s="41"/>
      <c r="E78" s="41"/>
      <c r="F78" s="41"/>
      <c r="G78" s="41"/>
      <c r="H78" s="41"/>
      <c r="I78" s="41"/>
      <c r="J78" s="41"/>
      <c r="K78" s="41"/>
      <c r="L78" s="41"/>
      <c r="M78" s="41"/>
      <c r="N78" s="41"/>
      <c r="O78" s="41"/>
      <c r="P78" s="41"/>
      <c r="Q78" s="41"/>
      <c r="R78" s="41"/>
      <c r="S78" s="41"/>
      <c r="T78" s="41"/>
      <c r="U78" s="41"/>
      <c r="V78" s="41"/>
      <c r="W78" s="41"/>
      <c r="X78" s="41"/>
      <c r="Y78" s="41"/>
      <c r="Z78" s="41"/>
      <c r="AA78" s="42"/>
      <c r="AB78" s="42"/>
      <c r="AC78" s="42"/>
      <c r="AD78" s="42"/>
      <c r="AE78" s="42"/>
      <c r="AF78" s="42"/>
      <c r="AG78" s="42"/>
      <c r="AH78" s="42"/>
      <c r="AI78" s="42"/>
      <c r="AJ78" s="42"/>
      <c r="AK78" s="42"/>
      <c r="AL78" s="42"/>
      <c r="AM78" s="42"/>
      <c r="AN78" s="42"/>
      <c r="AO78" s="42"/>
    </row>
    <row r="79" spans="1:41" ht="15.75">
      <c r="A79" s="32"/>
      <c r="B79" s="41"/>
      <c r="C79" s="41"/>
      <c r="D79" s="41"/>
      <c r="E79" s="41"/>
      <c r="F79" s="41"/>
      <c r="G79" s="41"/>
      <c r="H79" s="41"/>
      <c r="I79" s="41"/>
      <c r="J79" s="41"/>
      <c r="K79" s="41"/>
      <c r="L79" s="41"/>
      <c r="M79" s="41"/>
      <c r="N79" s="41"/>
      <c r="O79" s="41"/>
      <c r="P79" s="41"/>
      <c r="Q79" s="41"/>
      <c r="R79" s="41"/>
      <c r="S79" s="41"/>
      <c r="T79" s="41"/>
      <c r="U79" s="41"/>
      <c r="V79" s="41"/>
      <c r="W79" s="41"/>
      <c r="X79" s="41"/>
      <c r="Y79" s="41"/>
      <c r="Z79" s="41"/>
      <c r="AA79" s="42"/>
      <c r="AB79" s="42"/>
      <c r="AC79" s="42"/>
      <c r="AD79" s="42"/>
      <c r="AE79" s="42"/>
      <c r="AF79" s="42"/>
      <c r="AG79" s="42"/>
      <c r="AH79" s="42"/>
      <c r="AI79" s="42"/>
      <c r="AJ79" s="42"/>
      <c r="AK79" s="42"/>
      <c r="AL79" s="42"/>
      <c r="AM79" s="42"/>
      <c r="AN79" s="42"/>
      <c r="AO79" s="42"/>
    </row>
    <row r="80" spans="1:41" ht="15.75">
      <c r="A80" s="32"/>
      <c r="B80" s="41"/>
      <c r="C80" s="41"/>
      <c r="D80" s="41"/>
      <c r="E80" s="41"/>
      <c r="F80" s="41"/>
      <c r="G80" s="41"/>
      <c r="H80" s="41"/>
      <c r="I80" s="41"/>
      <c r="J80" s="41"/>
      <c r="K80" s="41"/>
      <c r="L80" s="41"/>
      <c r="M80" s="41"/>
      <c r="N80" s="41"/>
      <c r="O80" s="41"/>
      <c r="P80" s="41"/>
      <c r="Q80" s="41"/>
      <c r="R80" s="41"/>
      <c r="S80" s="41"/>
      <c r="T80" s="41"/>
      <c r="U80" s="41"/>
      <c r="V80" s="41"/>
      <c r="W80" s="41"/>
      <c r="X80" s="41"/>
      <c r="Y80" s="41"/>
      <c r="Z80" s="41"/>
      <c r="AA80" s="42"/>
      <c r="AB80" s="42"/>
      <c r="AC80" s="42"/>
      <c r="AD80" s="42"/>
      <c r="AE80" s="42"/>
      <c r="AF80" s="42"/>
      <c r="AG80" s="42"/>
      <c r="AH80" s="42"/>
      <c r="AI80" s="42"/>
      <c r="AJ80" s="42"/>
      <c r="AK80" s="42"/>
      <c r="AL80" s="42"/>
      <c r="AM80" s="42"/>
      <c r="AN80" s="42"/>
      <c r="AO80" s="42"/>
    </row>
    <row r="81" spans="1:41" ht="15.75">
      <c r="A81" s="32"/>
      <c r="B81" s="41"/>
      <c r="C81" s="41"/>
      <c r="D81" s="41"/>
      <c r="E81" s="41"/>
      <c r="F81" s="41"/>
      <c r="G81" s="41"/>
      <c r="H81" s="41"/>
      <c r="I81" s="41"/>
      <c r="J81" s="41"/>
      <c r="K81" s="41"/>
      <c r="L81" s="41"/>
      <c r="M81" s="41"/>
      <c r="N81" s="41"/>
      <c r="O81" s="41"/>
      <c r="P81" s="41"/>
      <c r="Q81" s="41"/>
      <c r="R81" s="41"/>
      <c r="S81" s="41"/>
      <c r="T81" s="41"/>
      <c r="U81" s="41"/>
      <c r="V81" s="41"/>
      <c r="W81" s="41"/>
      <c r="X81" s="41"/>
      <c r="Y81" s="41"/>
      <c r="Z81" s="41"/>
      <c r="AA81" s="42"/>
      <c r="AB81" s="42"/>
      <c r="AC81" s="42"/>
      <c r="AD81" s="42"/>
      <c r="AE81" s="42"/>
      <c r="AF81" s="42"/>
      <c r="AG81" s="42"/>
      <c r="AH81" s="42"/>
      <c r="AI81" s="42"/>
      <c r="AJ81" s="42"/>
      <c r="AK81" s="42"/>
      <c r="AL81" s="42"/>
      <c r="AM81" s="42"/>
      <c r="AN81" s="42"/>
      <c r="AO81" s="42"/>
    </row>
    <row r="82" spans="1:41" ht="15.75">
      <c r="A82" s="32"/>
      <c r="B82" s="41"/>
      <c r="C82" s="41"/>
      <c r="D82" s="41"/>
      <c r="E82" s="41"/>
      <c r="F82" s="41"/>
      <c r="G82" s="41"/>
      <c r="H82" s="41"/>
      <c r="I82" s="41"/>
      <c r="J82" s="41"/>
      <c r="K82" s="41"/>
      <c r="L82" s="41"/>
      <c r="M82" s="41"/>
      <c r="N82" s="41"/>
      <c r="O82" s="41"/>
      <c r="P82" s="41"/>
      <c r="Q82" s="41"/>
      <c r="R82" s="41"/>
      <c r="S82" s="41"/>
      <c r="T82" s="41"/>
      <c r="U82" s="41"/>
      <c r="V82" s="41"/>
      <c r="W82" s="41"/>
      <c r="X82" s="41"/>
      <c r="Y82" s="41"/>
      <c r="Z82" s="41"/>
      <c r="AA82" s="42"/>
      <c r="AB82" s="42"/>
      <c r="AC82" s="42"/>
      <c r="AD82" s="42"/>
      <c r="AE82" s="42"/>
      <c r="AF82" s="42"/>
      <c r="AG82" s="42"/>
      <c r="AH82" s="42"/>
      <c r="AI82" s="42"/>
      <c r="AJ82" s="42"/>
      <c r="AK82" s="42"/>
      <c r="AL82" s="42"/>
      <c r="AM82" s="42"/>
      <c r="AN82" s="42"/>
      <c r="AO82" s="42"/>
    </row>
    <row r="83" spans="1:41" ht="15.75">
      <c r="A83" s="32"/>
      <c r="B83" s="41"/>
      <c r="C83" s="41"/>
      <c r="D83" s="41"/>
      <c r="E83" s="41"/>
      <c r="F83" s="41"/>
      <c r="G83" s="41"/>
      <c r="H83" s="41"/>
      <c r="I83" s="41"/>
      <c r="J83" s="41"/>
      <c r="K83" s="41"/>
      <c r="L83" s="41"/>
      <c r="M83" s="41"/>
      <c r="N83" s="41"/>
      <c r="O83" s="41"/>
      <c r="P83" s="41"/>
      <c r="Q83" s="41"/>
      <c r="R83" s="41"/>
      <c r="S83" s="41"/>
      <c r="T83" s="41"/>
      <c r="U83" s="41"/>
      <c r="V83" s="41"/>
      <c r="W83" s="41"/>
      <c r="X83" s="41"/>
      <c r="Y83" s="41"/>
      <c r="Z83" s="41"/>
      <c r="AA83" s="42"/>
      <c r="AB83" s="42"/>
      <c r="AC83" s="42"/>
      <c r="AD83" s="42"/>
      <c r="AE83" s="42"/>
      <c r="AF83" s="42"/>
      <c r="AG83" s="42"/>
      <c r="AH83" s="42"/>
      <c r="AI83" s="42"/>
      <c r="AJ83" s="42"/>
      <c r="AK83" s="42"/>
      <c r="AL83" s="42"/>
      <c r="AM83" s="42"/>
      <c r="AN83" s="42"/>
      <c r="AO83" s="42"/>
    </row>
    <row r="84" spans="1:41" ht="15.75">
      <c r="A84" s="32"/>
      <c r="B84" s="41"/>
      <c r="C84" s="41"/>
      <c r="D84" s="41"/>
      <c r="E84" s="41"/>
      <c r="F84" s="41"/>
      <c r="G84" s="41"/>
      <c r="H84" s="41"/>
      <c r="I84" s="41"/>
      <c r="J84" s="41"/>
      <c r="K84" s="41"/>
      <c r="L84" s="41"/>
      <c r="M84" s="41"/>
      <c r="N84" s="41"/>
      <c r="O84" s="41"/>
      <c r="P84" s="41"/>
      <c r="Q84" s="41"/>
      <c r="R84" s="41"/>
      <c r="S84" s="41"/>
      <c r="T84" s="41"/>
      <c r="U84" s="41"/>
      <c r="V84" s="41"/>
      <c r="W84" s="41"/>
      <c r="X84" s="41"/>
      <c r="Y84" s="41"/>
      <c r="Z84" s="41"/>
      <c r="AA84" s="42"/>
      <c r="AB84" s="42"/>
      <c r="AC84" s="42"/>
      <c r="AD84" s="42"/>
      <c r="AE84" s="42"/>
      <c r="AF84" s="42"/>
      <c r="AG84" s="42"/>
      <c r="AH84" s="42"/>
      <c r="AI84" s="42"/>
      <c r="AJ84" s="42"/>
      <c r="AK84" s="42"/>
      <c r="AL84" s="42"/>
      <c r="AM84" s="42"/>
      <c r="AN84" s="42"/>
      <c r="AO84" s="42"/>
    </row>
    <row r="85" spans="1:41" ht="15.75">
      <c r="A85" s="32"/>
      <c r="B85" s="41"/>
      <c r="C85" s="41"/>
      <c r="D85" s="41"/>
      <c r="E85" s="41"/>
      <c r="F85" s="41"/>
      <c r="G85" s="41"/>
      <c r="H85" s="41"/>
      <c r="I85" s="41"/>
      <c r="J85" s="41"/>
      <c r="K85" s="41"/>
      <c r="L85" s="41"/>
      <c r="M85" s="41"/>
      <c r="N85" s="41"/>
      <c r="O85" s="41"/>
      <c r="P85" s="41"/>
      <c r="Q85" s="41"/>
      <c r="R85" s="41"/>
      <c r="S85" s="41"/>
      <c r="T85" s="41"/>
      <c r="U85" s="41"/>
      <c r="V85" s="41"/>
      <c r="W85" s="41"/>
      <c r="X85" s="41"/>
      <c r="Y85" s="41"/>
      <c r="Z85" s="41"/>
      <c r="AA85" s="42"/>
      <c r="AB85" s="42"/>
      <c r="AC85" s="42"/>
      <c r="AD85" s="42"/>
      <c r="AE85" s="42"/>
      <c r="AF85" s="42"/>
      <c r="AG85" s="42"/>
      <c r="AH85" s="42"/>
      <c r="AI85" s="42"/>
      <c r="AJ85" s="42"/>
      <c r="AK85" s="42"/>
      <c r="AL85" s="42"/>
      <c r="AM85" s="42"/>
      <c r="AN85" s="42"/>
      <c r="AO85" s="42"/>
    </row>
    <row r="86" spans="1:41" ht="15.75">
      <c r="A86" s="32"/>
      <c r="B86" s="41"/>
      <c r="C86" s="41"/>
      <c r="D86" s="41"/>
      <c r="E86" s="41"/>
      <c r="F86" s="41"/>
      <c r="G86" s="41"/>
      <c r="H86" s="41"/>
      <c r="I86" s="41"/>
      <c r="J86" s="41"/>
      <c r="K86" s="41"/>
      <c r="L86" s="41"/>
      <c r="M86" s="41"/>
      <c r="N86" s="41"/>
      <c r="O86" s="41"/>
      <c r="P86" s="41"/>
      <c r="Q86" s="41"/>
      <c r="R86" s="41"/>
      <c r="S86" s="41"/>
      <c r="T86" s="41"/>
      <c r="U86" s="41"/>
      <c r="V86" s="41"/>
      <c r="W86" s="41"/>
      <c r="X86" s="41"/>
      <c r="Y86" s="41"/>
      <c r="Z86" s="41"/>
      <c r="AA86" s="42"/>
      <c r="AB86" s="42"/>
      <c r="AC86" s="42"/>
      <c r="AD86" s="42"/>
      <c r="AE86" s="42"/>
      <c r="AF86" s="42"/>
      <c r="AG86" s="42"/>
      <c r="AH86" s="42"/>
      <c r="AI86" s="42"/>
      <c r="AJ86" s="42"/>
      <c r="AK86" s="42"/>
      <c r="AL86" s="42"/>
      <c r="AM86" s="42"/>
      <c r="AN86" s="42"/>
      <c r="AO86" s="42"/>
    </row>
    <row r="87" spans="1:41" ht="15.75">
      <c r="A87" s="32"/>
      <c r="B87" s="41"/>
      <c r="C87" s="41"/>
      <c r="D87" s="41"/>
      <c r="E87" s="41"/>
      <c r="F87" s="41"/>
      <c r="G87" s="41"/>
      <c r="H87" s="41"/>
      <c r="I87" s="41"/>
      <c r="J87" s="41"/>
      <c r="K87" s="41"/>
      <c r="L87" s="41"/>
      <c r="M87" s="41"/>
      <c r="N87" s="41"/>
      <c r="O87" s="41"/>
      <c r="P87" s="41"/>
      <c r="Q87" s="41"/>
      <c r="R87" s="41"/>
      <c r="S87" s="41"/>
      <c r="T87" s="41"/>
      <c r="U87" s="41"/>
      <c r="V87" s="41"/>
      <c r="W87" s="41"/>
      <c r="X87" s="41"/>
      <c r="Y87" s="41"/>
      <c r="Z87" s="41"/>
      <c r="AA87" s="42"/>
      <c r="AB87" s="42"/>
      <c r="AC87" s="42"/>
      <c r="AD87" s="42"/>
      <c r="AE87" s="42"/>
      <c r="AF87" s="42"/>
      <c r="AG87" s="42"/>
      <c r="AH87" s="42"/>
      <c r="AI87" s="42"/>
      <c r="AJ87" s="42"/>
      <c r="AK87" s="42"/>
      <c r="AL87" s="42"/>
      <c r="AM87" s="42"/>
      <c r="AN87" s="42"/>
      <c r="AO87" s="42"/>
    </row>
  </sheetData>
  <sheetProtection algorithmName="SHA-512" hashValue="sirPgM4kMYGqrFS957q1Esi8+NPHkDPCdKnht9gBe+OTOYIsemvgGDceul5dXiDkOjBQMa15sZFT99HvmNjCrg==" saltValue="xQnJAbtl+N4wr1jdIpSifg==" spinCount="100000" sheet="1" objects="1" scenarios="1"/>
  <mergeCells count="174">
    <mergeCell ref="M6:N6"/>
    <mergeCell ref="P6:R6"/>
    <mergeCell ref="C7:K7"/>
    <mergeCell ref="M7:N7"/>
    <mergeCell ref="P7:R7"/>
    <mergeCell ref="B9:K9"/>
    <mergeCell ref="B10:E10"/>
    <mergeCell ref="F10:H10"/>
    <mergeCell ref="I10:K10"/>
    <mergeCell ref="B11:E11"/>
    <mergeCell ref="F11:H11"/>
    <mergeCell ref="I11:K11"/>
    <mergeCell ref="D2:G5"/>
    <mergeCell ref="H2:K5"/>
    <mergeCell ref="B14:F14"/>
    <mergeCell ref="G14:K14"/>
    <mergeCell ref="B15:F15"/>
    <mergeCell ref="G15:K15"/>
    <mergeCell ref="B16:D17"/>
    <mergeCell ref="E16:K17"/>
    <mergeCell ref="B12:D12"/>
    <mergeCell ref="E12:G12"/>
    <mergeCell ref="H12:K12"/>
    <mergeCell ref="B13:D13"/>
    <mergeCell ref="E13:G13"/>
    <mergeCell ref="H13:K13"/>
    <mergeCell ref="B19:K19"/>
    <mergeCell ref="M19:Q19"/>
    <mergeCell ref="B20:C20"/>
    <mergeCell ref="D20:F20"/>
    <mergeCell ref="G20:I20"/>
    <mergeCell ref="J20:K20"/>
    <mergeCell ref="M20:Q36"/>
    <mergeCell ref="B21:C21"/>
    <mergeCell ref="D21:F21"/>
    <mergeCell ref="G21:I21"/>
    <mergeCell ref="B25:C27"/>
    <mergeCell ref="D25:K27"/>
    <mergeCell ref="B28:C30"/>
    <mergeCell ref="D28:K30"/>
    <mergeCell ref="B31:C32"/>
    <mergeCell ref="D31:K32"/>
    <mergeCell ref="J21:K21"/>
    <mergeCell ref="B22:F22"/>
    <mergeCell ref="G22:K22"/>
    <mergeCell ref="B23:F23"/>
    <mergeCell ref="G23:K23"/>
    <mergeCell ref="B24:C24"/>
    <mergeCell ref="D24:K24"/>
    <mergeCell ref="B40:D40"/>
    <mergeCell ref="E40:G40"/>
    <mergeCell ref="H40:K40"/>
    <mergeCell ref="B41:C41"/>
    <mergeCell ref="D41:E41"/>
    <mergeCell ref="F41:G41"/>
    <mergeCell ref="I41:J41"/>
    <mergeCell ref="B33:C34"/>
    <mergeCell ref="D33:K34"/>
    <mergeCell ref="B35:C36"/>
    <mergeCell ref="D35:K36"/>
    <mergeCell ref="B38:K38"/>
    <mergeCell ref="B39:D39"/>
    <mergeCell ref="E39:G39"/>
    <mergeCell ref="H39:K39"/>
    <mergeCell ref="B44:C46"/>
    <mergeCell ref="D44:K46"/>
    <mergeCell ref="B48:M48"/>
    <mergeCell ref="C49:D49"/>
    <mergeCell ref="E49:F49"/>
    <mergeCell ref="G49:H49"/>
    <mergeCell ref="I49:J49"/>
    <mergeCell ref="B42:C42"/>
    <mergeCell ref="D42:E42"/>
    <mergeCell ref="F42:H42"/>
    <mergeCell ref="I42:K42"/>
    <mergeCell ref="B43:C43"/>
    <mergeCell ref="D43:E43"/>
    <mergeCell ref="F43:G43"/>
    <mergeCell ref="I43:J43"/>
    <mergeCell ref="C52:D52"/>
    <mergeCell ref="E52:F52"/>
    <mergeCell ref="G52:H52"/>
    <mergeCell ref="I52:J52"/>
    <mergeCell ref="C53:D53"/>
    <mergeCell ref="E53:F53"/>
    <mergeCell ref="G53:H53"/>
    <mergeCell ref="I53:J53"/>
    <mergeCell ref="C50:D50"/>
    <mergeCell ref="E50:F50"/>
    <mergeCell ref="G50:H50"/>
    <mergeCell ref="I50:J50"/>
    <mergeCell ref="C51:D51"/>
    <mergeCell ref="E51:F51"/>
    <mergeCell ref="G51:H51"/>
    <mergeCell ref="I51:J51"/>
    <mergeCell ref="C56:D56"/>
    <mergeCell ref="E56:F56"/>
    <mergeCell ref="G56:H56"/>
    <mergeCell ref="I56:J56"/>
    <mergeCell ref="C57:D57"/>
    <mergeCell ref="E57:F57"/>
    <mergeCell ref="G57:H57"/>
    <mergeCell ref="I57:J57"/>
    <mergeCell ref="C54:D54"/>
    <mergeCell ref="E54:F54"/>
    <mergeCell ref="G54:H54"/>
    <mergeCell ref="I54:J54"/>
    <mergeCell ref="C55:D55"/>
    <mergeCell ref="E55:F55"/>
    <mergeCell ref="G55:H55"/>
    <mergeCell ref="I55:J55"/>
    <mergeCell ref="C60:D60"/>
    <mergeCell ref="E60:F60"/>
    <mergeCell ref="G60:H60"/>
    <mergeCell ref="I60:J60"/>
    <mergeCell ref="C61:D61"/>
    <mergeCell ref="E61:F61"/>
    <mergeCell ref="G61:H61"/>
    <mergeCell ref="I61:J61"/>
    <mergeCell ref="C58:D58"/>
    <mergeCell ref="E58:F58"/>
    <mergeCell ref="G58:H58"/>
    <mergeCell ref="I58:J58"/>
    <mergeCell ref="C59:D59"/>
    <mergeCell ref="E59:F59"/>
    <mergeCell ref="G59:H59"/>
    <mergeCell ref="I59:J59"/>
    <mergeCell ref="C64:D64"/>
    <mergeCell ref="E64:F64"/>
    <mergeCell ref="G64:H64"/>
    <mergeCell ref="I64:J64"/>
    <mergeCell ref="C65:D65"/>
    <mergeCell ref="E65:F65"/>
    <mergeCell ref="G65:H65"/>
    <mergeCell ref="I65:J65"/>
    <mergeCell ref="C62:D62"/>
    <mergeCell ref="E62:F62"/>
    <mergeCell ref="G62:H62"/>
    <mergeCell ref="I62:J62"/>
    <mergeCell ref="C63:D63"/>
    <mergeCell ref="E63:F63"/>
    <mergeCell ref="G63:H63"/>
    <mergeCell ref="I63:J63"/>
    <mergeCell ref="C68:D68"/>
    <mergeCell ref="E68:F68"/>
    <mergeCell ref="G68:H68"/>
    <mergeCell ref="I68:J68"/>
    <mergeCell ref="C69:D69"/>
    <mergeCell ref="E69:F69"/>
    <mergeCell ref="G69:H69"/>
    <mergeCell ref="I69:J69"/>
    <mergeCell ref="C66:D66"/>
    <mergeCell ref="E66:F66"/>
    <mergeCell ref="G66:H66"/>
    <mergeCell ref="I66:J66"/>
    <mergeCell ref="C67:D67"/>
    <mergeCell ref="E67:F67"/>
    <mergeCell ref="G67:H67"/>
    <mergeCell ref="I67:J67"/>
    <mergeCell ref="B74:C74"/>
    <mergeCell ref="D74:E74"/>
    <mergeCell ref="F74:H74"/>
    <mergeCell ref="I74:K74"/>
    <mergeCell ref="C75:E75"/>
    <mergeCell ref="F75:I75"/>
    <mergeCell ref="B71:M71"/>
    <mergeCell ref="B72:C72"/>
    <mergeCell ref="D72:E72"/>
    <mergeCell ref="F72:H72"/>
    <mergeCell ref="I72:K72"/>
    <mergeCell ref="B73:C73"/>
    <mergeCell ref="D73:E73"/>
    <mergeCell ref="F73:H73"/>
    <mergeCell ref="I73:K73"/>
  </mergeCells>
  <conditionalFormatting sqref="K63:K69 K50:K61">
    <cfRule type="cellIs" dxfId="143" priority="19" operator="equal">
      <formula>"Fail"</formula>
    </cfRule>
    <cfRule type="cellIs" dxfId="142" priority="20" operator="equal">
      <formula>"Pass"</formula>
    </cfRule>
  </conditionalFormatting>
  <conditionalFormatting sqref="O9:Q18">
    <cfRule type="cellIs" dxfId="141" priority="17" operator="equal">
      <formula>"Pass"</formula>
    </cfRule>
    <cfRule type="cellIs" dxfId="140" priority="18" operator="equal">
      <formula>"Fail"</formula>
    </cfRule>
  </conditionalFormatting>
  <conditionalFormatting sqref="I73:K73">
    <cfRule type="cellIs" dxfId="139" priority="15" operator="equal">
      <formula>"Pass"</formula>
    </cfRule>
    <cfRule type="cellIs" dxfId="138" priority="16" operator="equal">
      <formula>"Fail"</formula>
    </cfRule>
  </conditionalFormatting>
  <conditionalFormatting sqref="D72:E72">
    <cfRule type="cellIs" dxfId="137" priority="14" operator="greaterThan">
      <formula>0</formula>
    </cfRule>
  </conditionalFormatting>
  <conditionalFormatting sqref="D73:E73">
    <cfRule type="cellIs" dxfId="136" priority="12" operator="greaterThan">
      <formula>0</formula>
    </cfRule>
    <cfRule type="cellIs" dxfId="135" priority="13" operator="greaterThan">
      <formula>0</formula>
    </cfRule>
  </conditionalFormatting>
  <conditionalFormatting sqref="I72:K72">
    <cfRule type="cellIs" dxfId="134" priority="6" operator="lessThan">
      <formula>0.7</formula>
    </cfRule>
    <cfRule type="cellIs" dxfId="133" priority="7" operator="between">
      <formula>0.7</formula>
      <formula>0.85</formula>
    </cfRule>
    <cfRule type="cellIs" dxfId="132" priority="11" operator="greaterThan">
      <formula>0.85</formula>
    </cfRule>
  </conditionalFormatting>
  <conditionalFormatting sqref="I74">
    <cfRule type="cellIs" dxfId="131" priority="8" operator="equal">
      <formula>"N/A"</formula>
    </cfRule>
    <cfRule type="cellIs" dxfId="130" priority="9" operator="equal">
      <formula>"Average"</formula>
    </cfRule>
    <cfRule type="cellIs" dxfId="129" priority="10" operator="equal">
      <formula>"Critical"</formula>
    </cfRule>
  </conditionalFormatting>
  <conditionalFormatting sqref="M7:N7">
    <cfRule type="cellIs" dxfId="128" priority="4" operator="equal">
      <formula>"Fail"</formula>
    </cfRule>
    <cfRule type="cellIs" dxfId="127" priority="5" operator="equal">
      <formula>"Pass"</formula>
    </cfRule>
  </conditionalFormatting>
  <conditionalFormatting sqref="P7:R7">
    <cfRule type="cellIs" dxfId="126" priority="3" operator="equal">
      <formula>"No Action Needed"</formula>
    </cfRule>
  </conditionalFormatting>
  <conditionalFormatting sqref="K62">
    <cfRule type="cellIs" dxfId="125" priority="1" operator="equal">
      <formula>"Fail"</formula>
    </cfRule>
    <cfRule type="cellIs" dxfId="124" priority="2" operator="equal">
      <formula>"Pass"</formula>
    </cfRule>
  </conditionalFormatting>
  <dataValidations xWindow="1104" yWindow="362" count="40">
    <dataValidation allowBlank="1" showInputMessage="1" showErrorMessage="1" errorTitle="Alert" error="Enter a valid input." promptTitle="Hint" prompt="*Leave empty if Not Applicable._x000a_Logical flow: Software flow error._x000a_Security: Any hackable part of the software._x000a_Interface: Design Patterns error._x000a_Functional: The functionality is working but the output is wrong._x000a_Choose from the drop-down menu." sqref="D74"/>
    <dataValidation type="list" allowBlank="1" showInputMessage="1" showErrorMessage="1" errorTitle="Alert" error="Enter a valid input." promptTitle="Hint" prompt="*Leave empty if Not Applicable._x000a_Logical flow: Software flow error._x000a_Security: Any hackable part of the software._x000a_Interface: Design Patterns error._x000a_Functional: The functionality is working but the output is wrong." sqref="L50:L69">
      <formula1>"SW_Bug, Logical Flow, Security, Form Design, Interface, Functional"</formula1>
    </dataValidation>
    <dataValidation allowBlank="1" showInputMessage="1" showErrorMessage="1" promptTitle="Hint" prompt="This is auto filled. Do not try to type anything here." sqref="F75:I75"/>
    <dataValidation allowBlank="1" showInputMessage="1" promptTitle="Hint" prompt="This cell is auto filled according to the iteration map key sheet. Just fill it in and it will be filled automatically._x000a_Please, Insert a comment with any available contact information." sqref="B15:F15"/>
    <dataValidation allowBlank="1" showInputMessage="1" promptTitle="Request" prompt="This cell is auto filled according to the iteration map key sheet. Just fill it in and it will be filled automatically._x000a_Please, Insert a comment with any available contact information." sqref="G15:K15"/>
    <dataValidation type="list" allowBlank="1" showInputMessage="1" showErrorMessage="1" errorTitle="Alert" error="Enter a valid input." promptTitle="Hint" prompt="Choose from the drop down menu._x000a_If the machine type is not included leave the cell empty and write it in the additional information." sqref="D43:E43">
      <formula1>"PC, Laptop, Smart phone, Tablet, POS, 2 in 1"</formula1>
    </dataValidation>
    <dataValidation type="list" allowBlank="1" showInputMessage="1" showErrorMessage="1" errorTitle="Alert" error="Enter a valid input." promptTitle="Hint" prompt="Choose from the drop-down menu." sqref="G23:K23">
      <formula1>"Unit testing, Integration testing, Performance Testing, Regression Testing"</formula1>
    </dataValidation>
    <dataValidation allowBlank="1" showInputMessage="1" showErrorMessage="1" promptTitle="Hint" prompt="Write the process of the test case._x000a_If we want to test a function that adds a sales record to the Database._x000a_Ex: Running the application and opening the required page then execute the test case steps." sqref="D24:K24"/>
    <dataValidation allowBlank="1" showInputMessage="1" showErrorMessage="1" promptTitle="Hint" prompt="Any input submitted on the application should be written here with an ID number beside it._x000a_Ex: 2- Username: &quot;TestName&quot; Password: &quot;TestPassword&quot;" sqref="D33:K34"/>
    <dataValidation allowBlank="1" showInputMessage="1" showErrorMessage="1" promptTitle="Hint" prompt="The result of the execution from the actual run of the product or the function._x000a_Ex: The application blanked for 2 seconds, showing a white page then redirected me to the log in page again." sqref="J50:J51 I50:I69 J56:J69"/>
    <dataValidation allowBlank="1" showInputMessage="1" showErrorMessage="1" promptTitle="Hint" prompt="The application should behave according to the SRS document and SDD. The expected result should be meeting the requirements as it is with no changes what so ever." sqref="G50:G69 H50:H51 H56:H69"/>
    <dataValidation allowBlank="1" showInputMessage="1" showErrorMessage="1" promptTitle="Hint" prompt="Enter the detailed execution details for the step_x000a_Ex: If the process name was login_x000a_The detailed is: opening the .exe file, clicking on the login button at the top right corner of the page, navigating to the login form. Entering the username and password." sqref="E50:E69 F50:F51 F56:F69"/>
    <dataValidation allowBlank="1" showInputMessage="1" showErrorMessage="1" promptTitle="Hint" prompt="Write the name of the step itself._x000a_Ex: Navigation to required page._x000a_Opening the .exe file._x000a_...etc." sqref="C50:C69 D50:D51 D56:D69"/>
    <dataValidation type="list" allowBlank="1" showInputMessage="1" showErrorMessage="1" errorTitle="Alert" error="Enter a valid input." promptTitle="Hint" prompt="Choose from the drop-down menu._x000a_If the actual result does not match the actual result then the status is fail if they are matching then the status is pass." sqref="K50:K69">
      <formula1>"Pass, Fail"</formula1>
    </dataValidation>
    <dataValidation allowBlank="1" showInputMessage="1" showErrorMessage="1" promptTitle="Hint" prompt="Any information provided by the technical team in order to be able to access the function or the product._x000a_Ex: If we are testing the login function we will need a valid username and password." sqref="D31:K32"/>
    <dataValidation allowBlank="1" showInputMessage="1" showErrorMessage="1" errorTitle="Alert" error="Enter a valid input." promptTitle="Hint" prompt="If there is any additional information for the environment enter it here. If not, leave a blank cell._x000a_Ex: Using the android emulater named XXXXX_x000a_Using a MySQL database, MsQL Database._x000a_....etc." sqref="D44:K46"/>
    <dataValidation allowBlank="1" showInputMessage="1" showErrorMessage="1" errorTitle="Alert" error="Enter a valid input." promptTitle="Hint" prompt="Enter the screen resolution of the device that you are testing on if it is affecting the product._x000a_Ex: 1080P" sqref="K43"/>
    <dataValidation type="decimal" operator="greaterThanOrEqual" allowBlank="1" showInputMessage="1" showErrorMessage="1" promptTitle="Hint" prompt="Enter the screen size of the device that you are testing on, if it is affecting the product._x000a_Ex: 5.5" sqref="H43">
      <formula1>2</formula1>
    </dataValidation>
    <dataValidation type="decimal" operator="greaterThan" allowBlank="1" showInputMessage="1" showErrorMessage="1" promptTitle="Hint" prompt="Enter the processors clock speed in normal mode and ignore the turbo mode._x000a_Ex: if the processor's clock speed is 1.5 up to 2.7_x000a_The value entered is 1.5" sqref="I42:K42">
      <formula1>0.1</formula1>
    </dataValidation>
    <dataValidation type="list" allowBlank="1" showInputMessage="1" showErrorMessage="1" promptTitle="Hint" prompt="Choose from the drop-down menu." sqref="D42:E42">
      <formula1>"Single Core, Dual Core, Quad core"</formula1>
    </dataValidation>
    <dataValidation type="list" allowBlank="1" showInputMessage="1" showErrorMessage="1" errorTitle="Alert" error="Enter a valid input." promptTitle="Hint" prompt="Choose from the drop-down menu." sqref="K41">
      <formula1>"16 GB, 32 GB, 64 GB, 128 GB, 256 GB, 512 GB, 750 GB, 1 TB, 2 TB, 3 TB, 4 TB"</formula1>
    </dataValidation>
    <dataValidation type="list" allowBlank="1" showInputMessage="1" showErrorMessage="1" errorTitle="Alert" error="Enter a valid input." promptTitle="Hint" prompt="Choose from the drop-down menu." sqref="H41">
      <formula1>"HDD, SSD, SATA, PCIe, External"</formula1>
    </dataValidation>
    <dataValidation type="list" allowBlank="1" showInputMessage="1" showErrorMessage="1" errorTitle="Alert" error="Enter a valid input." promptTitle="Hint" prompt="Choose from the drop-down menu." sqref="D41:E41">
      <formula1>"128 MB, 256 MB, 512 MB, 1 GB, 1.5 GB, 2 GB, 2.5 GB, 3 GB, 3.5 GB, 4 GB, 4.5 GB, 5 GB, 5.5 GB, 6 GB, 6.5 GB, 7 GB, 7.5 GB, 8 GB, 16 GB, 32 GB, 64 GB, 128 GB"</formula1>
    </dataValidation>
    <dataValidation allowBlank="1" showInputMessage="1" showErrorMessage="1" errorTitle="Alert" error="Enter a valid input." promptTitle="Hint" prompt="If applicable write down the framework version._x000a_Ex: .net framework 4.6" sqref="H40:K40"/>
    <dataValidation allowBlank="1" showInputMessage="1" showErrorMessage="1" errorTitle="Alert" error="Enter a vaild input." promptTitle="Request" prompt="If applicable, write the version of the operating system that you are executing on._x000a_Ex: Windows 7, Android 4.3, IOS: 10.2, Debian 64" sqref="E40:G40"/>
    <dataValidation type="list" allowBlank="1" showInputMessage="1" showErrorMessage="1" errorTitle="Alert" error="Enter a valid input." promptTitle="Hint" prompt="Choose from the drop-down menu." sqref="B40:D40">
      <formula1>"Windows, Linux, Mac OS, Android, IOS "</formula1>
    </dataValidation>
    <dataValidation allowBlank="1" showInputMessage="1" showErrorMessage="1" promptTitle="Hint" prompt="Any change in the test environment or the application assests like the Database or the functionality sohuld be as follows:_x000a_* A new sale has been added to the sales table._x000a_* The Wifi is turned off._x000a_* ....etc." sqref="D28:K30"/>
    <dataValidation allowBlank="1" showInputMessage="1" showErrorMessage="1" promptTitle="Hint" prompt="The preconditions are the assistive functions that shoud be working as it should be for the test steps to be executed._x000a_They should be entered in a bulleted list as follows:_x000a_* Login Function._x000a_* Logout function._x000a_* Adding to the database functions._x000a_* ...etc." sqref="D25:K27"/>
    <dataValidation type="date" showInputMessage="1" showErrorMessage="1" errorTitle="Alert" error="Enter a valid input." promptTitle="Hint" prompt="Enter the date in the following formula_x000a_14-Mar-2014" sqref="B23:F23">
      <formula1>E13</formula1>
      <formula2>H13</formula2>
    </dataValidation>
    <dataValidation type="list" showInputMessage="1" showErrorMessage="1" errorTitle="Alert" error="Enter a valid input." promptTitle="Hint" prompt="Choose from the drop-down menu." sqref="J21:K21">
      <formula1>"Mohamed Sharaf"</formula1>
    </dataValidation>
    <dataValidation type="list" showInputMessage="1" showErrorMessage="1" errorTitle="Alert" error="Enter a vaild input." promptTitle="Hint" prompt="Choose from the drop-down menu." sqref="D21:F21">
      <formula1>"Manual, Automated"</formula1>
    </dataValidation>
    <dataValidation type="decimal" operator="greaterThanOrEqual" allowBlank="1" showInputMessage="1" showErrorMessage="1" errorTitle="Alert" error="Enter a valid input." promptTitle="Hint" prompt="Enter the ID in the following Formula_x000a_Ex: 1.5_x000a_1 is the Test case number since the project started._x000a_5 is the build number of the function that we are testing." sqref="J20:K20">
      <formula1>1</formula1>
    </dataValidation>
    <dataValidation allowBlank="1" showInputMessage="1" showErrorMessage="1" promptTitle="Hint" prompt="Write it in the following formula_x000a_&quot;Main Targeted fuction&quot; Test Case._x000a_Ex: Sale submission Test Case." sqref="D20:F20"/>
    <dataValidation allowBlank="1" showInputMessage="1" showErrorMessage="1" promptTitle="Hint" prompt="Write any additional information about the project if available._x000a_Leave a blank cell if there is no more information." sqref="D35:K36 E16:K17"/>
    <dataValidation allowBlank="1" showInputMessage="1" showErrorMessage="1" promptTitle="Hint" prompt="Brief of the test Case purpose._x000a_Ex: Testing the login functionality." sqref="C7:K7"/>
    <dataValidation type="date" operator="greaterThan" allowBlank="1" showInputMessage="1" errorTitle="Alert" error="Enter a vaild input." promptTitle="Hint" prompt="This cell is auto filled according to the iteration map key sheet. Just fill it in and it will be filled automatically._x000a_Enter dates in the following formula:_x000a_14-Mar-2014" sqref="H13:K13">
      <formula1>E13</formula1>
    </dataValidation>
    <dataValidation type="date" operator="lessThan" allowBlank="1" showInputMessage="1" errorTitle="Alert" error="Enter a vaild input." promptTitle="Hint:" prompt="This cell is auto filled according to the iteration map key sheet. Just fill it in and it will be filled automatically._x000a_Enter dates in the following formula:_x000a_14-Mar-2014" sqref="E13:G13">
      <formula1>H13</formula1>
    </dataValidation>
    <dataValidation allowBlank="1" showInputMessage="1" showErrorMessage="1" promptTitle="Request" prompt="Enter the iteration number in the following formula._x000a_1.5._x000a_1 is the iteration number itself._x000a_5 is the cycle number._x000a_*Cycle number is the number of the development cycle for the iteration." sqref="B13"/>
    <dataValidation type="decimal" operator="greaterThanOrEqual" showInputMessage="1" errorTitle="Alert" error="Invalid input. Check the Input criteria." promptTitle="Hint" prompt="This cell is auto filled according to the iteration map key sheet. Just fill it in and it will be filled automatically._x000a_You should enter a Decimal number._x000a_Ex: 1.0_x000a_1 is the project number. 0 is the iteration number." sqref="F11:H11">
      <formula1>1</formula1>
    </dataValidation>
    <dataValidation type="list" allowBlank="1" showInputMessage="1" errorTitle="Alert" error="Invalid input. Check the input criteria." promptTitle="Hint" prompt="This cell is auto filled according to the iteration map key sheet. Just fill it in and it will be filled automatically._x000a_Choose from the drop-down menu." sqref="I11:K11">
      <formula1>"EXE, SAP, Android, IOS, WebBased"</formula1>
    </dataValidation>
  </dataValidations>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2:AO87"/>
  <sheetViews>
    <sheetView topLeftCell="A47" zoomScale="60" zoomScaleNormal="60" workbookViewId="0">
      <selection activeCell="P53" sqref="P53"/>
    </sheetView>
  </sheetViews>
  <sheetFormatPr defaultRowHeight="15" outlineLevelRow="1"/>
  <cols>
    <col min="1" max="1" width="3.28515625" customWidth="1"/>
    <col min="2" max="2" width="12.28515625" customWidth="1"/>
    <col min="3" max="3" width="10.5703125" customWidth="1"/>
    <col min="4" max="4" width="19.5703125" customWidth="1"/>
    <col min="5" max="5" width="17.42578125" customWidth="1"/>
    <col min="6" max="6" width="21" customWidth="1"/>
    <col min="7" max="7" width="7" customWidth="1"/>
    <col min="8" max="8" width="37.28515625" customWidth="1"/>
    <col min="10" max="10" width="22.5703125" customWidth="1"/>
    <col min="11" max="11" width="14.28515625" customWidth="1"/>
    <col min="12" max="12" width="23.5703125" customWidth="1"/>
    <col min="13" max="13" width="41.5703125" customWidth="1"/>
    <col min="14" max="14" width="9.85546875" customWidth="1"/>
    <col min="15" max="15" width="9.140625" customWidth="1"/>
    <col min="18" max="18" width="12" customWidth="1"/>
  </cols>
  <sheetData>
    <row r="2" spans="1:26" s="30" customFormat="1">
      <c r="B2" s="31"/>
      <c r="C2" s="32"/>
      <c r="D2" s="318" t="s">
        <v>48</v>
      </c>
      <c r="E2" s="318"/>
      <c r="F2" s="318"/>
      <c r="G2" s="318"/>
      <c r="H2" s="319" t="s">
        <v>1</v>
      </c>
      <c r="I2" s="319"/>
      <c r="J2" s="319"/>
      <c r="K2" s="319"/>
    </row>
    <row r="3" spans="1:26">
      <c r="A3" s="32"/>
      <c r="B3" s="33"/>
      <c r="C3" s="34"/>
      <c r="D3" s="318"/>
      <c r="E3" s="318"/>
      <c r="F3" s="318"/>
      <c r="G3" s="318"/>
      <c r="H3" s="319"/>
      <c r="I3" s="319"/>
      <c r="J3" s="319"/>
      <c r="K3" s="319"/>
      <c r="L3" s="35"/>
      <c r="M3" s="32"/>
      <c r="N3" s="32"/>
      <c r="O3" s="32"/>
      <c r="P3" s="32"/>
      <c r="Q3" s="32"/>
      <c r="R3" s="32"/>
      <c r="S3" s="32"/>
      <c r="T3" s="32"/>
      <c r="U3" s="32"/>
      <c r="V3" s="32"/>
      <c r="W3" s="32"/>
      <c r="X3" s="32"/>
      <c r="Y3" s="32"/>
      <c r="Z3" s="32"/>
    </row>
    <row r="4" spans="1:26">
      <c r="A4" s="32"/>
      <c r="B4" s="33"/>
      <c r="C4" s="34"/>
      <c r="D4" s="318"/>
      <c r="E4" s="318"/>
      <c r="F4" s="318"/>
      <c r="G4" s="318"/>
      <c r="H4" s="319"/>
      <c r="I4" s="319"/>
      <c r="J4" s="319"/>
      <c r="K4" s="319"/>
      <c r="L4" s="32"/>
      <c r="M4" s="32"/>
      <c r="N4" s="32"/>
      <c r="O4" s="32"/>
      <c r="P4" s="32"/>
      <c r="Q4" s="32"/>
      <c r="R4" s="32"/>
      <c r="S4" s="32"/>
      <c r="T4" s="32"/>
      <c r="U4" s="32"/>
      <c r="V4" s="32"/>
      <c r="W4" s="32"/>
      <c r="X4" s="32"/>
      <c r="Y4" s="32"/>
      <c r="Z4" s="32"/>
    </row>
    <row r="5" spans="1:26" ht="15.75" thickBot="1">
      <c r="A5" s="32"/>
      <c r="B5" s="33"/>
      <c r="C5" s="34"/>
      <c r="D5" s="318"/>
      <c r="E5" s="318"/>
      <c r="F5" s="318"/>
      <c r="G5" s="318"/>
      <c r="H5" s="319"/>
      <c r="I5" s="319"/>
      <c r="J5" s="319"/>
      <c r="K5" s="319"/>
      <c r="L5" s="32"/>
      <c r="M5" s="32"/>
      <c r="N5" s="32"/>
      <c r="O5" s="32"/>
      <c r="P5" s="32"/>
      <c r="Q5" s="32"/>
      <c r="R5" s="32"/>
      <c r="S5" s="32"/>
      <c r="T5" s="32"/>
      <c r="U5" s="32"/>
      <c r="V5" s="32"/>
      <c r="W5" s="32"/>
      <c r="X5" s="32"/>
      <c r="Y5" s="32"/>
      <c r="Z5" s="32"/>
    </row>
    <row r="6" spans="1:26" ht="16.5" thickBot="1">
      <c r="A6" s="32"/>
      <c r="B6" s="34"/>
      <c r="C6" s="34"/>
      <c r="D6" s="34"/>
      <c r="E6" s="32"/>
      <c r="F6" s="32"/>
      <c r="G6" s="32"/>
      <c r="H6" s="32"/>
      <c r="I6" s="32"/>
      <c r="J6" s="32"/>
      <c r="K6" s="32"/>
      <c r="L6" s="32"/>
      <c r="M6" s="323" t="s">
        <v>49</v>
      </c>
      <c r="N6" s="324"/>
      <c r="O6" s="36"/>
      <c r="P6" s="323" t="s">
        <v>50</v>
      </c>
      <c r="Q6" s="325"/>
      <c r="R6" s="324"/>
      <c r="S6" s="32"/>
      <c r="T6" s="32"/>
      <c r="U6" s="32"/>
      <c r="V6" s="32"/>
      <c r="W6" s="32"/>
      <c r="X6" s="32"/>
      <c r="Y6" s="32"/>
      <c r="Z6" s="32"/>
    </row>
    <row r="7" spans="1:26" ht="41.25" customHeight="1" thickBot="1">
      <c r="A7" s="32"/>
      <c r="B7" s="37" t="s">
        <v>2</v>
      </c>
      <c r="C7" s="326" t="s">
        <v>51</v>
      </c>
      <c r="D7" s="327"/>
      <c r="E7" s="327"/>
      <c r="F7" s="327"/>
      <c r="G7" s="327"/>
      <c r="H7" s="327"/>
      <c r="I7" s="327"/>
      <c r="J7" s="327"/>
      <c r="K7" s="328"/>
      <c r="L7" s="32"/>
      <c r="M7" s="329" t="str">
        <f>I73</f>
        <v>Fail</v>
      </c>
      <c r="N7" s="330"/>
      <c r="O7" s="36"/>
      <c r="P7" s="331" t="str">
        <f>IF(I73="Pass", "No Action Needed", "Function is sent back to the development team")</f>
        <v>Function is sent back to the development team</v>
      </c>
      <c r="Q7" s="332"/>
      <c r="R7" s="333"/>
      <c r="S7" s="32"/>
      <c r="T7" s="32"/>
      <c r="U7" s="32"/>
      <c r="V7" s="32"/>
      <c r="W7" s="32"/>
      <c r="X7" s="32"/>
      <c r="Y7" s="32"/>
      <c r="Z7" s="32"/>
    </row>
    <row r="8" spans="1:26" ht="15.75" thickBot="1">
      <c r="A8" s="32"/>
      <c r="B8" s="32"/>
      <c r="C8" s="32"/>
      <c r="D8" s="32"/>
      <c r="E8" s="32"/>
      <c r="F8" s="32"/>
      <c r="G8" s="32"/>
      <c r="H8" s="32"/>
      <c r="I8" s="32"/>
      <c r="J8" s="32"/>
      <c r="K8" s="32"/>
      <c r="L8" s="32"/>
      <c r="M8" s="32"/>
      <c r="N8" s="32"/>
      <c r="O8" s="32"/>
      <c r="P8" s="32"/>
      <c r="Q8" s="32"/>
      <c r="R8" s="32"/>
      <c r="S8" s="32"/>
      <c r="T8" s="32"/>
      <c r="U8" s="32"/>
      <c r="V8" s="32"/>
      <c r="W8" s="32"/>
      <c r="X8" s="32"/>
      <c r="Y8" s="32"/>
      <c r="Z8" s="32"/>
    </row>
    <row r="9" spans="1:26" ht="20.25">
      <c r="A9" s="32"/>
      <c r="B9" s="334" t="s">
        <v>4</v>
      </c>
      <c r="C9" s="335"/>
      <c r="D9" s="335"/>
      <c r="E9" s="335"/>
      <c r="F9" s="335"/>
      <c r="G9" s="335"/>
      <c r="H9" s="335"/>
      <c r="I9" s="335"/>
      <c r="J9" s="335"/>
      <c r="K9" s="336"/>
      <c r="L9" s="32"/>
      <c r="M9" s="38"/>
      <c r="N9" s="38"/>
      <c r="O9" s="39"/>
      <c r="P9" s="39"/>
      <c r="Q9" s="39"/>
      <c r="R9" s="32"/>
      <c r="S9" s="32"/>
      <c r="T9" s="32"/>
      <c r="U9" s="32"/>
      <c r="V9" s="32"/>
      <c r="W9" s="32"/>
      <c r="X9" s="32"/>
      <c r="Y9" s="32"/>
      <c r="Z9" s="32"/>
    </row>
    <row r="10" spans="1:26" ht="20.25">
      <c r="A10" s="32"/>
      <c r="B10" s="204" t="s">
        <v>5</v>
      </c>
      <c r="C10" s="152"/>
      <c r="D10" s="152"/>
      <c r="E10" s="153"/>
      <c r="F10" s="151" t="s">
        <v>6</v>
      </c>
      <c r="G10" s="152"/>
      <c r="H10" s="153"/>
      <c r="I10" s="151" t="s">
        <v>7</v>
      </c>
      <c r="J10" s="152"/>
      <c r="K10" s="234"/>
      <c r="L10" s="32"/>
      <c r="M10" s="38"/>
      <c r="N10" s="38"/>
      <c r="O10" s="39"/>
      <c r="P10" s="39"/>
      <c r="Q10" s="39"/>
      <c r="R10" s="32"/>
      <c r="S10" s="32"/>
      <c r="T10" s="32"/>
      <c r="U10" s="32"/>
      <c r="V10" s="32"/>
      <c r="W10" s="32"/>
      <c r="X10" s="32"/>
      <c r="Y10" s="32"/>
      <c r="Z10" s="32"/>
    </row>
    <row r="11" spans="1:26" ht="20.25">
      <c r="A11" s="32"/>
      <c r="B11" s="310" t="str">
        <f>'Iteration Mapping Key'!B11</f>
        <v>Masr_Pharmacy_RPOS_AdminTool(WEB-BASED)</v>
      </c>
      <c r="C11" s="311"/>
      <c r="D11" s="311"/>
      <c r="E11" s="312"/>
      <c r="F11" s="313">
        <f>'Iteration Mapping Key'!F11:H11</f>
        <v>2.1</v>
      </c>
      <c r="G11" s="314"/>
      <c r="H11" s="315"/>
      <c r="I11" s="316" t="str">
        <f>'Iteration Mapping Key'!I11</f>
        <v>WebBased</v>
      </c>
      <c r="J11" s="311"/>
      <c r="K11" s="317"/>
      <c r="L11" s="32"/>
      <c r="M11" s="65"/>
      <c r="N11" s="38"/>
      <c r="O11" s="39"/>
      <c r="P11" s="39"/>
      <c r="Q11" s="39"/>
      <c r="R11" s="32"/>
      <c r="S11" s="32"/>
      <c r="T11" s="32"/>
      <c r="U11" s="32"/>
      <c r="V11" s="32"/>
      <c r="W11" s="32"/>
      <c r="X11" s="32"/>
      <c r="Y11" s="32"/>
      <c r="Z11" s="32"/>
    </row>
    <row r="12" spans="1:26" ht="20.25">
      <c r="A12" s="32"/>
      <c r="B12" s="204" t="s">
        <v>8</v>
      </c>
      <c r="C12" s="152"/>
      <c r="D12" s="153"/>
      <c r="E12" s="151" t="s">
        <v>10</v>
      </c>
      <c r="F12" s="152"/>
      <c r="G12" s="153"/>
      <c r="H12" s="151" t="s">
        <v>11</v>
      </c>
      <c r="I12" s="152"/>
      <c r="J12" s="152"/>
      <c r="K12" s="234"/>
      <c r="L12" s="32"/>
      <c r="M12" s="38"/>
      <c r="N12" s="38"/>
      <c r="O12" s="39"/>
      <c r="P12" s="39"/>
      <c r="Q12" s="39"/>
      <c r="R12" s="32"/>
      <c r="S12" s="32"/>
      <c r="T12" s="32"/>
      <c r="U12" s="32"/>
      <c r="V12" s="32"/>
      <c r="W12" s="32"/>
      <c r="X12" s="32"/>
      <c r="Y12" s="32"/>
      <c r="Z12" s="32"/>
    </row>
    <row r="13" spans="1:26" ht="20.25" customHeight="1">
      <c r="A13" s="32"/>
      <c r="B13" s="300" t="str">
        <f>'Iteration Mapping Key'!B13</f>
        <v>1.0</v>
      </c>
      <c r="C13" s="301"/>
      <c r="D13" s="302"/>
      <c r="E13" s="303">
        <f>'Iteration Mapping Key'!H13</f>
        <v>42705</v>
      </c>
      <c r="F13" s="304"/>
      <c r="G13" s="305"/>
      <c r="H13" s="303">
        <f>'Iteration Mapping Key'!J13</f>
        <v>43070</v>
      </c>
      <c r="I13" s="304"/>
      <c r="J13" s="304"/>
      <c r="K13" s="306"/>
      <c r="L13" s="32"/>
      <c r="M13" s="38"/>
      <c r="N13" s="38"/>
      <c r="O13" s="39"/>
      <c r="P13" s="39"/>
      <c r="Q13" s="39"/>
      <c r="R13" s="32"/>
      <c r="S13" s="32"/>
      <c r="T13" s="32"/>
      <c r="U13" s="32"/>
      <c r="V13" s="32"/>
      <c r="W13" s="32"/>
      <c r="X13" s="32"/>
      <c r="Y13" s="32"/>
      <c r="Z13" s="32"/>
    </row>
    <row r="14" spans="1:26" ht="20.25">
      <c r="A14" s="32"/>
      <c r="B14" s="204" t="s">
        <v>15</v>
      </c>
      <c r="C14" s="152"/>
      <c r="D14" s="152"/>
      <c r="E14" s="152"/>
      <c r="F14" s="153"/>
      <c r="G14" s="151" t="s">
        <v>16</v>
      </c>
      <c r="H14" s="152"/>
      <c r="I14" s="152"/>
      <c r="J14" s="152"/>
      <c r="K14" s="234"/>
      <c r="L14" s="32"/>
      <c r="M14" s="38"/>
      <c r="N14" s="38"/>
      <c r="O14" s="39"/>
      <c r="P14" s="39"/>
      <c r="Q14" s="39"/>
      <c r="R14" s="32"/>
      <c r="S14" s="32"/>
      <c r="T14" s="32"/>
      <c r="U14" s="32"/>
      <c r="V14" s="32"/>
      <c r="W14" s="32"/>
      <c r="X14" s="32"/>
      <c r="Y14" s="32"/>
      <c r="Z14" s="32"/>
    </row>
    <row r="15" spans="1:26" ht="20.25">
      <c r="A15" s="32"/>
      <c r="B15" s="320" t="str">
        <f>'Iteration Mapping Key'!B17:F17</f>
        <v>TestName_ProductManager</v>
      </c>
      <c r="C15" s="321"/>
      <c r="D15" s="321"/>
      <c r="E15" s="321"/>
      <c r="F15" s="175"/>
      <c r="G15" s="174" t="str">
        <f>'Iteration Mapping Key'!G17:L17</f>
        <v>Heba NourEldin</v>
      </c>
      <c r="H15" s="321"/>
      <c r="I15" s="321"/>
      <c r="J15" s="321"/>
      <c r="K15" s="322"/>
      <c r="L15" s="32"/>
      <c r="M15" s="38"/>
      <c r="N15" s="38"/>
      <c r="O15" s="39"/>
      <c r="P15" s="39"/>
      <c r="Q15" s="39"/>
      <c r="R15" s="32"/>
      <c r="S15" s="32"/>
      <c r="T15" s="32"/>
      <c r="U15" s="32"/>
      <c r="V15" s="32"/>
      <c r="W15" s="32"/>
      <c r="X15" s="32"/>
      <c r="Y15" s="32"/>
      <c r="Z15" s="32"/>
    </row>
    <row r="16" spans="1:26" ht="20.25" customHeight="1">
      <c r="A16" s="32"/>
      <c r="B16" s="218" t="s">
        <v>19</v>
      </c>
      <c r="C16" s="291"/>
      <c r="D16" s="291"/>
      <c r="E16" s="294" t="str">
        <f>'Iteration Mapping Key'!E18</f>
        <v>ProjectInformation_AdditionalInformation</v>
      </c>
      <c r="F16" s="295"/>
      <c r="G16" s="295"/>
      <c r="H16" s="295"/>
      <c r="I16" s="295"/>
      <c r="J16" s="295"/>
      <c r="K16" s="296"/>
      <c r="L16" s="32"/>
      <c r="M16" s="38"/>
      <c r="N16" s="38"/>
      <c r="O16" s="39"/>
      <c r="P16" s="39"/>
      <c r="Q16" s="39"/>
      <c r="R16" s="32"/>
      <c r="S16" s="32"/>
      <c r="T16" s="32"/>
      <c r="U16" s="32"/>
      <c r="V16" s="32"/>
      <c r="W16" s="32"/>
      <c r="X16" s="32"/>
      <c r="Y16" s="32"/>
      <c r="Z16" s="32"/>
    </row>
    <row r="17" spans="1:41" ht="16.5" customHeight="1" outlineLevel="1" thickBot="1">
      <c r="A17" s="32"/>
      <c r="B17" s="292"/>
      <c r="C17" s="293"/>
      <c r="D17" s="293"/>
      <c r="E17" s="297"/>
      <c r="F17" s="298"/>
      <c r="G17" s="298"/>
      <c r="H17" s="298"/>
      <c r="I17" s="298"/>
      <c r="J17" s="298"/>
      <c r="K17" s="299"/>
      <c r="L17" s="32"/>
      <c r="M17" s="38"/>
      <c r="N17" s="38"/>
      <c r="O17" s="39"/>
      <c r="P17" s="39"/>
      <c r="Q17" s="39"/>
      <c r="R17" s="32"/>
      <c r="S17" s="32"/>
      <c r="T17" s="32"/>
      <c r="U17" s="32"/>
      <c r="V17" s="32"/>
      <c r="W17" s="32"/>
      <c r="X17" s="32"/>
      <c r="Y17" s="32"/>
      <c r="Z17" s="32"/>
    </row>
    <row r="18" spans="1:41" ht="15" customHeight="1" thickBot="1">
      <c r="A18" s="32"/>
      <c r="B18" s="32"/>
      <c r="C18" s="32"/>
      <c r="D18" s="32"/>
      <c r="E18" s="32"/>
      <c r="F18" s="32"/>
      <c r="G18" s="32"/>
      <c r="H18" s="32"/>
      <c r="I18" s="32"/>
      <c r="J18" s="32"/>
      <c r="K18" s="32"/>
      <c r="L18" s="32"/>
      <c r="M18" s="38"/>
      <c r="N18" s="38"/>
      <c r="O18" s="39"/>
      <c r="P18" s="39"/>
      <c r="Q18" s="39"/>
      <c r="R18" s="32"/>
      <c r="S18" s="32"/>
      <c r="T18" s="32"/>
      <c r="U18" s="32"/>
      <c r="V18" s="32"/>
      <c r="W18" s="32"/>
      <c r="X18" s="32"/>
      <c r="Y18" s="32"/>
      <c r="Z18" s="32"/>
    </row>
    <row r="19" spans="1:41" ht="16.5" customHeight="1" thickBot="1">
      <c r="A19" s="32"/>
      <c r="B19" s="307" t="s">
        <v>52</v>
      </c>
      <c r="C19" s="308"/>
      <c r="D19" s="308"/>
      <c r="E19" s="308"/>
      <c r="F19" s="308"/>
      <c r="G19" s="308"/>
      <c r="H19" s="308"/>
      <c r="I19" s="308"/>
      <c r="J19" s="308"/>
      <c r="K19" s="309"/>
      <c r="L19" s="32"/>
      <c r="M19" s="235" t="s">
        <v>53</v>
      </c>
      <c r="N19" s="236"/>
      <c r="O19" s="236"/>
      <c r="P19" s="236"/>
      <c r="Q19" s="237"/>
      <c r="R19" s="32"/>
      <c r="S19" s="32"/>
      <c r="T19" s="32"/>
      <c r="U19" s="32"/>
      <c r="V19" s="32"/>
      <c r="W19" s="32"/>
      <c r="X19" s="32"/>
      <c r="Y19" s="32"/>
      <c r="Z19" s="32"/>
    </row>
    <row r="20" spans="1:41" ht="15.75" outlineLevel="1">
      <c r="A20" s="32"/>
      <c r="B20" s="238" t="s">
        <v>23</v>
      </c>
      <c r="C20" s="239"/>
      <c r="D20" s="240" t="s">
        <v>376</v>
      </c>
      <c r="E20" s="240"/>
      <c r="F20" s="240"/>
      <c r="G20" s="239" t="s">
        <v>54</v>
      </c>
      <c r="H20" s="239"/>
      <c r="I20" s="239"/>
      <c r="J20" s="241">
        <v>11</v>
      </c>
      <c r="K20" s="242"/>
      <c r="L20" s="40"/>
      <c r="M20" s="243"/>
      <c r="N20" s="244"/>
      <c r="O20" s="244"/>
      <c r="P20" s="244"/>
      <c r="Q20" s="245"/>
      <c r="R20" s="40"/>
      <c r="S20" s="40"/>
      <c r="T20" s="40"/>
      <c r="U20" s="40"/>
      <c r="V20" s="40"/>
      <c r="W20" s="40"/>
      <c r="X20" s="40"/>
      <c r="Y20" s="40"/>
      <c r="Z20" s="40"/>
    </row>
    <row r="21" spans="1:41" ht="15.75" outlineLevel="1">
      <c r="A21" s="32"/>
      <c r="B21" s="252" t="s">
        <v>24</v>
      </c>
      <c r="C21" s="253"/>
      <c r="D21" s="254" t="s">
        <v>55</v>
      </c>
      <c r="E21" s="255"/>
      <c r="F21" s="256"/>
      <c r="G21" s="253" t="s">
        <v>26</v>
      </c>
      <c r="H21" s="253"/>
      <c r="I21" s="253"/>
      <c r="J21" s="274" t="s">
        <v>56</v>
      </c>
      <c r="K21" s="275"/>
      <c r="L21" s="41"/>
      <c r="M21" s="246"/>
      <c r="N21" s="247"/>
      <c r="O21" s="247"/>
      <c r="P21" s="247"/>
      <c r="Q21" s="248"/>
      <c r="R21" s="41"/>
      <c r="S21" s="41"/>
      <c r="T21" s="41"/>
      <c r="U21" s="41"/>
      <c r="V21" s="41"/>
      <c r="W21" s="41"/>
      <c r="X21" s="41"/>
      <c r="Y21" s="41"/>
      <c r="Z21" s="41"/>
      <c r="AA21" s="42"/>
      <c r="AB21" s="42"/>
      <c r="AC21" s="42"/>
      <c r="AD21" s="42"/>
      <c r="AE21" s="42"/>
      <c r="AF21" s="42"/>
      <c r="AG21" s="42"/>
      <c r="AH21" s="42"/>
      <c r="AI21" s="42"/>
      <c r="AJ21" s="42"/>
      <c r="AK21" s="42"/>
      <c r="AL21" s="42"/>
      <c r="AM21" s="42"/>
      <c r="AN21" s="42"/>
      <c r="AO21" s="42"/>
    </row>
    <row r="22" spans="1:41" ht="15.75" outlineLevel="1">
      <c r="A22" s="32"/>
      <c r="B22" s="172" t="s">
        <v>57</v>
      </c>
      <c r="C22" s="276"/>
      <c r="D22" s="276"/>
      <c r="E22" s="276"/>
      <c r="F22" s="173"/>
      <c r="G22" s="277" t="s">
        <v>25</v>
      </c>
      <c r="H22" s="278"/>
      <c r="I22" s="278"/>
      <c r="J22" s="278"/>
      <c r="K22" s="279"/>
      <c r="L22" s="41"/>
      <c r="M22" s="246"/>
      <c r="N22" s="247"/>
      <c r="O22" s="247"/>
      <c r="P22" s="247"/>
      <c r="Q22" s="248"/>
      <c r="R22" s="41"/>
      <c r="S22" s="41"/>
      <c r="T22" s="41"/>
      <c r="U22" s="41"/>
      <c r="V22" s="41"/>
      <c r="W22" s="41"/>
      <c r="X22" s="41"/>
      <c r="Y22" s="41"/>
      <c r="Z22" s="41"/>
      <c r="AA22" s="42"/>
      <c r="AB22" s="42"/>
      <c r="AC22" s="42"/>
      <c r="AD22" s="42"/>
      <c r="AE22" s="42"/>
      <c r="AF22" s="42"/>
      <c r="AG22" s="42"/>
      <c r="AH22" s="42"/>
      <c r="AI22" s="42"/>
      <c r="AJ22" s="42"/>
      <c r="AK22" s="42"/>
      <c r="AL22" s="42"/>
      <c r="AM22" s="42"/>
      <c r="AN22" s="42"/>
      <c r="AO22" s="42"/>
    </row>
    <row r="23" spans="1:41" ht="15.75" outlineLevel="1">
      <c r="A23" s="32"/>
      <c r="B23" s="280">
        <v>42781</v>
      </c>
      <c r="C23" s="281"/>
      <c r="D23" s="281"/>
      <c r="E23" s="281"/>
      <c r="F23" s="282"/>
      <c r="G23" s="283" t="s">
        <v>58</v>
      </c>
      <c r="H23" s="284"/>
      <c r="I23" s="284"/>
      <c r="J23" s="284"/>
      <c r="K23" s="285"/>
      <c r="L23" s="41"/>
      <c r="M23" s="246"/>
      <c r="N23" s="247"/>
      <c r="O23" s="247"/>
      <c r="P23" s="247"/>
      <c r="Q23" s="248"/>
      <c r="R23" s="41"/>
      <c r="S23" s="41"/>
      <c r="T23" s="41"/>
      <c r="U23" s="41"/>
      <c r="V23" s="41"/>
      <c r="W23" s="41"/>
      <c r="X23" s="41"/>
      <c r="Y23" s="41"/>
      <c r="Z23" s="41"/>
      <c r="AA23" s="42"/>
      <c r="AB23" s="42"/>
      <c r="AC23" s="42"/>
      <c r="AD23" s="42"/>
      <c r="AE23" s="42"/>
      <c r="AF23" s="42"/>
      <c r="AG23" s="42"/>
      <c r="AH23" s="42"/>
      <c r="AI23" s="42"/>
      <c r="AJ23" s="42"/>
      <c r="AK23" s="42"/>
      <c r="AL23" s="42"/>
      <c r="AM23" s="42"/>
      <c r="AN23" s="42"/>
      <c r="AO23" s="42"/>
    </row>
    <row r="24" spans="1:41" ht="33.75" customHeight="1" outlineLevel="1">
      <c r="A24" s="32"/>
      <c r="B24" s="286" t="s">
        <v>59</v>
      </c>
      <c r="C24" s="287"/>
      <c r="D24" s="288" t="s">
        <v>377</v>
      </c>
      <c r="E24" s="289"/>
      <c r="F24" s="289"/>
      <c r="G24" s="289"/>
      <c r="H24" s="289"/>
      <c r="I24" s="289"/>
      <c r="J24" s="289"/>
      <c r="K24" s="290"/>
      <c r="L24" s="41"/>
      <c r="M24" s="246"/>
      <c r="N24" s="247"/>
      <c r="O24" s="247"/>
      <c r="P24" s="247"/>
      <c r="Q24" s="248"/>
      <c r="R24" s="41"/>
      <c r="S24" s="41"/>
      <c r="T24" s="41"/>
      <c r="U24" s="41"/>
      <c r="V24" s="41"/>
      <c r="W24" s="41"/>
      <c r="X24" s="41"/>
      <c r="Y24" s="41"/>
      <c r="Z24" s="41"/>
      <c r="AA24" s="42"/>
      <c r="AB24" s="42"/>
      <c r="AC24" s="42"/>
      <c r="AD24" s="42"/>
      <c r="AE24" s="42"/>
      <c r="AF24" s="42"/>
      <c r="AG24" s="42"/>
      <c r="AH24" s="42"/>
      <c r="AI24" s="42"/>
      <c r="AJ24" s="42"/>
      <c r="AK24" s="42"/>
      <c r="AL24" s="42"/>
      <c r="AM24" s="42"/>
      <c r="AN24" s="42"/>
      <c r="AO24" s="42"/>
    </row>
    <row r="25" spans="1:41" ht="15" customHeight="1" outlineLevel="1">
      <c r="A25" s="32"/>
      <c r="B25" s="257" t="s">
        <v>60</v>
      </c>
      <c r="C25" s="178"/>
      <c r="D25" s="222" t="s">
        <v>104</v>
      </c>
      <c r="E25" s="223"/>
      <c r="F25" s="223"/>
      <c r="G25" s="223"/>
      <c r="H25" s="223"/>
      <c r="I25" s="223"/>
      <c r="J25" s="223"/>
      <c r="K25" s="224"/>
      <c r="L25" s="41"/>
      <c r="M25" s="246"/>
      <c r="N25" s="247"/>
      <c r="O25" s="247"/>
      <c r="P25" s="247"/>
      <c r="Q25" s="248"/>
      <c r="R25" s="41"/>
      <c r="S25" s="41"/>
      <c r="T25" s="41"/>
      <c r="U25" s="41"/>
      <c r="V25" s="41"/>
      <c r="W25" s="41"/>
      <c r="X25" s="41"/>
      <c r="Y25" s="41"/>
      <c r="Z25" s="41"/>
      <c r="AA25" s="42"/>
      <c r="AB25" s="42"/>
      <c r="AC25" s="42"/>
      <c r="AD25" s="42"/>
      <c r="AE25" s="42"/>
      <c r="AF25" s="42"/>
      <c r="AG25" s="42"/>
      <c r="AH25" s="42"/>
      <c r="AI25" s="42"/>
      <c r="AJ25" s="42"/>
      <c r="AK25" s="42"/>
      <c r="AL25" s="42"/>
      <c r="AM25" s="42"/>
      <c r="AN25" s="42"/>
      <c r="AO25" s="42"/>
    </row>
    <row r="26" spans="1:41" ht="20.25" customHeight="1" outlineLevel="1">
      <c r="A26" s="32"/>
      <c r="B26" s="258"/>
      <c r="C26" s="259"/>
      <c r="D26" s="262"/>
      <c r="E26" s="263"/>
      <c r="F26" s="263"/>
      <c r="G26" s="263"/>
      <c r="H26" s="263"/>
      <c r="I26" s="263"/>
      <c r="J26" s="263"/>
      <c r="K26" s="264"/>
      <c r="L26" s="41"/>
      <c r="M26" s="246"/>
      <c r="N26" s="247"/>
      <c r="O26" s="247"/>
      <c r="P26" s="247"/>
      <c r="Q26" s="248"/>
      <c r="R26" s="41"/>
      <c r="S26" s="41"/>
      <c r="T26" s="41"/>
      <c r="U26" s="41"/>
      <c r="V26" s="41"/>
      <c r="W26" s="41"/>
      <c r="X26" s="41"/>
      <c r="Y26" s="41"/>
      <c r="Z26" s="41"/>
      <c r="AA26" s="42"/>
      <c r="AB26" s="42"/>
      <c r="AC26" s="42"/>
      <c r="AD26" s="42"/>
      <c r="AE26" s="42"/>
      <c r="AF26" s="42"/>
      <c r="AG26" s="42"/>
      <c r="AH26" s="42"/>
      <c r="AI26" s="42"/>
      <c r="AJ26" s="42"/>
      <c r="AK26" s="42"/>
      <c r="AL26" s="42"/>
      <c r="AM26" s="42"/>
      <c r="AN26" s="42"/>
      <c r="AO26" s="42"/>
    </row>
    <row r="27" spans="1:41" ht="32.25" customHeight="1" outlineLevel="1">
      <c r="A27" s="32"/>
      <c r="B27" s="260"/>
      <c r="C27" s="261"/>
      <c r="D27" s="225"/>
      <c r="E27" s="226"/>
      <c r="F27" s="226"/>
      <c r="G27" s="226"/>
      <c r="H27" s="226"/>
      <c r="I27" s="226"/>
      <c r="J27" s="226"/>
      <c r="K27" s="227"/>
      <c r="L27" s="41"/>
      <c r="M27" s="246"/>
      <c r="N27" s="247"/>
      <c r="O27" s="247"/>
      <c r="P27" s="247"/>
      <c r="Q27" s="248"/>
      <c r="R27" s="41"/>
      <c r="S27" s="41"/>
      <c r="T27" s="41"/>
      <c r="U27" s="41"/>
      <c r="V27" s="41"/>
      <c r="W27" s="41"/>
      <c r="X27" s="41"/>
      <c r="Y27" s="41"/>
      <c r="Z27" s="41"/>
      <c r="AA27" s="42"/>
      <c r="AB27" s="42"/>
      <c r="AC27" s="42"/>
      <c r="AD27" s="42"/>
      <c r="AE27" s="42"/>
      <c r="AF27" s="42"/>
      <c r="AG27" s="42"/>
      <c r="AH27" s="42"/>
      <c r="AI27" s="42"/>
      <c r="AJ27" s="42"/>
      <c r="AK27" s="42"/>
      <c r="AL27" s="42"/>
      <c r="AM27" s="42"/>
      <c r="AN27" s="42"/>
      <c r="AO27" s="42"/>
    </row>
    <row r="28" spans="1:41" ht="13.5" customHeight="1" outlineLevel="1">
      <c r="A28" s="32"/>
      <c r="B28" s="257" t="s">
        <v>61</v>
      </c>
      <c r="C28" s="178"/>
      <c r="D28" s="265" t="s">
        <v>106</v>
      </c>
      <c r="E28" s="266"/>
      <c r="F28" s="266"/>
      <c r="G28" s="266"/>
      <c r="H28" s="266"/>
      <c r="I28" s="266"/>
      <c r="J28" s="266"/>
      <c r="K28" s="267"/>
      <c r="L28" s="41"/>
      <c r="M28" s="246"/>
      <c r="N28" s="247"/>
      <c r="O28" s="247"/>
      <c r="P28" s="247"/>
      <c r="Q28" s="248"/>
      <c r="R28" s="41"/>
      <c r="S28" s="41"/>
      <c r="T28" s="41"/>
      <c r="U28" s="41"/>
      <c r="V28" s="41"/>
      <c r="W28" s="41"/>
      <c r="X28" s="41"/>
      <c r="Y28" s="41"/>
      <c r="Z28" s="41"/>
      <c r="AA28" s="42"/>
      <c r="AB28" s="42"/>
      <c r="AC28" s="42"/>
      <c r="AD28" s="42"/>
      <c r="AE28" s="42"/>
      <c r="AF28" s="42"/>
      <c r="AG28" s="42"/>
      <c r="AH28" s="42"/>
      <c r="AI28" s="42"/>
      <c r="AJ28" s="42"/>
      <c r="AK28" s="42"/>
      <c r="AL28" s="42"/>
      <c r="AM28" s="42"/>
      <c r="AN28" s="42"/>
      <c r="AO28" s="42"/>
    </row>
    <row r="29" spans="1:41" ht="13.5" customHeight="1" outlineLevel="1">
      <c r="A29" s="32"/>
      <c r="B29" s="258"/>
      <c r="C29" s="259"/>
      <c r="D29" s="268"/>
      <c r="E29" s="269"/>
      <c r="F29" s="269"/>
      <c r="G29" s="269"/>
      <c r="H29" s="269"/>
      <c r="I29" s="269"/>
      <c r="J29" s="269"/>
      <c r="K29" s="270"/>
      <c r="L29" s="41"/>
      <c r="M29" s="246"/>
      <c r="N29" s="247"/>
      <c r="O29" s="247"/>
      <c r="P29" s="247"/>
      <c r="Q29" s="248"/>
      <c r="R29" s="41"/>
      <c r="S29" s="41"/>
      <c r="T29" s="41"/>
      <c r="U29" s="41"/>
      <c r="V29" s="41"/>
      <c r="W29" s="41"/>
      <c r="X29" s="41"/>
      <c r="Y29" s="41"/>
      <c r="Z29" s="41"/>
      <c r="AA29" s="42"/>
      <c r="AB29" s="42"/>
      <c r="AC29" s="42"/>
      <c r="AD29" s="42"/>
      <c r="AE29" s="42"/>
      <c r="AF29" s="42"/>
      <c r="AG29" s="42"/>
      <c r="AH29" s="42"/>
      <c r="AI29" s="42"/>
      <c r="AJ29" s="42"/>
      <c r="AK29" s="42"/>
      <c r="AL29" s="42"/>
      <c r="AM29" s="42"/>
      <c r="AN29" s="42"/>
      <c r="AO29" s="42"/>
    </row>
    <row r="30" spans="1:41" ht="13.5" customHeight="1" outlineLevel="1">
      <c r="A30" s="32"/>
      <c r="B30" s="258"/>
      <c r="C30" s="259"/>
      <c r="D30" s="271"/>
      <c r="E30" s="272"/>
      <c r="F30" s="272"/>
      <c r="G30" s="272"/>
      <c r="H30" s="272"/>
      <c r="I30" s="272"/>
      <c r="J30" s="272"/>
      <c r="K30" s="273"/>
      <c r="L30" s="41"/>
      <c r="M30" s="246"/>
      <c r="N30" s="247"/>
      <c r="O30" s="247"/>
      <c r="P30" s="247"/>
      <c r="Q30" s="248"/>
      <c r="R30" s="41"/>
      <c r="S30" s="41"/>
      <c r="T30" s="41"/>
      <c r="U30" s="41"/>
      <c r="V30" s="41"/>
      <c r="W30" s="41"/>
      <c r="X30" s="41"/>
      <c r="Y30" s="41"/>
      <c r="Z30" s="41"/>
      <c r="AA30" s="42"/>
      <c r="AB30" s="42"/>
      <c r="AC30" s="42"/>
      <c r="AD30" s="42"/>
      <c r="AE30" s="42"/>
      <c r="AF30" s="42"/>
      <c r="AG30" s="42"/>
      <c r="AH30" s="42"/>
      <c r="AI30" s="42"/>
      <c r="AJ30" s="42"/>
      <c r="AK30" s="42"/>
      <c r="AL30" s="42"/>
      <c r="AM30" s="42"/>
      <c r="AN30" s="42"/>
      <c r="AO30" s="42"/>
    </row>
    <row r="31" spans="1:41" ht="17.25" customHeight="1" outlineLevel="1">
      <c r="A31" s="32"/>
      <c r="B31" s="218" t="s">
        <v>62</v>
      </c>
      <c r="C31" s="219"/>
      <c r="D31" s="265" t="s">
        <v>63</v>
      </c>
      <c r="E31" s="266"/>
      <c r="F31" s="266"/>
      <c r="G31" s="266"/>
      <c r="H31" s="266"/>
      <c r="I31" s="266"/>
      <c r="J31" s="266"/>
      <c r="K31" s="267"/>
      <c r="L31" s="41"/>
      <c r="M31" s="246"/>
      <c r="N31" s="247"/>
      <c r="O31" s="247"/>
      <c r="P31" s="247"/>
      <c r="Q31" s="248"/>
      <c r="R31" s="41"/>
      <c r="S31" s="41"/>
      <c r="T31" s="41"/>
      <c r="U31" s="41"/>
      <c r="V31" s="41"/>
      <c r="W31" s="41"/>
      <c r="X31" s="41"/>
      <c r="Y31" s="41"/>
      <c r="Z31" s="41"/>
      <c r="AA31" s="42"/>
      <c r="AB31" s="42"/>
      <c r="AC31" s="42"/>
      <c r="AD31" s="42"/>
      <c r="AE31" s="42"/>
      <c r="AF31" s="42"/>
      <c r="AG31" s="42"/>
      <c r="AH31" s="42"/>
      <c r="AI31" s="42"/>
      <c r="AJ31" s="42"/>
      <c r="AK31" s="42"/>
      <c r="AL31" s="42"/>
      <c r="AM31" s="42"/>
      <c r="AN31" s="42"/>
      <c r="AO31" s="42"/>
    </row>
    <row r="32" spans="1:41" ht="30.75" customHeight="1" outlineLevel="1">
      <c r="A32" s="32"/>
      <c r="B32" s="220"/>
      <c r="C32" s="221"/>
      <c r="D32" s="271"/>
      <c r="E32" s="272"/>
      <c r="F32" s="272"/>
      <c r="G32" s="272"/>
      <c r="H32" s="272"/>
      <c r="I32" s="272"/>
      <c r="J32" s="272"/>
      <c r="K32" s="273"/>
      <c r="L32" s="41"/>
      <c r="M32" s="246"/>
      <c r="N32" s="247"/>
      <c r="O32" s="247"/>
      <c r="P32" s="247"/>
      <c r="Q32" s="248"/>
      <c r="R32" s="41"/>
      <c r="S32" s="41"/>
      <c r="T32" s="41"/>
      <c r="U32" s="41"/>
      <c r="V32" s="41"/>
      <c r="W32" s="41"/>
      <c r="X32" s="41"/>
      <c r="Y32" s="41"/>
      <c r="Z32" s="41"/>
      <c r="AA32" s="42"/>
      <c r="AB32" s="42"/>
      <c r="AC32" s="42"/>
      <c r="AD32" s="42"/>
      <c r="AE32" s="42"/>
      <c r="AF32" s="42"/>
      <c r="AG32" s="42"/>
      <c r="AH32" s="42"/>
      <c r="AI32" s="42"/>
      <c r="AJ32" s="42"/>
      <c r="AK32" s="42"/>
      <c r="AL32" s="42"/>
      <c r="AM32" s="42"/>
      <c r="AN32" s="42"/>
      <c r="AO32" s="42"/>
    </row>
    <row r="33" spans="1:41" ht="18.75" customHeight="1" outlineLevel="1">
      <c r="A33" s="32"/>
      <c r="B33" s="218" t="s">
        <v>64</v>
      </c>
      <c r="C33" s="219"/>
      <c r="D33" s="222" t="s">
        <v>378</v>
      </c>
      <c r="E33" s="223"/>
      <c r="F33" s="223"/>
      <c r="G33" s="223"/>
      <c r="H33" s="223"/>
      <c r="I33" s="223"/>
      <c r="J33" s="223"/>
      <c r="K33" s="224"/>
      <c r="L33" s="41"/>
      <c r="M33" s="246"/>
      <c r="N33" s="247"/>
      <c r="O33" s="247"/>
      <c r="P33" s="247"/>
      <c r="Q33" s="248"/>
      <c r="R33" s="41"/>
      <c r="S33" s="41"/>
      <c r="T33" s="41"/>
      <c r="U33" s="41"/>
      <c r="V33" s="41"/>
      <c r="W33" s="41"/>
      <c r="X33" s="41"/>
      <c r="Y33" s="41"/>
      <c r="Z33" s="41"/>
      <c r="AA33" s="42"/>
      <c r="AB33" s="42"/>
      <c r="AC33" s="42"/>
      <c r="AD33" s="42"/>
      <c r="AE33" s="42"/>
      <c r="AF33" s="42"/>
      <c r="AG33" s="42"/>
      <c r="AH33" s="42"/>
      <c r="AI33" s="42"/>
      <c r="AJ33" s="42"/>
      <c r="AK33" s="42"/>
      <c r="AL33" s="42"/>
      <c r="AM33" s="42"/>
      <c r="AN33" s="42"/>
      <c r="AO33" s="42"/>
    </row>
    <row r="34" spans="1:41" ht="35.25" customHeight="1" outlineLevel="1">
      <c r="A34" s="32"/>
      <c r="B34" s="220"/>
      <c r="C34" s="221"/>
      <c r="D34" s="225"/>
      <c r="E34" s="226"/>
      <c r="F34" s="226"/>
      <c r="G34" s="226"/>
      <c r="H34" s="226"/>
      <c r="I34" s="226"/>
      <c r="J34" s="226"/>
      <c r="K34" s="227"/>
      <c r="L34" s="41"/>
      <c r="M34" s="246"/>
      <c r="N34" s="247"/>
      <c r="O34" s="247"/>
      <c r="P34" s="247"/>
      <c r="Q34" s="248"/>
      <c r="R34" s="41"/>
      <c r="S34" s="41"/>
      <c r="T34" s="41"/>
      <c r="U34" s="41"/>
      <c r="V34" s="41"/>
      <c r="W34" s="41"/>
      <c r="X34" s="41"/>
      <c r="Y34" s="41"/>
      <c r="Z34" s="41"/>
      <c r="AA34" s="42"/>
      <c r="AB34" s="42"/>
      <c r="AC34" s="42"/>
      <c r="AD34" s="42"/>
      <c r="AE34" s="42"/>
      <c r="AF34" s="42"/>
      <c r="AG34" s="42"/>
      <c r="AH34" s="42"/>
      <c r="AI34" s="42"/>
      <c r="AJ34" s="42"/>
      <c r="AK34" s="42"/>
      <c r="AL34" s="42"/>
      <c r="AM34" s="42"/>
      <c r="AN34" s="42"/>
      <c r="AO34" s="42"/>
    </row>
    <row r="35" spans="1:41" ht="15.75" outlineLevel="1">
      <c r="A35" s="32"/>
      <c r="B35" s="183" t="s">
        <v>19</v>
      </c>
      <c r="C35" s="184"/>
      <c r="D35" s="228"/>
      <c r="E35" s="229"/>
      <c r="F35" s="229"/>
      <c r="G35" s="229"/>
      <c r="H35" s="229"/>
      <c r="I35" s="229"/>
      <c r="J35" s="229"/>
      <c r="K35" s="230"/>
      <c r="L35" s="41"/>
      <c r="M35" s="246"/>
      <c r="N35" s="247"/>
      <c r="O35" s="247"/>
      <c r="P35" s="247"/>
      <c r="Q35" s="248"/>
      <c r="R35" s="41"/>
      <c r="S35" s="41"/>
      <c r="T35" s="41"/>
      <c r="U35" s="41"/>
      <c r="V35" s="41"/>
      <c r="W35" s="41"/>
      <c r="X35" s="41"/>
      <c r="Y35" s="41"/>
      <c r="Z35" s="41"/>
      <c r="AA35" s="42"/>
      <c r="AB35" s="42"/>
      <c r="AC35" s="42"/>
      <c r="AD35" s="42"/>
      <c r="AE35" s="42"/>
      <c r="AF35" s="42"/>
      <c r="AG35" s="42"/>
      <c r="AH35" s="42"/>
      <c r="AI35" s="42"/>
      <c r="AJ35" s="42"/>
      <c r="AK35" s="42"/>
      <c r="AL35" s="42"/>
      <c r="AM35" s="42"/>
      <c r="AN35" s="42"/>
      <c r="AO35" s="42"/>
    </row>
    <row r="36" spans="1:41" ht="16.5" outlineLevel="1" thickBot="1">
      <c r="A36" s="32"/>
      <c r="B36" s="187"/>
      <c r="C36" s="188"/>
      <c r="D36" s="231"/>
      <c r="E36" s="232"/>
      <c r="F36" s="232"/>
      <c r="G36" s="232"/>
      <c r="H36" s="232"/>
      <c r="I36" s="232"/>
      <c r="J36" s="232"/>
      <c r="K36" s="233"/>
      <c r="L36" s="41"/>
      <c r="M36" s="249"/>
      <c r="N36" s="250"/>
      <c r="O36" s="250"/>
      <c r="P36" s="250"/>
      <c r="Q36" s="251"/>
      <c r="R36" s="41"/>
      <c r="S36" s="41"/>
      <c r="T36" s="41"/>
      <c r="U36" s="41"/>
      <c r="V36" s="41"/>
      <c r="W36" s="41"/>
      <c r="X36" s="41"/>
      <c r="Y36" s="41"/>
      <c r="Z36" s="41"/>
      <c r="AA36" s="42"/>
      <c r="AB36" s="42"/>
      <c r="AC36" s="42"/>
      <c r="AD36" s="42"/>
      <c r="AE36" s="42"/>
      <c r="AF36" s="42"/>
      <c r="AG36" s="42"/>
      <c r="AH36" s="42"/>
      <c r="AI36" s="42"/>
      <c r="AJ36" s="42"/>
      <c r="AK36" s="42"/>
      <c r="AL36" s="42"/>
      <c r="AM36" s="42"/>
      <c r="AN36" s="42"/>
      <c r="AO36" s="42"/>
    </row>
    <row r="37" spans="1:41" ht="16.5" thickBot="1">
      <c r="A37" s="32"/>
      <c r="B37" s="41"/>
      <c r="C37" s="41"/>
      <c r="D37" s="41"/>
      <c r="E37" s="41"/>
      <c r="F37" s="41"/>
      <c r="G37" s="41"/>
      <c r="H37" s="41"/>
      <c r="I37" s="41"/>
      <c r="J37" s="41"/>
      <c r="K37" s="41"/>
      <c r="L37" s="41"/>
      <c r="M37" s="41"/>
      <c r="N37" s="41"/>
      <c r="O37" s="41"/>
      <c r="P37" s="41"/>
      <c r="Q37" s="41"/>
      <c r="R37" s="41"/>
      <c r="S37" s="41"/>
      <c r="T37" s="41"/>
      <c r="U37" s="41"/>
      <c r="V37" s="41"/>
      <c r="W37" s="41"/>
      <c r="X37" s="41"/>
      <c r="Y37" s="41"/>
      <c r="Z37" s="41"/>
      <c r="AA37" s="42"/>
      <c r="AB37" s="42"/>
      <c r="AC37" s="42"/>
      <c r="AD37" s="42"/>
      <c r="AE37" s="42"/>
      <c r="AF37" s="42"/>
      <c r="AG37" s="42"/>
      <c r="AH37" s="42"/>
      <c r="AI37" s="42"/>
      <c r="AJ37" s="42"/>
      <c r="AK37" s="42"/>
      <c r="AL37" s="42"/>
      <c r="AM37" s="42"/>
      <c r="AN37" s="42"/>
      <c r="AO37" s="42"/>
    </row>
    <row r="38" spans="1:41" ht="15.75" customHeight="1">
      <c r="A38" s="32"/>
      <c r="B38" s="198" t="s">
        <v>65</v>
      </c>
      <c r="C38" s="199"/>
      <c r="D38" s="199"/>
      <c r="E38" s="199"/>
      <c r="F38" s="199"/>
      <c r="G38" s="199"/>
      <c r="H38" s="199"/>
      <c r="I38" s="199"/>
      <c r="J38" s="199"/>
      <c r="K38" s="200"/>
      <c r="L38" s="41"/>
      <c r="M38" s="43"/>
      <c r="N38" s="43"/>
      <c r="O38" s="43"/>
      <c r="P38" s="43"/>
      <c r="Q38" s="43"/>
      <c r="R38" s="41"/>
      <c r="S38" s="41"/>
      <c r="T38" s="41"/>
      <c r="U38" s="41"/>
      <c r="V38" s="41"/>
      <c r="W38" s="41"/>
      <c r="X38" s="41"/>
      <c r="Y38" s="41"/>
      <c r="Z38" s="41"/>
      <c r="AA38" s="42"/>
      <c r="AB38" s="42"/>
      <c r="AC38" s="42"/>
      <c r="AD38" s="42"/>
      <c r="AE38" s="42"/>
      <c r="AF38" s="42"/>
      <c r="AG38" s="42"/>
      <c r="AH38" s="42"/>
      <c r="AI38" s="42"/>
      <c r="AJ38" s="42"/>
      <c r="AK38" s="42"/>
      <c r="AL38" s="42"/>
      <c r="AM38" s="42"/>
      <c r="AN38" s="42"/>
      <c r="AO38" s="42"/>
    </row>
    <row r="39" spans="1:41" ht="15.75" customHeight="1" outlineLevel="1">
      <c r="A39" s="32"/>
      <c r="B39" s="204" t="s">
        <v>66</v>
      </c>
      <c r="C39" s="152"/>
      <c r="D39" s="153"/>
      <c r="E39" s="151" t="s">
        <v>67</v>
      </c>
      <c r="F39" s="152"/>
      <c r="G39" s="153"/>
      <c r="H39" s="151" t="s">
        <v>68</v>
      </c>
      <c r="I39" s="152"/>
      <c r="J39" s="152"/>
      <c r="K39" s="234"/>
      <c r="L39" s="41"/>
      <c r="M39" s="43"/>
      <c r="N39" s="43"/>
      <c r="O39" s="43"/>
      <c r="P39" s="43"/>
      <c r="Q39" s="43"/>
      <c r="R39" s="41"/>
      <c r="S39" s="41"/>
      <c r="T39" s="41"/>
      <c r="U39" s="41"/>
      <c r="V39" s="41"/>
      <c r="W39" s="41"/>
      <c r="X39" s="41"/>
      <c r="Y39" s="41"/>
      <c r="Z39" s="41"/>
      <c r="AA39" s="42"/>
      <c r="AB39" s="42"/>
      <c r="AC39" s="42"/>
      <c r="AD39" s="42"/>
      <c r="AE39" s="42"/>
      <c r="AF39" s="42"/>
      <c r="AG39" s="42"/>
      <c r="AH39" s="42"/>
      <c r="AI39" s="42"/>
      <c r="AJ39" s="42"/>
      <c r="AK39" s="42"/>
      <c r="AL39" s="42"/>
      <c r="AM39" s="42"/>
      <c r="AN39" s="42"/>
      <c r="AO39" s="42"/>
    </row>
    <row r="40" spans="1:41" ht="15.75" customHeight="1" outlineLevel="1">
      <c r="A40" s="32"/>
      <c r="B40" s="214" t="s">
        <v>69</v>
      </c>
      <c r="C40" s="213"/>
      <c r="D40" s="206"/>
      <c r="E40" s="205" t="s">
        <v>70</v>
      </c>
      <c r="F40" s="213"/>
      <c r="G40" s="206"/>
      <c r="H40" s="205" t="s">
        <v>71</v>
      </c>
      <c r="I40" s="213"/>
      <c r="J40" s="213"/>
      <c r="K40" s="215"/>
      <c r="L40" s="41"/>
      <c r="M40" s="43"/>
      <c r="N40" s="43"/>
      <c r="O40" s="43"/>
      <c r="P40" s="43"/>
      <c r="Q40" s="43"/>
      <c r="R40" s="41"/>
      <c r="S40" s="41"/>
      <c r="T40" s="41"/>
      <c r="U40" s="41"/>
      <c r="V40" s="41"/>
      <c r="W40" s="41"/>
      <c r="X40" s="41"/>
      <c r="Y40" s="41"/>
      <c r="Z40" s="41"/>
      <c r="AA40" s="42"/>
      <c r="AB40" s="42"/>
      <c r="AC40" s="42"/>
      <c r="AD40" s="42"/>
      <c r="AE40" s="42"/>
      <c r="AF40" s="42"/>
      <c r="AG40" s="42"/>
      <c r="AH40" s="42"/>
      <c r="AI40" s="42"/>
      <c r="AJ40" s="42"/>
      <c r="AK40" s="42"/>
      <c r="AL40" s="42"/>
      <c r="AM40" s="42"/>
      <c r="AN40" s="42"/>
      <c r="AO40" s="42"/>
    </row>
    <row r="41" spans="1:41" ht="15.75" customHeight="1" outlineLevel="1">
      <c r="A41" s="32"/>
      <c r="B41" s="204" t="s">
        <v>72</v>
      </c>
      <c r="C41" s="153"/>
      <c r="D41" s="205" t="s">
        <v>73</v>
      </c>
      <c r="E41" s="206"/>
      <c r="F41" s="151" t="s">
        <v>74</v>
      </c>
      <c r="G41" s="153"/>
      <c r="H41" s="44" t="s">
        <v>75</v>
      </c>
      <c r="I41" s="216" t="s">
        <v>76</v>
      </c>
      <c r="J41" s="217"/>
      <c r="K41" s="45" t="s">
        <v>77</v>
      </c>
      <c r="L41" s="41"/>
      <c r="M41" s="43"/>
      <c r="N41" s="43"/>
      <c r="O41" s="43"/>
      <c r="P41" s="43"/>
      <c r="Q41" s="43"/>
      <c r="R41" s="41"/>
      <c r="S41" s="41"/>
      <c r="T41" s="41"/>
      <c r="U41" s="41"/>
      <c r="V41" s="41"/>
      <c r="W41" s="41"/>
      <c r="X41" s="41"/>
      <c r="Y41" s="41"/>
      <c r="Z41" s="41"/>
      <c r="AA41" s="42"/>
      <c r="AB41" s="42"/>
      <c r="AC41" s="42"/>
      <c r="AD41" s="42"/>
      <c r="AE41" s="42"/>
      <c r="AF41" s="42"/>
      <c r="AG41" s="42"/>
      <c r="AH41" s="42"/>
      <c r="AI41" s="42"/>
      <c r="AJ41" s="42"/>
      <c r="AK41" s="42"/>
      <c r="AL41" s="42"/>
      <c r="AM41" s="42"/>
      <c r="AN41" s="42"/>
      <c r="AO41" s="42"/>
    </row>
    <row r="42" spans="1:41" ht="15.75" customHeight="1" outlineLevel="1">
      <c r="A42" s="32"/>
      <c r="B42" s="204" t="s">
        <v>78</v>
      </c>
      <c r="C42" s="153"/>
      <c r="D42" s="205" t="s">
        <v>79</v>
      </c>
      <c r="E42" s="206"/>
      <c r="F42" s="207" t="s">
        <v>80</v>
      </c>
      <c r="G42" s="208"/>
      <c r="H42" s="209"/>
      <c r="I42" s="210">
        <v>1.7</v>
      </c>
      <c r="J42" s="211"/>
      <c r="K42" s="212"/>
      <c r="L42" s="41"/>
      <c r="M42" s="43"/>
      <c r="N42" s="43"/>
      <c r="O42" s="43"/>
      <c r="P42" s="43"/>
      <c r="Q42" s="43"/>
      <c r="R42" s="41"/>
      <c r="S42" s="41"/>
      <c r="T42" s="41"/>
      <c r="U42" s="41"/>
      <c r="V42" s="41"/>
      <c r="W42" s="41"/>
      <c r="X42" s="41"/>
      <c r="Y42" s="41"/>
      <c r="Z42" s="41"/>
      <c r="AA42" s="42"/>
      <c r="AB42" s="42"/>
      <c r="AC42" s="42"/>
      <c r="AD42" s="42"/>
      <c r="AE42" s="42"/>
      <c r="AF42" s="42"/>
      <c r="AG42" s="42"/>
      <c r="AH42" s="42"/>
      <c r="AI42" s="42"/>
      <c r="AJ42" s="42"/>
      <c r="AK42" s="42"/>
      <c r="AL42" s="42"/>
      <c r="AM42" s="42"/>
      <c r="AN42" s="42"/>
      <c r="AO42" s="42"/>
    </row>
    <row r="43" spans="1:41" ht="15.75" customHeight="1" outlineLevel="1">
      <c r="A43" s="32"/>
      <c r="B43" s="204" t="s">
        <v>81</v>
      </c>
      <c r="C43" s="153"/>
      <c r="D43" s="205" t="s">
        <v>135</v>
      </c>
      <c r="E43" s="213"/>
      <c r="F43" s="203" t="s">
        <v>83</v>
      </c>
      <c r="G43" s="173"/>
      <c r="H43" s="46">
        <v>15</v>
      </c>
      <c r="I43" s="207" t="s">
        <v>84</v>
      </c>
      <c r="J43" s="209"/>
      <c r="K43" s="47" t="s">
        <v>85</v>
      </c>
      <c r="L43" s="41"/>
      <c r="M43" s="43"/>
      <c r="N43" s="43"/>
      <c r="O43" s="43"/>
      <c r="P43" s="43"/>
      <c r="Q43" s="43"/>
      <c r="R43" s="41"/>
      <c r="S43" s="41"/>
      <c r="T43" s="41"/>
      <c r="U43" s="41"/>
      <c r="V43" s="41"/>
      <c r="W43" s="41"/>
      <c r="X43" s="41"/>
      <c r="Y43" s="41"/>
      <c r="Z43" s="41"/>
      <c r="AA43" s="42"/>
      <c r="AB43" s="42"/>
      <c r="AC43" s="42"/>
      <c r="AD43" s="42"/>
      <c r="AE43" s="42"/>
      <c r="AF43" s="42"/>
      <c r="AG43" s="42"/>
      <c r="AH43" s="42"/>
      <c r="AI43" s="42"/>
      <c r="AJ43" s="42"/>
      <c r="AK43" s="42"/>
      <c r="AL43" s="42"/>
      <c r="AM43" s="42"/>
      <c r="AN43" s="42"/>
      <c r="AO43" s="42"/>
    </row>
    <row r="44" spans="1:41" ht="15.75" customHeight="1" outlineLevel="1">
      <c r="A44" s="32"/>
      <c r="B44" s="183" t="s">
        <v>19</v>
      </c>
      <c r="C44" s="184"/>
      <c r="D44" s="189" t="s">
        <v>86</v>
      </c>
      <c r="E44" s="190"/>
      <c r="F44" s="190"/>
      <c r="G44" s="190"/>
      <c r="H44" s="190"/>
      <c r="I44" s="190"/>
      <c r="J44" s="190"/>
      <c r="K44" s="191"/>
      <c r="L44" s="41"/>
      <c r="M44" s="43"/>
      <c r="N44" s="43"/>
      <c r="O44" s="43"/>
      <c r="P44" s="43"/>
      <c r="Q44" s="43"/>
      <c r="R44" s="41"/>
      <c r="S44" s="41"/>
      <c r="T44" s="41"/>
      <c r="U44" s="41"/>
      <c r="V44" s="41"/>
      <c r="W44" s="41"/>
      <c r="X44" s="41"/>
      <c r="Y44" s="41"/>
      <c r="Z44" s="41"/>
      <c r="AA44" s="42"/>
      <c r="AB44" s="42"/>
      <c r="AC44" s="42"/>
      <c r="AD44" s="42"/>
      <c r="AE44" s="42"/>
      <c r="AF44" s="42"/>
      <c r="AG44" s="42"/>
      <c r="AH44" s="42"/>
      <c r="AI44" s="42"/>
      <c r="AJ44" s="42"/>
      <c r="AK44" s="42"/>
      <c r="AL44" s="42"/>
      <c r="AM44" s="42"/>
      <c r="AN44" s="42"/>
      <c r="AO44" s="42"/>
    </row>
    <row r="45" spans="1:41" ht="15.75" customHeight="1" outlineLevel="1">
      <c r="A45" s="32"/>
      <c r="B45" s="185"/>
      <c r="C45" s="186"/>
      <c r="D45" s="192"/>
      <c r="E45" s="193"/>
      <c r="F45" s="193"/>
      <c r="G45" s="193"/>
      <c r="H45" s="193"/>
      <c r="I45" s="193"/>
      <c r="J45" s="193"/>
      <c r="K45" s="194"/>
      <c r="L45" s="41"/>
      <c r="M45" s="43"/>
      <c r="N45" s="43"/>
      <c r="O45" s="43"/>
      <c r="P45" s="43"/>
      <c r="Q45" s="43"/>
      <c r="R45" s="41"/>
      <c r="S45" s="41"/>
      <c r="T45" s="41"/>
      <c r="U45" s="41"/>
      <c r="V45" s="41"/>
      <c r="W45" s="41"/>
      <c r="X45" s="41"/>
      <c r="Y45" s="41"/>
      <c r="Z45" s="41"/>
      <c r="AA45" s="42"/>
      <c r="AB45" s="42"/>
      <c r="AC45" s="42"/>
      <c r="AD45" s="42"/>
      <c r="AE45" s="42"/>
      <c r="AF45" s="42"/>
      <c r="AG45" s="42"/>
      <c r="AH45" s="42"/>
      <c r="AI45" s="42"/>
      <c r="AJ45" s="42"/>
      <c r="AK45" s="42"/>
      <c r="AL45" s="42"/>
      <c r="AM45" s="42"/>
      <c r="AN45" s="42"/>
      <c r="AO45" s="42"/>
    </row>
    <row r="46" spans="1:41" ht="16.5" customHeight="1" outlineLevel="1" thickBot="1">
      <c r="A46" s="32"/>
      <c r="B46" s="187"/>
      <c r="C46" s="188"/>
      <c r="D46" s="195"/>
      <c r="E46" s="196"/>
      <c r="F46" s="196"/>
      <c r="G46" s="196"/>
      <c r="H46" s="196"/>
      <c r="I46" s="196"/>
      <c r="J46" s="196"/>
      <c r="K46" s="197"/>
      <c r="L46" s="41"/>
      <c r="M46" s="43"/>
      <c r="N46" s="43"/>
      <c r="O46" s="43"/>
      <c r="P46" s="43"/>
      <c r="Q46" s="43"/>
      <c r="R46" s="41"/>
      <c r="S46" s="41"/>
      <c r="T46" s="41"/>
      <c r="U46" s="41"/>
      <c r="V46" s="41"/>
      <c r="W46" s="41"/>
      <c r="X46" s="41"/>
      <c r="Y46" s="41"/>
      <c r="Z46" s="41"/>
      <c r="AA46" s="42"/>
      <c r="AB46" s="42"/>
      <c r="AC46" s="42"/>
      <c r="AD46" s="42"/>
      <c r="AE46" s="42"/>
      <c r="AF46" s="42"/>
      <c r="AG46" s="42"/>
      <c r="AH46" s="42"/>
      <c r="AI46" s="42"/>
      <c r="AJ46" s="42"/>
      <c r="AK46" s="42"/>
      <c r="AL46" s="42"/>
      <c r="AM46" s="42"/>
      <c r="AN46" s="42"/>
      <c r="AO46" s="42"/>
    </row>
    <row r="47" spans="1:41" ht="16.5" thickBot="1">
      <c r="A47" s="32"/>
      <c r="B47" s="41"/>
      <c r="C47" s="41"/>
      <c r="D47" s="41"/>
      <c r="E47" s="41"/>
      <c r="F47" s="41"/>
      <c r="G47" s="41"/>
      <c r="H47" s="41"/>
      <c r="I47" s="41"/>
      <c r="J47" s="41"/>
      <c r="K47" s="41"/>
      <c r="L47" s="41"/>
      <c r="M47" s="43"/>
      <c r="N47" s="43"/>
      <c r="O47" s="43"/>
      <c r="P47" s="43"/>
      <c r="Q47" s="43"/>
      <c r="R47" s="41"/>
      <c r="S47" s="41"/>
      <c r="T47" s="41"/>
      <c r="U47" s="41"/>
      <c r="V47" s="41"/>
      <c r="W47" s="41"/>
      <c r="X47" s="41"/>
      <c r="Y47" s="41"/>
      <c r="Z47" s="41"/>
      <c r="AA47" s="42"/>
      <c r="AB47" s="42"/>
      <c r="AC47" s="42"/>
      <c r="AD47" s="42"/>
      <c r="AE47" s="42"/>
      <c r="AF47" s="42"/>
      <c r="AG47" s="42"/>
      <c r="AH47" s="42"/>
      <c r="AI47" s="42"/>
      <c r="AJ47" s="42"/>
      <c r="AK47" s="42"/>
      <c r="AL47" s="42"/>
      <c r="AM47" s="42"/>
      <c r="AN47" s="42"/>
      <c r="AO47" s="42"/>
    </row>
    <row r="48" spans="1:41" ht="15.75">
      <c r="A48" s="32"/>
      <c r="B48" s="198" t="s">
        <v>87</v>
      </c>
      <c r="C48" s="199"/>
      <c r="D48" s="199"/>
      <c r="E48" s="199"/>
      <c r="F48" s="199"/>
      <c r="G48" s="199"/>
      <c r="H48" s="199"/>
      <c r="I48" s="199"/>
      <c r="J48" s="199"/>
      <c r="K48" s="199"/>
      <c r="L48" s="199"/>
      <c r="M48" s="200"/>
      <c r="N48" s="41"/>
      <c r="O48" s="41"/>
      <c r="P48" s="41"/>
      <c r="Q48" s="41"/>
      <c r="R48" s="41"/>
      <c r="S48" s="41"/>
      <c r="T48" s="41"/>
      <c r="U48" s="41"/>
      <c r="V48" s="41"/>
      <c r="W48" s="41"/>
      <c r="X48" s="41"/>
      <c r="Y48" s="41"/>
      <c r="Z48" s="41"/>
      <c r="AA48" s="42"/>
      <c r="AB48" s="42"/>
      <c r="AC48" s="42"/>
      <c r="AD48" s="42"/>
      <c r="AE48" s="42"/>
      <c r="AF48" s="42"/>
      <c r="AG48" s="42"/>
      <c r="AH48" s="42"/>
      <c r="AI48" s="42"/>
      <c r="AJ48" s="42"/>
      <c r="AK48" s="42"/>
      <c r="AL48" s="42"/>
      <c r="AM48" s="42"/>
      <c r="AN48" s="42"/>
      <c r="AO48" s="42"/>
    </row>
    <row r="49" spans="1:41" ht="30" customHeight="1" outlineLevel="1">
      <c r="A49" s="32"/>
      <c r="B49" s="48" t="s">
        <v>88</v>
      </c>
      <c r="C49" s="201" t="s">
        <v>89</v>
      </c>
      <c r="D49" s="202"/>
      <c r="E49" s="203" t="s">
        <v>90</v>
      </c>
      <c r="F49" s="173"/>
      <c r="G49" s="203" t="s">
        <v>91</v>
      </c>
      <c r="H49" s="173"/>
      <c r="I49" s="203" t="s">
        <v>92</v>
      </c>
      <c r="J49" s="173"/>
      <c r="K49" s="49" t="s">
        <v>93</v>
      </c>
      <c r="L49" s="50" t="s">
        <v>32</v>
      </c>
      <c r="M49" s="51" t="s">
        <v>53</v>
      </c>
      <c r="N49" s="41"/>
      <c r="O49" s="41"/>
      <c r="P49" s="41"/>
      <c r="Q49" s="41"/>
      <c r="R49" s="41"/>
      <c r="S49" s="41"/>
      <c r="T49" s="41"/>
      <c r="U49" s="41"/>
      <c r="V49" s="41"/>
      <c r="W49" s="41"/>
      <c r="X49" s="41"/>
      <c r="Y49" s="41"/>
      <c r="Z49" s="41"/>
      <c r="AA49" s="42"/>
      <c r="AB49" s="42"/>
      <c r="AC49" s="42"/>
      <c r="AD49" s="42"/>
      <c r="AE49" s="42"/>
      <c r="AF49" s="42"/>
      <c r="AG49" s="42"/>
      <c r="AH49" s="42"/>
      <c r="AI49" s="42"/>
      <c r="AJ49" s="42"/>
      <c r="AK49" s="42"/>
      <c r="AL49" s="42"/>
      <c r="AM49" s="42"/>
      <c r="AN49" s="42"/>
      <c r="AO49" s="42"/>
    </row>
    <row r="50" spans="1:41" ht="73.5" customHeight="1" outlineLevel="1">
      <c r="A50" s="32"/>
      <c r="B50" s="52">
        <v>1</v>
      </c>
      <c r="C50" s="179" t="s">
        <v>379</v>
      </c>
      <c r="D50" s="180"/>
      <c r="E50" s="179" t="s">
        <v>380</v>
      </c>
      <c r="F50" s="180"/>
      <c r="G50" s="179" t="s">
        <v>381</v>
      </c>
      <c r="H50" s="180"/>
      <c r="I50" s="179" t="s">
        <v>110</v>
      </c>
      <c r="J50" s="180"/>
      <c r="K50" s="53" t="s">
        <v>111</v>
      </c>
      <c r="L50" s="54"/>
      <c r="M50" s="45"/>
      <c r="N50" s="41"/>
      <c r="O50" s="41"/>
      <c r="P50" s="41"/>
      <c r="Q50" s="41"/>
      <c r="R50" s="41"/>
      <c r="S50" s="41"/>
      <c r="T50" s="41"/>
      <c r="U50" s="41"/>
      <c r="V50" s="41"/>
      <c r="W50" s="41"/>
      <c r="X50" s="41"/>
      <c r="Y50" s="41"/>
      <c r="Z50" s="41"/>
      <c r="AA50" s="42"/>
      <c r="AB50" s="42"/>
      <c r="AC50" s="42"/>
      <c r="AD50" s="42"/>
      <c r="AE50" s="42"/>
      <c r="AF50" s="42"/>
      <c r="AG50" s="42"/>
      <c r="AH50" s="42"/>
      <c r="AI50" s="42"/>
      <c r="AJ50" s="42"/>
      <c r="AK50" s="42"/>
      <c r="AL50" s="42"/>
      <c r="AM50" s="42"/>
      <c r="AN50" s="42"/>
      <c r="AO50" s="42"/>
    </row>
    <row r="51" spans="1:41" ht="89.25" customHeight="1" outlineLevel="1">
      <c r="A51" s="32"/>
      <c r="B51" s="52">
        <v>2</v>
      </c>
      <c r="C51" s="179" t="s">
        <v>382</v>
      </c>
      <c r="D51" s="180"/>
      <c r="E51" s="181" t="s">
        <v>383</v>
      </c>
      <c r="F51" s="182"/>
      <c r="G51" s="179" t="s">
        <v>384</v>
      </c>
      <c r="H51" s="180"/>
      <c r="I51" s="179" t="s">
        <v>385</v>
      </c>
      <c r="J51" s="180"/>
      <c r="K51" s="53" t="s">
        <v>118</v>
      </c>
      <c r="L51" s="54" t="s">
        <v>119</v>
      </c>
      <c r="M51" s="45"/>
      <c r="N51" s="41"/>
      <c r="O51" s="41"/>
      <c r="P51" s="41"/>
      <c r="Q51" s="41"/>
      <c r="R51" s="41"/>
      <c r="S51" s="41"/>
      <c r="T51" s="41"/>
      <c r="U51" s="41"/>
      <c r="V51" s="41"/>
      <c r="W51" s="41"/>
      <c r="X51" s="41"/>
      <c r="Y51" s="41"/>
      <c r="Z51" s="41"/>
      <c r="AA51" s="42"/>
      <c r="AB51" s="42"/>
      <c r="AC51" s="42"/>
      <c r="AD51" s="42"/>
      <c r="AE51" s="42"/>
      <c r="AF51" s="42"/>
      <c r="AG51" s="42"/>
      <c r="AH51" s="42"/>
      <c r="AI51" s="42"/>
      <c r="AJ51" s="42"/>
      <c r="AK51" s="42"/>
      <c r="AL51" s="42"/>
      <c r="AM51" s="42"/>
      <c r="AN51" s="42"/>
      <c r="AO51" s="42"/>
    </row>
    <row r="52" spans="1:41" ht="96.75" customHeight="1" outlineLevel="1">
      <c r="A52" s="32"/>
      <c r="B52" s="52">
        <v>3</v>
      </c>
      <c r="C52" s="179" t="s">
        <v>386</v>
      </c>
      <c r="D52" s="180"/>
      <c r="E52" s="179" t="s">
        <v>387</v>
      </c>
      <c r="F52" s="180"/>
      <c r="G52" s="179" t="s">
        <v>388</v>
      </c>
      <c r="H52" s="180"/>
      <c r="I52" s="179" t="s">
        <v>389</v>
      </c>
      <c r="J52" s="180"/>
      <c r="K52" s="53" t="s">
        <v>118</v>
      </c>
      <c r="L52" s="54" t="s">
        <v>119</v>
      </c>
      <c r="M52" s="55"/>
      <c r="N52" s="41"/>
      <c r="O52" s="41"/>
      <c r="P52" s="41"/>
      <c r="Q52" s="41"/>
      <c r="R52" s="41"/>
      <c r="S52" s="41"/>
      <c r="T52" s="41"/>
      <c r="U52" s="41"/>
      <c r="V52" s="41"/>
      <c r="W52" s="41"/>
      <c r="X52" s="41"/>
      <c r="Y52" s="41"/>
      <c r="Z52" s="41"/>
      <c r="AA52" s="42"/>
      <c r="AB52" s="42"/>
      <c r="AC52" s="42"/>
      <c r="AD52" s="42"/>
      <c r="AE52" s="42"/>
      <c r="AF52" s="42"/>
      <c r="AG52" s="42"/>
      <c r="AH52" s="42"/>
      <c r="AI52" s="42"/>
      <c r="AJ52" s="42"/>
      <c r="AK52" s="42"/>
      <c r="AL52" s="42"/>
      <c r="AM52" s="42"/>
      <c r="AN52" s="42"/>
      <c r="AO52" s="42"/>
    </row>
    <row r="53" spans="1:41" ht="69" customHeight="1" outlineLevel="1">
      <c r="A53" s="32"/>
      <c r="B53" s="52">
        <v>4</v>
      </c>
      <c r="C53" s="179" t="s">
        <v>390</v>
      </c>
      <c r="D53" s="180"/>
      <c r="E53" s="179" t="s">
        <v>391</v>
      </c>
      <c r="F53" s="180"/>
      <c r="G53" s="179" t="s">
        <v>392</v>
      </c>
      <c r="H53" s="180"/>
      <c r="I53" s="179" t="s">
        <v>110</v>
      </c>
      <c r="J53" s="180"/>
      <c r="K53" s="53" t="s">
        <v>111</v>
      </c>
      <c r="L53" s="54"/>
      <c r="M53" s="45"/>
      <c r="N53" s="41"/>
      <c r="O53" s="41"/>
      <c r="P53" s="41"/>
      <c r="Q53" s="41"/>
      <c r="R53" s="41"/>
      <c r="S53" s="41"/>
      <c r="T53" s="41"/>
      <c r="U53" s="41"/>
      <c r="V53" s="41"/>
      <c r="W53" s="41"/>
      <c r="X53" s="41"/>
      <c r="Y53" s="41"/>
      <c r="Z53" s="41"/>
      <c r="AA53" s="42"/>
      <c r="AB53" s="42"/>
      <c r="AC53" s="42"/>
      <c r="AD53" s="42"/>
      <c r="AE53" s="42"/>
      <c r="AF53" s="42"/>
      <c r="AG53" s="42"/>
      <c r="AH53" s="42"/>
      <c r="AI53" s="42"/>
      <c r="AJ53" s="42"/>
      <c r="AK53" s="42"/>
      <c r="AL53" s="42"/>
      <c r="AM53" s="42"/>
      <c r="AN53" s="42"/>
      <c r="AO53" s="42"/>
    </row>
    <row r="54" spans="1:41" ht="99.75" customHeight="1" outlineLevel="1">
      <c r="A54" s="32"/>
      <c r="B54" s="52">
        <v>5</v>
      </c>
      <c r="C54" s="179"/>
      <c r="D54" s="180"/>
      <c r="E54" s="179"/>
      <c r="F54" s="180"/>
      <c r="G54" s="179"/>
      <c r="H54" s="180"/>
      <c r="I54" s="179"/>
      <c r="J54" s="180"/>
      <c r="K54" s="53"/>
      <c r="L54" s="54"/>
      <c r="M54" s="45"/>
      <c r="N54" s="41"/>
      <c r="O54" s="41"/>
      <c r="P54" s="41"/>
      <c r="Q54" s="41"/>
      <c r="R54" s="41"/>
      <c r="S54" s="41"/>
      <c r="T54" s="41"/>
      <c r="U54" s="41"/>
      <c r="V54" s="41"/>
      <c r="W54" s="41"/>
      <c r="X54" s="41"/>
      <c r="Y54" s="41"/>
      <c r="Z54" s="41"/>
      <c r="AA54" s="42"/>
      <c r="AB54" s="42"/>
      <c r="AC54" s="42"/>
      <c r="AD54" s="42"/>
      <c r="AE54" s="42"/>
      <c r="AF54" s="42"/>
      <c r="AG54" s="42"/>
      <c r="AH54" s="42"/>
      <c r="AI54" s="42"/>
      <c r="AJ54" s="42"/>
      <c r="AK54" s="42"/>
      <c r="AL54" s="42"/>
      <c r="AM54" s="42"/>
      <c r="AN54" s="42"/>
      <c r="AO54" s="42"/>
    </row>
    <row r="55" spans="1:41" ht="66.75" customHeight="1" outlineLevel="1">
      <c r="A55" s="32"/>
      <c r="B55" s="52">
        <v>6</v>
      </c>
      <c r="C55" s="179"/>
      <c r="D55" s="180"/>
      <c r="E55" s="179"/>
      <c r="F55" s="180"/>
      <c r="G55" s="179"/>
      <c r="H55" s="180"/>
      <c r="I55" s="179"/>
      <c r="J55" s="180"/>
      <c r="K55" s="53"/>
      <c r="L55" s="54"/>
      <c r="M55" s="45"/>
      <c r="N55" s="41"/>
      <c r="O55" s="41"/>
      <c r="P55" s="41"/>
      <c r="Q55" s="41"/>
      <c r="R55" s="41"/>
      <c r="S55" s="41"/>
      <c r="T55" s="41"/>
      <c r="U55" s="41"/>
      <c r="V55" s="41"/>
      <c r="W55" s="41"/>
      <c r="X55" s="41"/>
      <c r="Y55" s="41"/>
      <c r="Z55" s="41"/>
      <c r="AA55" s="42"/>
      <c r="AB55" s="42"/>
      <c r="AC55" s="42"/>
      <c r="AD55" s="42"/>
      <c r="AE55" s="42"/>
      <c r="AF55" s="42"/>
      <c r="AG55" s="42"/>
      <c r="AH55" s="42"/>
      <c r="AI55" s="42"/>
      <c r="AJ55" s="42"/>
      <c r="AK55" s="42"/>
      <c r="AL55" s="42"/>
      <c r="AM55" s="42"/>
      <c r="AN55" s="42"/>
      <c r="AO55" s="42"/>
    </row>
    <row r="56" spans="1:41" ht="80.25" customHeight="1" outlineLevel="1">
      <c r="A56" s="32"/>
      <c r="B56" s="52">
        <v>7</v>
      </c>
      <c r="C56" s="179"/>
      <c r="D56" s="180"/>
      <c r="E56" s="179"/>
      <c r="F56" s="180"/>
      <c r="G56" s="179"/>
      <c r="H56" s="180"/>
      <c r="I56" s="179"/>
      <c r="J56" s="180"/>
      <c r="K56" s="53"/>
      <c r="L56" s="54"/>
      <c r="M56" s="56"/>
      <c r="N56" s="41"/>
      <c r="O56" s="41"/>
      <c r="P56" s="41"/>
      <c r="Q56" s="41"/>
      <c r="R56" s="41"/>
      <c r="S56" s="41"/>
      <c r="T56" s="41"/>
      <c r="U56" s="41"/>
      <c r="V56" s="41"/>
      <c r="W56" s="41"/>
      <c r="X56" s="41"/>
      <c r="Y56" s="41"/>
      <c r="Z56" s="41"/>
      <c r="AA56" s="42"/>
      <c r="AB56" s="42"/>
      <c r="AC56" s="42"/>
      <c r="AD56" s="42"/>
      <c r="AE56" s="42"/>
      <c r="AF56" s="42"/>
      <c r="AG56" s="42"/>
      <c r="AH56" s="42"/>
      <c r="AI56" s="42"/>
      <c r="AJ56" s="42"/>
      <c r="AK56" s="42"/>
      <c r="AL56" s="42"/>
      <c r="AM56" s="42"/>
      <c r="AN56" s="42"/>
      <c r="AO56" s="42"/>
    </row>
    <row r="57" spans="1:41" ht="64.5" customHeight="1" outlineLevel="1">
      <c r="A57" s="32"/>
      <c r="B57" s="52">
        <v>8</v>
      </c>
      <c r="C57" s="179"/>
      <c r="D57" s="180"/>
      <c r="E57" s="179"/>
      <c r="F57" s="180"/>
      <c r="G57" s="179"/>
      <c r="H57" s="180"/>
      <c r="I57" s="179"/>
      <c r="J57" s="180"/>
      <c r="K57" s="53"/>
      <c r="L57" s="54"/>
      <c r="M57" s="45"/>
      <c r="N57" s="41"/>
      <c r="O57" s="41"/>
      <c r="P57" s="41"/>
      <c r="Q57" s="41"/>
      <c r="R57" s="41"/>
      <c r="S57" s="41"/>
      <c r="T57" s="41"/>
      <c r="U57" s="41"/>
      <c r="V57" s="41"/>
      <c r="W57" s="41"/>
      <c r="X57" s="41"/>
      <c r="Y57" s="41"/>
      <c r="Z57" s="41"/>
      <c r="AA57" s="42"/>
      <c r="AB57" s="42"/>
      <c r="AC57" s="42"/>
      <c r="AD57" s="42"/>
      <c r="AE57" s="42"/>
      <c r="AF57" s="42"/>
      <c r="AG57" s="42"/>
      <c r="AH57" s="42"/>
      <c r="AI57" s="42"/>
      <c r="AJ57" s="42"/>
      <c r="AK57" s="42"/>
      <c r="AL57" s="42"/>
      <c r="AM57" s="42"/>
      <c r="AN57" s="42"/>
      <c r="AO57" s="42"/>
    </row>
    <row r="58" spans="1:41" ht="53.25" customHeight="1" outlineLevel="1">
      <c r="A58" s="32"/>
      <c r="B58" s="52">
        <v>9</v>
      </c>
      <c r="C58" s="179"/>
      <c r="D58" s="180"/>
      <c r="E58" s="179"/>
      <c r="F58" s="180"/>
      <c r="G58" s="179"/>
      <c r="H58" s="180"/>
      <c r="I58" s="179"/>
      <c r="J58" s="180"/>
      <c r="K58" s="53"/>
      <c r="L58" s="54"/>
      <c r="M58" s="45"/>
      <c r="N58" s="41"/>
      <c r="O58" s="41"/>
      <c r="P58" s="41"/>
      <c r="Q58" s="41"/>
      <c r="R58" s="41"/>
      <c r="S58" s="41"/>
      <c r="T58" s="41"/>
      <c r="U58" s="41"/>
      <c r="V58" s="41"/>
      <c r="W58" s="41"/>
      <c r="X58" s="41"/>
      <c r="Y58" s="41"/>
      <c r="Z58" s="41"/>
      <c r="AA58" s="42"/>
      <c r="AB58" s="42"/>
      <c r="AC58" s="42"/>
      <c r="AD58" s="42"/>
      <c r="AE58" s="42"/>
      <c r="AF58" s="42"/>
      <c r="AG58" s="42"/>
      <c r="AH58" s="42"/>
      <c r="AI58" s="42"/>
      <c r="AJ58" s="42"/>
      <c r="AK58" s="42"/>
      <c r="AL58" s="42"/>
      <c r="AM58" s="42"/>
      <c r="AN58" s="42"/>
      <c r="AO58" s="42"/>
    </row>
    <row r="59" spans="1:41" ht="87" customHeight="1" outlineLevel="1">
      <c r="A59" s="32"/>
      <c r="B59" s="52">
        <v>10</v>
      </c>
      <c r="C59" s="179"/>
      <c r="D59" s="180"/>
      <c r="E59" s="179"/>
      <c r="F59" s="180"/>
      <c r="G59" s="179"/>
      <c r="H59" s="180"/>
      <c r="I59" s="179"/>
      <c r="J59" s="180"/>
      <c r="K59" s="53"/>
      <c r="L59" s="54"/>
      <c r="M59" s="56"/>
      <c r="N59" s="41"/>
      <c r="O59" s="41"/>
      <c r="P59" s="41"/>
      <c r="Q59" s="41"/>
      <c r="R59" s="41"/>
      <c r="S59" s="41"/>
      <c r="T59" s="41"/>
      <c r="U59" s="41"/>
      <c r="V59" s="41"/>
      <c r="W59" s="41"/>
      <c r="X59" s="41"/>
      <c r="Y59" s="41"/>
      <c r="Z59" s="41"/>
      <c r="AA59" s="42"/>
      <c r="AB59" s="42"/>
      <c r="AC59" s="42"/>
      <c r="AD59" s="42"/>
      <c r="AE59" s="42"/>
      <c r="AF59" s="42"/>
      <c r="AG59" s="42"/>
      <c r="AH59" s="42"/>
      <c r="AI59" s="42"/>
      <c r="AJ59" s="42"/>
      <c r="AK59" s="42"/>
      <c r="AL59" s="42"/>
      <c r="AM59" s="42"/>
      <c r="AN59" s="42"/>
      <c r="AO59" s="42"/>
    </row>
    <row r="60" spans="1:41" ht="65.25" customHeight="1" outlineLevel="1">
      <c r="A60" s="32"/>
      <c r="B60" s="52">
        <v>11</v>
      </c>
      <c r="C60" s="179"/>
      <c r="D60" s="180"/>
      <c r="E60" s="179"/>
      <c r="F60" s="180"/>
      <c r="G60" s="179"/>
      <c r="H60" s="180"/>
      <c r="I60" s="179"/>
      <c r="J60" s="180"/>
      <c r="K60" s="53"/>
      <c r="L60" s="54"/>
      <c r="M60" s="45"/>
      <c r="N60" s="41"/>
      <c r="O60" s="41"/>
      <c r="P60" s="41"/>
      <c r="Q60" s="41"/>
      <c r="R60" s="41"/>
      <c r="S60" s="41"/>
      <c r="T60" s="41"/>
      <c r="U60" s="41"/>
      <c r="V60" s="41"/>
      <c r="W60" s="41"/>
      <c r="X60" s="41"/>
      <c r="Y60" s="41"/>
      <c r="Z60" s="41"/>
      <c r="AA60" s="42"/>
      <c r="AB60" s="42"/>
      <c r="AC60" s="42"/>
      <c r="AD60" s="42"/>
      <c r="AE60" s="42"/>
      <c r="AF60" s="42"/>
      <c r="AG60" s="42"/>
      <c r="AH60" s="42"/>
      <c r="AI60" s="42"/>
      <c r="AJ60" s="42"/>
      <c r="AK60" s="42"/>
      <c r="AL60" s="42"/>
      <c r="AM60" s="42"/>
      <c r="AN60" s="42"/>
      <c r="AO60" s="42"/>
    </row>
    <row r="61" spans="1:41" ht="34.5" customHeight="1" outlineLevel="1">
      <c r="A61" s="32"/>
      <c r="B61" s="52">
        <v>12</v>
      </c>
      <c r="C61" s="179"/>
      <c r="D61" s="180"/>
      <c r="E61" s="179"/>
      <c r="F61" s="180"/>
      <c r="G61" s="179"/>
      <c r="H61" s="180"/>
      <c r="I61" s="179"/>
      <c r="J61" s="180"/>
      <c r="K61" s="53"/>
      <c r="L61" s="54"/>
      <c r="M61" s="45"/>
      <c r="N61" s="41"/>
      <c r="O61" s="41"/>
      <c r="P61" s="41"/>
      <c r="Q61" s="41"/>
      <c r="R61" s="41"/>
      <c r="S61" s="41"/>
      <c r="T61" s="41"/>
      <c r="U61" s="41"/>
      <c r="V61" s="41"/>
      <c r="W61" s="41"/>
      <c r="X61" s="41"/>
      <c r="Y61" s="41"/>
      <c r="Z61" s="41"/>
      <c r="AA61" s="42"/>
      <c r="AB61" s="42"/>
      <c r="AC61" s="42"/>
      <c r="AD61" s="42"/>
      <c r="AE61" s="42"/>
      <c r="AF61" s="42"/>
      <c r="AG61" s="42"/>
      <c r="AH61" s="42"/>
      <c r="AI61" s="42"/>
      <c r="AJ61" s="42"/>
      <c r="AK61" s="42"/>
      <c r="AL61" s="42"/>
      <c r="AM61" s="42"/>
      <c r="AN61" s="42"/>
      <c r="AO61" s="42"/>
    </row>
    <row r="62" spans="1:41" ht="68.25" customHeight="1" outlineLevel="1">
      <c r="A62" s="32"/>
      <c r="B62" s="52">
        <v>13</v>
      </c>
      <c r="C62" s="179"/>
      <c r="D62" s="180"/>
      <c r="E62" s="179"/>
      <c r="F62" s="180"/>
      <c r="G62" s="179"/>
      <c r="H62" s="180"/>
      <c r="I62" s="179"/>
      <c r="J62" s="180"/>
      <c r="K62" s="53"/>
      <c r="L62" s="54"/>
      <c r="M62" s="45"/>
      <c r="N62" s="41"/>
      <c r="O62" s="41"/>
      <c r="P62" s="41"/>
      <c r="Q62" s="41"/>
      <c r="R62" s="41"/>
      <c r="S62" s="41"/>
      <c r="T62" s="41"/>
      <c r="U62" s="41"/>
      <c r="V62" s="41"/>
      <c r="W62" s="41"/>
      <c r="X62" s="41"/>
      <c r="Y62" s="41"/>
      <c r="Z62" s="41"/>
      <c r="AA62" s="42"/>
      <c r="AB62" s="42"/>
      <c r="AC62" s="42"/>
      <c r="AD62" s="42"/>
      <c r="AE62" s="42"/>
      <c r="AF62" s="42"/>
      <c r="AG62" s="42"/>
      <c r="AH62" s="42"/>
      <c r="AI62" s="42"/>
      <c r="AJ62" s="42"/>
      <c r="AK62" s="42"/>
      <c r="AL62" s="42"/>
      <c r="AM62" s="42"/>
      <c r="AN62" s="42"/>
      <c r="AO62" s="42"/>
    </row>
    <row r="63" spans="1:41" ht="20.25" customHeight="1" outlineLevel="1">
      <c r="A63" s="32"/>
      <c r="B63" s="52">
        <v>14</v>
      </c>
      <c r="C63" s="179"/>
      <c r="D63" s="180"/>
      <c r="E63" s="179"/>
      <c r="F63" s="180"/>
      <c r="G63" s="179"/>
      <c r="H63" s="180"/>
      <c r="I63" s="179"/>
      <c r="J63" s="180"/>
      <c r="K63" s="53"/>
      <c r="L63" s="54"/>
      <c r="M63" s="45"/>
      <c r="N63" s="41"/>
      <c r="O63" s="41"/>
      <c r="P63" s="41"/>
      <c r="Q63" s="41"/>
      <c r="R63" s="41"/>
      <c r="S63" s="41"/>
      <c r="T63" s="41"/>
      <c r="U63" s="41"/>
      <c r="V63" s="41"/>
      <c r="W63" s="41"/>
      <c r="X63" s="41"/>
      <c r="Y63" s="41"/>
      <c r="Z63" s="41"/>
      <c r="AA63" s="42"/>
      <c r="AB63" s="42"/>
      <c r="AC63" s="42"/>
      <c r="AD63" s="42"/>
      <c r="AE63" s="42"/>
      <c r="AF63" s="42"/>
      <c r="AG63" s="42"/>
      <c r="AH63" s="42"/>
      <c r="AI63" s="42"/>
      <c r="AJ63" s="42"/>
      <c r="AK63" s="42"/>
      <c r="AL63" s="42"/>
      <c r="AM63" s="42"/>
      <c r="AN63" s="42"/>
      <c r="AO63" s="42"/>
    </row>
    <row r="64" spans="1:41" ht="20.25" customHeight="1" outlineLevel="1">
      <c r="A64" s="32"/>
      <c r="B64" s="52">
        <v>15</v>
      </c>
      <c r="C64" s="179"/>
      <c r="D64" s="180"/>
      <c r="E64" s="179"/>
      <c r="F64" s="180"/>
      <c r="G64" s="179"/>
      <c r="H64" s="180"/>
      <c r="I64" s="179"/>
      <c r="J64" s="180"/>
      <c r="K64" s="53"/>
      <c r="L64" s="54"/>
      <c r="M64" s="45"/>
      <c r="N64" s="41"/>
      <c r="O64" s="41"/>
      <c r="P64" s="41"/>
      <c r="Q64" s="41"/>
      <c r="R64" s="41"/>
      <c r="S64" s="41"/>
      <c r="T64" s="41"/>
      <c r="U64" s="41"/>
      <c r="V64" s="41"/>
      <c r="W64" s="41"/>
      <c r="X64" s="41"/>
      <c r="Y64" s="41"/>
      <c r="Z64" s="41"/>
      <c r="AA64" s="42"/>
      <c r="AB64" s="42"/>
      <c r="AC64" s="42"/>
      <c r="AD64" s="42"/>
      <c r="AE64" s="42"/>
      <c r="AF64" s="42"/>
      <c r="AG64" s="42"/>
      <c r="AH64" s="42"/>
      <c r="AI64" s="42"/>
      <c r="AJ64" s="42"/>
      <c r="AK64" s="42"/>
      <c r="AL64" s="42"/>
      <c r="AM64" s="42"/>
      <c r="AN64" s="42"/>
      <c r="AO64" s="42"/>
    </row>
    <row r="65" spans="1:41" ht="20.25" customHeight="1" outlineLevel="1">
      <c r="A65" s="32"/>
      <c r="B65" s="52">
        <v>16</v>
      </c>
      <c r="C65" s="179"/>
      <c r="D65" s="180"/>
      <c r="E65" s="179"/>
      <c r="F65" s="180"/>
      <c r="G65" s="179"/>
      <c r="H65" s="180"/>
      <c r="I65" s="179"/>
      <c r="J65" s="180"/>
      <c r="K65" s="53"/>
      <c r="L65" s="54"/>
      <c r="M65" s="45"/>
      <c r="N65" s="41"/>
      <c r="O65" s="41"/>
      <c r="P65" s="41"/>
      <c r="Q65" s="41"/>
      <c r="R65" s="41"/>
      <c r="S65" s="41"/>
      <c r="T65" s="41"/>
      <c r="U65" s="41"/>
      <c r="V65" s="41"/>
      <c r="W65" s="41"/>
      <c r="X65" s="41"/>
      <c r="Y65" s="41"/>
      <c r="Z65" s="41"/>
      <c r="AA65" s="42"/>
      <c r="AB65" s="42"/>
      <c r="AC65" s="42"/>
      <c r="AD65" s="42"/>
      <c r="AE65" s="42"/>
      <c r="AF65" s="42"/>
      <c r="AG65" s="42"/>
      <c r="AH65" s="42"/>
      <c r="AI65" s="42"/>
      <c r="AJ65" s="42"/>
      <c r="AK65" s="42"/>
      <c r="AL65" s="42"/>
      <c r="AM65" s="42"/>
      <c r="AN65" s="42"/>
      <c r="AO65" s="42"/>
    </row>
    <row r="66" spans="1:41" ht="20.25" customHeight="1" outlineLevel="1">
      <c r="A66" s="32"/>
      <c r="B66" s="52">
        <v>17</v>
      </c>
      <c r="C66" s="179"/>
      <c r="D66" s="180"/>
      <c r="E66" s="179"/>
      <c r="F66" s="180"/>
      <c r="G66" s="179"/>
      <c r="H66" s="180"/>
      <c r="I66" s="179"/>
      <c r="J66" s="180"/>
      <c r="K66" s="53"/>
      <c r="L66" s="54"/>
      <c r="M66" s="45"/>
      <c r="N66" s="41"/>
      <c r="O66" s="41"/>
      <c r="P66" s="41"/>
      <c r="Q66" s="41"/>
      <c r="R66" s="41"/>
      <c r="S66" s="41"/>
      <c r="T66" s="41"/>
      <c r="U66" s="41"/>
      <c r="V66" s="41"/>
      <c r="W66" s="41"/>
      <c r="X66" s="41"/>
      <c r="Y66" s="41"/>
      <c r="Z66" s="41"/>
      <c r="AA66" s="42"/>
      <c r="AB66" s="42"/>
      <c r="AC66" s="42"/>
      <c r="AD66" s="42"/>
      <c r="AE66" s="42"/>
      <c r="AF66" s="42"/>
      <c r="AG66" s="42"/>
      <c r="AH66" s="42"/>
      <c r="AI66" s="42"/>
      <c r="AJ66" s="42"/>
      <c r="AK66" s="42"/>
      <c r="AL66" s="42"/>
      <c r="AM66" s="42"/>
      <c r="AN66" s="42"/>
      <c r="AO66" s="42"/>
    </row>
    <row r="67" spans="1:41" ht="20.25" customHeight="1" outlineLevel="1">
      <c r="A67" s="32"/>
      <c r="B67" s="52">
        <v>18</v>
      </c>
      <c r="C67" s="179"/>
      <c r="D67" s="180"/>
      <c r="E67" s="179"/>
      <c r="F67" s="180"/>
      <c r="G67" s="179"/>
      <c r="H67" s="180"/>
      <c r="I67" s="179"/>
      <c r="J67" s="180"/>
      <c r="K67" s="53"/>
      <c r="L67" s="54"/>
      <c r="M67" s="45"/>
      <c r="N67" s="41"/>
      <c r="O67" s="41"/>
      <c r="P67" s="41"/>
      <c r="Q67" s="41"/>
      <c r="R67" s="41"/>
      <c r="S67" s="41"/>
      <c r="T67" s="41"/>
      <c r="U67" s="41"/>
      <c r="V67" s="41"/>
      <c r="W67" s="41"/>
      <c r="X67" s="41"/>
      <c r="Y67" s="41"/>
      <c r="Z67" s="41"/>
      <c r="AA67" s="42"/>
      <c r="AB67" s="42"/>
      <c r="AC67" s="42"/>
      <c r="AD67" s="42"/>
      <c r="AE67" s="42"/>
      <c r="AF67" s="42"/>
      <c r="AG67" s="42"/>
      <c r="AH67" s="42"/>
      <c r="AI67" s="42"/>
      <c r="AJ67" s="42"/>
      <c r="AK67" s="42"/>
      <c r="AL67" s="42"/>
      <c r="AM67" s="42"/>
      <c r="AN67" s="42"/>
      <c r="AO67" s="42"/>
    </row>
    <row r="68" spans="1:41" ht="20.25" customHeight="1" outlineLevel="1">
      <c r="A68" s="32"/>
      <c r="B68" s="52">
        <v>19</v>
      </c>
      <c r="C68" s="179"/>
      <c r="D68" s="180"/>
      <c r="E68" s="179"/>
      <c r="F68" s="180"/>
      <c r="G68" s="179"/>
      <c r="H68" s="180"/>
      <c r="I68" s="179"/>
      <c r="J68" s="180"/>
      <c r="K68" s="53"/>
      <c r="L68" s="54"/>
      <c r="M68" s="45"/>
      <c r="N68" s="41"/>
      <c r="O68" s="41"/>
      <c r="P68" s="41"/>
      <c r="Q68" s="41"/>
      <c r="R68" s="41"/>
      <c r="S68" s="41"/>
      <c r="T68" s="41"/>
      <c r="U68" s="41"/>
      <c r="V68" s="41"/>
      <c r="W68" s="41"/>
      <c r="X68" s="41"/>
      <c r="Y68" s="41"/>
      <c r="Z68" s="41"/>
      <c r="AA68" s="42"/>
      <c r="AB68" s="42"/>
      <c r="AC68" s="42"/>
      <c r="AD68" s="42"/>
      <c r="AE68" s="42"/>
      <c r="AF68" s="42"/>
      <c r="AG68" s="42"/>
      <c r="AH68" s="42"/>
      <c r="AI68" s="42"/>
      <c r="AJ68" s="42"/>
      <c r="AK68" s="42"/>
      <c r="AL68" s="42"/>
      <c r="AM68" s="42"/>
      <c r="AN68" s="42"/>
      <c r="AO68" s="42"/>
    </row>
    <row r="69" spans="1:41" ht="20.25" customHeight="1" outlineLevel="1">
      <c r="A69" s="32"/>
      <c r="B69" s="52">
        <v>20</v>
      </c>
      <c r="C69" s="179"/>
      <c r="D69" s="180"/>
      <c r="E69" s="179"/>
      <c r="F69" s="180"/>
      <c r="G69" s="179"/>
      <c r="H69" s="180"/>
      <c r="I69" s="179"/>
      <c r="J69" s="180"/>
      <c r="K69" s="53"/>
      <c r="L69" s="54"/>
      <c r="M69" s="45"/>
      <c r="N69" s="41"/>
      <c r="O69" s="41"/>
      <c r="P69" s="41"/>
      <c r="Q69" s="41"/>
      <c r="R69" s="41"/>
      <c r="S69" s="41"/>
      <c r="T69" s="41"/>
      <c r="U69" s="41"/>
      <c r="V69" s="41"/>
      <c r="W69" s="41"/>
      <c r="X69" s="41"/>
      <c r="Y69" s="41"/>
      <c r="Z69" s="41"/>
      <c r="AA69" s="42"/>
      <c r="AB69" s="42"/>
      <c r="AC69" s="42"/>
      <c r="AD69" s="42"/>
      <c r="AE69" s="42"/>
      <c r="AF69" s="42"/>
      <c r="AG69" s="42"/>
      <c r="AH69" s="42"/>
      <c r="AI69" s="42"/>
      <c r="AJ69" s="42"/>
      <c r="AK69" s="42"/>
      <c r="AL69" s="42"/>
      <c r="AM69" s="42"/>
      <c r="AN69" s="42"/>
      <c r="AO69" s="42"/>
    </row>
    <row r="70" spans="1:41" ht="16.5" thickBot="1">
      <c r="A70" s="32"/>
      <c r="B70" s="41"/>
      <c r="C70" s="41"/>
      <c r="D70" s="41"/>
      <c r="E70" s="41"/>
      <c r="F70" s="41"/>
      <c r="G70" s="41"/>
      <c r="H70" s="41"/>
      <c r="I70" s="41"/>
      <c r="J70" s="41"/>
      <c r="K70" s="41"/>
      <c r="L70" s="41"/>
      <c r="M70" s="41"/>
      <c r="N70" s="41"/>
      <c r="O70" s="41"/>
      <c r="P70" s="41"/>
      <c r="Q70" s="41"/>
      <c r="R70" s="41"/>
      <c r="S70" s="41"/>
      <c r="T70" s="41"/>
      <c r="U70" s="41"/>
      <c r="V70" s="41"/>
      <c r="W70" s="41"/>
      <c r="X70" s="41"/>
      <c r="Y70" s="41"/>
      <c r="Z70" s="41"/>
      <c r="AA70" s="42"/>
      <c r="AB70" s="42"/>
      <c r="AC70" s="42"/>
      <c r="AD70" s="42"/>
      <c r="AE70" s="42"/>
      <c r="AF70" s="42"/>
      <c r="AG70" s="42"/>
      <c r="AH70" s="42"/>
      <c r="AI70" s="42"/>
      <c r="AJ70" s="42"/>
      <c r="AK70" s="42"/>
      <c r="AL70" s="42"/>
      <c r="AM70" s="42"/>
      <c r="AN70" s="42"/>
      <c r="AO70" s="42"/>
    </row>
    <row r="71" spans="1:41" ht="16.5" thickBot="1">
      <c r="A71" s="32"/>
      <c r="B71" s="160" t="s">
        <v>94</v>
      </c>
      <c r="C71" s="161"/>
      <c r="D71" s="161"/>
      <c r="E71" s="161"/>
      <c r="F71" s="161"/>
      <c r="G71" s="161"/>
      <c r="H71" s="161"/>
      <c r="I71" s="161"/>
      <c r="J71" s="161"/>
      <c r="K71" s="161"/>
      <c r="L71" s="161"/>
      <c r="M71" s="162"/>
      <c r="N71" s="41"/>
      <c r="O71" s="41"/>
      <c r="P71" s="41"/>
      <c r="Q71" s="41"/>
      <c r="R71" s="41"/>
      <c r="S71" s="41"/>
      <c r="T71" s="41"/>
      <c r="U71" s="41"/>
      <c r="V71" s="41"/>
      <c r="W71" s="41"/>
      <c r="X71" s="41"/>
      <c r="Y71" s="41"/>
      <c r="Z71" s="41"/>
      <c r="AA71" s="42"/>
      <c r="AB71" s="42"/>
      <c r="AC71" s="42"/>
      <c r="AD71" s="42"/>
      <c r="AE71" s="42"/>
      <c r="AF71" s="42"/>
      <c r="AG71" s="42"/>
      <c r="AH71" s="42"/>
      <c r="AI71" s="42"/>
      <c r="AJ71" s="42"/>
      <c r="AK71" s="42"/>
      <c r="AL71" s="42"/>
      <c r="AM71" s="42"/>
      <c r="AN71" s="42"/>
      <c r="AO71" s="42"/>
    </row>
    <row r="72" spans="1:41" ht="15.75" outlineLevel="1">
      <c r="A72" s="32"/>
      <c r="B72" s="163" t="s">
        <v>95</v>
      </c>
      <c r="C72" s="164"/>
      <c r="D72" s="165">
        <f>COUNTIF(K50:K69, "Fail")</f>
        <v>2</v>
      </c>
      <c r="E72" s="166"/>
      <c r="F72" s="167" t="s">
        <v>96</v>
      </c>
      <c r="G72" s="168"/>
      <c r="H72" s="169"/>
      <c r="I72" s="170">
        <f>D73/(D73+D72)</f>
        <v>0.5</v>
      </c>
      <c r="J72" s="170"/>
      <c r="K72" s="171"/>
      <c r="L72" s="57" t="s">
        <v>97</v>
      </c>
      <c r="M72" s="58">
        <v>0</v>
      </c>
      <c r="N72" s="41"/>
      <c r="O72" s="41"/>
      <c r="P72" s="41"/>
      <c r="Q72" s="41"/>
      <c r="R72" s="41"/>
      <c r="S72" s="41"/>
      <c r="T72" s="41"/>
      <c r="U72" s="41"/>
      <c r="V72" s="41"/>
      <c r="W72" s="41"/>
      <c r="X72" s="41"/>
      <c r="Y72" s="41"/>
      <c r="Z72" s="41"/>
      <c r="AA72" s="42"/>
      <c r="AB72" s="42"/>
      <c r="AC72" s="42"/>
      <c r="AD72" s="42"/>
      <c r="AE72" s="42"/>
      <c r="AF72" s="42"/>
      <c r="AG72" s="42"/>
      <c r="AH72" s="42"/>
      <c r="AI72" s="42"/>
      <c r="AJ72" s="42"/>
      <c r="AK72" s="42"/>
      <c r="AL72" s="42"/>
      <c r="AM72" s="42"/>
      <c r="AN72" s="42"/>
      <c r="AO72" s="42"/>
    </row>
    <row r="73" spans="1:41" ht="15.75" outlineLevel="1">
      <c r="A73" s="32"/>
      <c r="B73" s="172" t="s">
        <v>98</v>
      </c>
      <c r="C73" s="173"/>
      <c r="D73" s="174">
        <f>COUNTIF(K50:K69, "Pass")</f>
        <v>2</v>
      </c>
      <c r="E73" s="175"/>
      <c r="F73" s="176" t="s">
        <v>49</v>
      </c>
      <c r="G73" s="177"/>
      <c r="H73" s="178"/>
      <c r="I73" s="154" t="str">
        <f>IF(I72&gt;0.85, "Pass", "Fail")</f>
        <v>Fail</v>
      </c>
      <c r="J73" s="154"/>
      <c r="K73" s="174"/>
      <c r="L73" s="57" t="s">
        <v>99</v>
      </c>
      <c r="M73" s="58">
        <v>6.25E-2</v>
      </c>
      <c r="N73" s="41"/>
      <c r="O73" s="41"/>
      <c r="P73" s="41"/>
      <c r="Q73" s="41"/>
      <c r="R73" s="41"/>
      <c r="S73" s="41"/>
      <c r="T73" s="41"/>
      <c r="U73" s="41"/>
      <c r="V73" s="41"/>
      <c r="W73" s="41"/>
      <c r="X73" s="41"/>
      <c r="Y73" s="41"/>
      <c r="Z73" s="41"/>
      <c r="AA73" s="42"/>
      <c r="AB73" s="42"/>
      <c r="AC73" s="42"/>
      <c r="AD73" s="42"/>
      <c r="AE73" s="42"/>
      <c r="AF73" s="42"/>
      <c r="AG73" s="42"/>
      <c r="AH73" s="42"/>
      <c r="AI73" s="42"/>
      <c r="AJ73" s="42"/>
      <c r="AK73" s="42"/>
      <c r="AL73" s="42"/>
      <c r="AM73" s="42"/>
      <c r="AN73" s="42"/>
      <c r="AO73" s="42"/>
    </row>
    <row r="74" spans="1:41" ht="15.75" outlineLevel="1">
      <c r="A74" s="32"/>
      <c r="B74" s="147" t="s">
        <v>32</v>
      </c>
      <c r="C74" s="148"/>
      <c r="D74" s="149" t="str">
        <f t="array" ref="D74">INDEX(L50:L69,MODE(IF((L50:L69&lt;&gt;"")*ISNA(MATCH(L50:L69,$J$75:$J75,0)),MATCH(L50:L69,L50:L69,0))))</f>
        <v>Functional</v>
      </c>
      <c r="E74" s="150"/>
      <c r="F74" s="151" t="s">
        <v>100</v>
      </c>
      <c r="G74" s="152"/>
      <c r="H74" s="153"/>
      <c r="I74" s="154" t="str">
        <f>IF(I72&gt;0.85,"N/A",IF(I72&lt;0.7,"Critical",IF(0.85&gt;I72&gt;0.7,"Average")))</f>
        <v>Critical</v>
      </c>
      <c r="J74" s="155"/>
      <c r="K74" s="156"/>
      <c r="L74" s="57" t="s">
        <v>101</v>
      </c>
      <c r="M74" s="59">
        <v>0</v>
      </c>
      <c r="N74" s="41"/>
      <c r="O74" s="41"/>
      <c r="P74" s="41"/>
      <c r="Q74" s="41"/>
      <c r="R74" s="41"/>
      <c r="S74" s="41"/>
      <c r="T74" s="41"/>
      <c r="U74" s="41"/>
      <c r="V74" s="41"/>
      <c r="W74" s="41"/>
      <c r="X74" s="41"/>
      <c r="Y74" s="41"/>
      <c r="Z74" s="41"/>
      <c r="AA74" s="42"/>
      <c r="AB74" s="42"/>
      <c r="AC74" s="42"/>
      <c r="AD74" s="42"/>
      <c r="AE74" s="42"/>
      <c r="AF74" s="42"/>
      <c r="AG74" s="42"/>
      <c r="AH74" s="42"/>
      <c r="AI74" s="42"/>
      <c r="AJ74" s="42"/>
      <c r="AK74" s="42"/>
      <c r="AL74" s="42"/>
      <c r="AM74" s="42"/>
      <c r="AN74" s="42"/>
      <c r="AO74" s="42"/>
    </row>
    <row r="75" spans="1:41" ht="16.5" outlineLevel="1" thickBot="1">
      <c r="A75" s="32"/>
      <c r="B75" s="60"/>
      <c r="C75" s="157" t="s">
        <v>33</v>
      </c>
      <c r="D75" s="157"/>
      <c r="E75" s="157"/>
      <c r="F75" s="158" t="str">
        <f>IF(D74="SW_Bug", "Critical", IF(D74="Logical Flow","Mid-level",  IF(D74="Security", "Critical",  IF(D74="Form Design", "Low",  IF(D74="Interface", "Low",  IF(D74="Functional", "Critical", NA()))))))</f>
        <v>Critical</v>
      </c>
      <c r="G75" s="158"/>
      <c r="H75" s="158"/>
      <c r="I75" s="159"/>
      <c r="J75" s="61"/>
      <c r="K75" s="62"/>
      <c r="L75" s="63" t="s">
        <v>35</v>
      </c>
      <c r="M75" s="64">
        <v>0</v>
      </c>
      <c r="N75" s="41"/>
      <c r="O75" s="41"/>
      <c r="P75" s="41"/>
      <c r="Q75" s="41"/>
      <c r="R75" s="41"/>
      <c r="S75" s="41"/>
      <c r="T75" s="41"/>
      <c r="U75" s="41"/>
      <c r="V75" s="41"/>
      <c r="W75" s="41"/>
      <c r="X75" s="41"/>
      <c r="Y75" s="41"/>
      <c r="Z75" s="41"/>
      <c r="AA75" s="42"/>
      <c r="AB75" s="42"/>
      <c r="AC75" s="42"/>
      <c r="AD75" s="42"/>
      <c r="AE75" s="42"/>
      <c r="AF75" s="42"/>
      <c r="AG75" s="42"/>
      <c r="AH75" s="42"/>
      <c r="AI75" s="42"/>
      <c r="AJ75" s="42"/>
      <c r="AK75" s="42"/>
      <c r="AL75" s="42"/>
      <c r="AM75" s="42"/>
      <c r="AN75" s="42"/>
      <c r="AO75" s="42"/>
    </row>
    <row r="76" spans="1:41" ht="15.75">
      <c r="A76" s="32"/>
      <c r="B76" s="41"/>
      <c r="C76" s="41"/>
      <c r="D76" s="41"/>
      <c r="E76" s="41"/>
      <c r="F76" s="41"/>
      <c r="G76" s="41"/>
      <c r="H76" s="41"/>
      <c r="I76" s="41"/>
      <c r="J76" s="41"/>
      <c r="K76" s="41"/>
      <c r="L76" s="41"/>
      <c r="M76" s="41"/>
      <c r="N76" s="41"/>
      <c r="O76" s="41"/>
      <c r="P76" s="41"/>
      <c r="Q76" s="41"/>
      <c r="R76" s="41"/>
      <c r="S76" s="41"/>
      <c r="T76" s="41"/>
      <c r="U76" s="41"/>
      <c r="V76" s="41"/>
      <c r="W76" s="41"/>
      <c r="X76" s="41"/>
      <c r="Y76" s="41"/>
      <c r="Z76" s="41"/>
      <c r="AA76" s="42"/>
      <c r="AB76" s="42"/>
      <c r="AC76" s="42"/>
      <c r="AD76" s="42"/>
      <c r="AE76" s="42"/>
      <c r="AF76" s="42"/>
      <c r="AG76" s="42"/>
      <c r="AH76" s="42"/>
      <c r="AI76" s="42"/>
      <c r="AJ76" s="42"/>
      <c r="AK76" s="42"/>
      <c r="AL76" s="42"/>
      <c r="AM76" s="42"/>
      <c r="AN76" s="42"/>
      <c r="AO76" s="42"/>
    </row>
    <row r="77" spans="1:41" ht="15.75">
      <c r="A77" s="32"/>
      <c r="B77" s="41"/>
      <c r="C77" s="41"/>
      <c r="D77" s="41"/>
      <c r="E77" s="41"/>
      <c r="F77" s="41"/>
      <c r="G77" s="41"/>
      <c r="H77" s="41"/>
      <c r="I77" s="41"/>
      <c r="J77" s="41"/>
      <c r="K77" s="41"/>
      <c r="L77" s="41"/>
      <c r="M77" s="41"/>
      <c r="N77" s="41"/>
      <c r="O77" s="41"/>
      <c r="P77" s="41"/>
      <c r="Q77" s="41"/>
      <c r="R77" s="41"/>
      <c r="S77" s="41"/>
      <c r="T77" s="41"/>
      <c r="U77" s="41"/>
      <c r="V77" s="41"/>
      <c r="W77" s="41"/>
      <c r="X77" s="41"/>
      <c r="Y77" s="41"/>
      <c r="Z77" s="41"/>
      <c r="AA77" s="42"/>
      <c r="AB77" s="42"/>
      <c r="AC77" s="42"/>
      <c r="AD77" s="42"/>
      <c r="AE77" s="42"/>
      <c r="AF77" s="42"/>
      <c r="AG77" s="42"/>
      <c r="AH77" s="42"/>
      <c r="AI77" s="42"/>
      <c r="AJ77" s="42"/>
      <c r="AK77" s="42"/>
      <c r="AL77" s="42"/>
      <c r="AM77" s="42"/>
      <c r="AN77" s="42"/>
      <c r="AO77" s="42"/>
    </row>
    <row r="78" spans="1:41" ht="15.75">
      <c r="A78" s="32"/>
      <c r="B78" s="41"/>
      <c r="C78" s="41"/>
      <c r="D78" s="41"/>
      <c r="E78" s="41"/>
      <c r="F78" s="41"/>
      <c r="G78" s="41"/>
      <c r="H78" s="41"/>
      <c r="I78" s="41"/>
      <c r="J78" s="41"/>
      <c r="K78" s="41"/>
      <c r="L78" s="41"/>
      <c r="M78" s="41"/>
      <c r="N78" s="41"/>
      <c r="O78" s="41"/>
      <c r="P78" s="41"/>
      <c r="Q78" s="41"/>
      <c r="R78" s="41"/>
      <c r="S78" s="41"/>
      <c r="T78" s="41"/>
      <c r="U78" s="41"/>
      <c r="V78" s="41"/>
      <c r="W78" s="41"/>
      <c r="X78" s="41"/>
      <c r="Y78" s="41"/>
      <c r="Z78" s="41"/>
      <c r="AA78" s="42"/>
      <c r="AB78" s="42"/>
      <c r="AC78" s="42"/>
      <c r="AD78" s="42"/>
      <c r="AE78" s="42"/>
      <c r="AF78" s="42"/>
      <c r="AG78" s="42"/>
      <c r="AH78" s="42"/>
      <c r="AI78" s="42"/>
      <c r="AJ78" s="42"/>
      <c r="AK78" s="42"/>
      <c r="AL78" s="42"/>
      <c r="AM78" s="42"/>
      <c r="AN78" s="42"/>
      <c r="AO78" s="42"/>
    </row>
    <row r="79" spans="1:41" ht="15.75">
      <c r="A79" s="32"/>
      <c r="B79" s="41"/>
      <c r="C79" s="41"/>
      <c r="D79" s="41"/>
      <c r="E79" s="41"/>
      <c r="F79" s="41"/>
      <c r="G79" s="41"/>
      <c r="H79" s="41"/>
      <c r="I79" s="41"/>
      <c r="J79" s="41"/>
      <c r="K79" s="41"/>
      <c r="L79" s="41"/>
      <c r="M79" s="41"/>
      <c r="N79" s="41"/>
      <c r="O79" s="41"/>
      <c r="P79" s="41"/>
      <c r="Q79" s="41"/>
      <c r="R79" s="41"/>
      <c r="S79" s="41"/>
      <c r="T79" s="41"/>
      <c r="U79" s="41"/>
      <c r="V79" s="41"/>
      <c r="W79" s="41"/>
      <c r="X79" s="41"/>
      <c r="Y79" s="41"/>
      <c r="Z79" s="41"/>
      <c r="AA79" s="42"/>
      <c r="AB79" s="42"/>
      <c r="AC79" s="42"/>
      <c r="AD79" s="42"/>
      <c r="AE79" s="42"/>
      <c r="AF79" s="42"/>
      <c r="AG79" s="42"/>
      <c r="AH79" s="42"/>
      <c r="AI79" s="42"/>
      <c r="AJ79" s="42"/>
      <c r="AK79" s="42"/>
      <c r="AL79" s="42"/>
      <c r="AM79" s="42"/>
      <c r="AN79" s="42"/>
      <c r="AO79" s="42"/>
    </row>
    <row r="80" spans="1:41" ht="15.75">
      <c r="A80" s="32"/>
      <c r="B80" s="41"/>
      <c r="C80" s="41"/>
      <c r="D80" s="41"/>
      <c r="E80" s="41"/>
      <c r="F80" s="41"/>
      <c r="G80" s="41"/>
      <c r="H80" s="41"/>
      <c r="I80" s="41"/>
      <c r="J80" s="41"/>
      <c r="K80" s="41"/>
      <c r="L80" s="41"/>
      <c r="M80" s="41"/>
      <c r="N80" s="41"/>
      <c r="O80" s="41"/>
      <c r="P80" s="41"/>
      <c r="Q80" s="41"/>
      <c r="R80" s="41"/>
      <c r="S80" s="41"/>
      <c r="T80" s="41"/>
      <c r="U80" s="41"/>
      <c r="V80" s="41"/>
      <c r="W80" s="41"/>
      <c r="X80" s="41"/>
      <c r="Y80" s="41"/>
      <c r="Z80" s="41"/>
      <c r="AA80" s="42"/>
      <c r="AB80" s="42"/>
      <c r="AC80" s="42"/>
      <c r="AD80" s="42"/>
      <c r="AE80" s="42"/>
      <c r="AF80" s="42"/>
      <c r="AG80" s="42"/>
      <c r="AH80" s="42"/>
      <c r="AI80" s="42"/>
      <c r="AJ80" s="42"/>
      <c r="AK80" s="42"/>
      <c r="AL80" s="42"/>
      <c r="AM80" s="42"/>
      <c r="AN80" s="42"/>
      <c r="AO80" s="42"/>
    </row>
    <row r="81" spans="1:41" ht="15.75">
      <c r="A81" s="32"/>
      <c r="B81" s="41"/>
      <c r="C81" s="41"/>
      <c r="D81" s="41"/>
      <c r="E81" s="41"/>
      <c r="F81" s="41"/>
      <c r="G81" s="41"/>
      <c r="H81" s="41"/>
      <c r="I81" s="41"/>
      <c r="J81" s="41"/>
      <c r="K81" s="41"/>
      <c r="L81" s="41"/>
      <c r="M81" s="41"/>
      <c r="N81" s="41"/>
      <c r="O81" s="41"/>
      <c r="P81" s="41"/>
      <c r="Q81" s="41"/>
      <c r="R81" s="41"/>
      <c r="S81" s="41"/>
      <c r="T81" s="41"/>
      <c r="U81" s="41"/>
      <c r="V81" s="41"/>
      <c r="W81" s="41"/>
      <c r="X81" s="41"/>
      <c r="Y81" s="41"/>
      <c r="Z81" s="41"/>
      <c r="AA81" s="42"/>
      <c r="AB81" s="42"/>
      <c r="AC81" s="42"/>
      <c r="AD81" s="42"/>
      <c r="AE81" s="42"/>
      <c r="AF81" s="42"/>
      <c r="AG81" s="42"/>
      <c r="AH81" s="42"/>
      <c r="AI81" s="42"/>
      <c r="AJ81" s="42"/>
      <c r="AK81" s="42"/>
      <c r="AL81" s="42"/>
      <c r="AM81" s="42"/>
      <c r="AN81" s="42"/>
      <c r="AO81" s="42"/>
    </row>
    <row r="82" spans="1:41" ht="15.75">
      <c r="A82" s="32"/>
      <c r="B82" s="41"/>
      <c r="C82" s="41"/>
      <c r="D82" s="41"/>
      <c r="E82" s="41"/>
      <c r="F82" s="41"/>
      <c r="G82" s="41"/>
      <c r="H82" s="41"/>
      <c r="I82" s="41"/>
      <c r="J82" s="41"/>
      <c r="K82" s="41"/>
      <c r="L82" s="41"/>
      <c r="M82" s="41"/>
      <c r="N82" s="41"/>
      <c r="O82" s="41"/>
      <c r="P82" s="41"/>
      <c r="Q82" s="41"/>
      <c r="R82" s="41"/>
      <c r="S82" s="41"/>
      <c r="T82" s="41"/>
      <c r="U82" s="41"/>
      <c r="V82" s="41"/>
      <c r="W82" s="41"/>
      <c r="X82" s="41"/>
      <c r="Y82" s="41"/>
      <c r="Z82" s="41"/>
      <c r="AA82" s="42"/>
      <c r="AB82" s="42"/>
      <c r="AC82" s="42"/>
      <c r="AD82" s="42"/>
      <c r="AE82" s="42"/>
      <c r="AF82" s="42"/>
      <c r="AG82" s="42"/>
      <c r="AH82" s="42"/>
      <c r="AI82" s="42"/>
      <c r="AJ82" s="42"/>
      <c r="AK82" s="42"/>
      <c r="AL82" s="42"/>
      <c r="AM82" s="42"/>
      <c r="AN82" s="42"/>
      <c r="AO82" s="42"/>
    </row>
    <row r="83" spans="1:41" ht="15.75">
      <c r="A83" s="32"/>
      <c r="B83" s="41"/>
      <c r="C83" s="41"/>
      <c r="D83" s="41"/>
      <c r="E83" s="41"/>
      <c r="F83" s="41"/>
      <c r="G83" s="41"/>
      <c r="H83" s="41"/>
      <c r="I83" s="41"/>
      <c r="J83" s="41"/>
      <c r="K83" s="41"/>
      <c r="L83" s="41"/>
      <c r="M83" s="41"/>
      <c r="N83" s="41"/>
      <c r="O83" s="41"/>
      <c r="P83" s="41"/>
      <c r="Q83" s="41"/>
      <c r="R83" s="41"/>
      <c r="S83" s="41"/>
      <c r="T83" s="41"/>
      <c r="U83" s="41"/>
      <c r="V83" s="41"/>
      <c r="W83" s="41"/>
      <c r="X83" s="41"/>
      <c r="Y83" s="41"/>
      <c r="Z83" s="41"/>
      <c r="AA83" s="42"/>
      <c r="AB83" s="42"/>
      <c r="AC83" s="42"/>
      <c r="AD83" s="42"/>
      <c r="AE83" s="42"/>
      <c r="AF83" s="42"/>
      <c r="AG83" s="42"/>
      <c r="AH83" s="42"/>
      <c r="AI83" s="42"/>
      <c r="AJ83" s="42"/>
      <c r="AK83" s="42"/>
      <c r="AL83" s="42"/>
      <c r="AM83" s="42"/>
      <c r="AN83" s="42"/>
      <c r="AO83" s="42"/>
    </row>
    <row r="84" spans="1:41" ht="15.75">
      <c r="A84" s="32"/>
      <c r="B84" s="41"/>
      <c r="C84" s="41"/>
      <c r="D84" s="41"/>
      <c r="E84" s="41"/>
      <c r="F84" s="41"/>
      <c r="G84" s="41"/>
      <c r="H84" s="41"/>
      <c r="I84" s="41"/>
      <c r="J84" s="41"/>
      <c r="K84" s="41"/>
      <c r="L84" s="41"/>
      <c r="M84" s="41"/>
      <c r="N84" s="41"/>
      <c r="O84" s="41"/>
      <c r="P84" s="41"/>
      <c r="Q84" s="41"/>
      <c r="R84" s="41"/>
      <c r="S84" s="41"/>
      <c r="T84" s="41"/>
      <c r="U84" s="41"/>
      <c r="V84" s="41"/>
      <c r="W84" s="41"/>
      <c r="X84" s="41"/>
      <c r="Y84" s="41"/>
      <c r="Z84" s="41"/>
      <c r="AA84" s="42"/>
      <c r="AB84" s="42"/>
      <c r="AC84" s="42"/>
      <c r="AD84" s="42"/>
      <c r="AE84" s="42"/>
      <c r="AF84" s="42"/>
      <c r="AG84" s="42"/>
      <c r="AH84" s="42"/>
      <c r="AI84" s="42"/>
      <c r="AJ84" s="42"/>
      <c r="AK84" s="42"/>
      <c r="AL84" s="42"/>
      <c r="AM84" s="42"/>
      <c r="AN84" s="42"/>
      <c r="AO84" s="42"/>
    </row>
    <row r="85" spans="1:41" ht="15.75">
      <c r="A85" s="32"/>
      <c r="B85" s="41"/>
      <c r="C85" s="41"/>
      <c r="D85" s="41"/>
      <c r="E85" s="41"/>
      <c r="F85" s="41"/>
      <c r="G85" s="41"/>
      <c r="H85" s="41"/>
      <c r="I85" s="41"/>
      <c r="J85" s="41"/>
      <c r="K85" s="41"/>
      <c r="L85" s="41"/>
      <c r="M85" s="41"/>
      <c r="N85" s="41"/>
      <c r="O85" s="41"/>
      <c r="P85" s="41"/>
      <c r="Q85" s="41"/>
      <c r="R85" s="41"/>
      <c r="S85" s="41"/>
      <c r="T85" s="41"/>
      <c r="U85" s="41"/>
      <c r="V85" s="41"/>
      <c r="W85" s="41"/>
      <c r="X85" s="41"/>
      <c r="Y85" s="41"/>
      <c r="Z85" s="41"/>
      <c r="AA85" s="42"/>
      <c r="AB85" s="42"/>
      <c r="AC85" s="42"/>
      <c r="AD85" s="42"/>
      <c r="AE85" s="42"/>
      <c r="AF85" s="42"/>
      <c r="AG85" s="42"/>
      <c r="AH85" s="42"/>
      <c r="AI85" s="42"/>
      <c r="AJ85" s="42"/>
      <c r="AK85" s="42"/>
      <c r="AL85" s="42"/>
      <c r="AM85" s="42"/>
      <c r="AN85" s="42"/>
      <c r="AO85" s="42"/>
    </row>
    <row r="86" spans="1:41" ht="15.75">
      <c r="A86" s="32"/>
      <c r="B86" s="41"/>
      <c r="C86" s="41"/>
      <c r="D86" s="41"/>
      <c r="E86" s="41"/>
      <c r="F86" s="41"/>
      <c r="G86" s="41"/>
      <c r="H86" s="41"/>
      <c r="I86" s="41"/>
      <c r="J86" s="41"/>
      <c r="K86" s="41"/>
      <c r="L86" s="41"/>
      <c r="M86" s="41"/>
      <c r="N86" s="41"/>
      <c r="O86" s="41"/>
      <c r="P86" s="41"/>
      <c r="Q86" s="41"/>
      <c r="R86" s="41"/>
      <c r="S86" s="41"/>
      <c r="T86" s="41"/>
      <c r="U86" s="41"/>
      <c r="V86" s="41"/>
      <c r="W86" s="41"/>
      <c r="X86" s="41"/>
      <c r="Y86" s="41"/>
      <c r="Z86" s="41"/>
      <c r="AA86" s="42"/>
      <c r="AB86" s="42"/>
      <c r="AC86" s="42"/>
      <c r="AD86" s="42"/>
      <c r="AE86" s="42"/>
      <c r="AF86" s="42"/>
      <c r="AG86" s="42"/>
      <c r="AH86" s="42"/>
      <c r="AI86" s="42"/>
      <c r="AJ86" s="42"/>
      <c r="AK86" s="42"/>
      <c r="AL86" s="42"/>
      <c r="AM86" s="42"/>
      <c r="AN86" s="42"/>
      <c r="AO86" s="42"/>
    </row>
    <row r="87" spans="1:41" ht="15.75">
      <c r="A87" s="32"/>
      <c r="B87" s="41"/>
      <c r="C87" s="41"/>
      <c r="D87" s="41"/>
      <c r="E87" s="41"/>
      <c r="F87" s="41"/>
      <c r="G87" s="41"/>
      <c r="H87" s="41"/>
      <c r="I87" s="41"/>
      <c r="J87" s="41"/>
      <c r="K87" s="41"/>
      <c r="L87" s="41"/>
      <c r="M87" s="41"/>
      <c r="N87" s="41"/>
      <c r="O87" s="41"/>
      <c r="P87" s="41"/>
      <c r="Q87" s="41"/>
      <c r="R87" s="41"/>
      <c r="S87" s="41"/>
      <c r="T87" s="41"/>
      <c r="U87" s="41"/>
      <c r="V87" s="41"/>
      <c r="W87" s="41"/>
      <c r="X87" s="41"/>
      <c r="Y87" s="41"/>
      <c r="Z87" s="41"/>
      <c r="AA87" s="42"/>
      <c r="AB87" s="42"/>
      <c r="AC87" s="42"/>
      <c r="AD87" s="42"/>
      <c r="AE87" s="42"/>
      <c r="AF87" s="42"/>
      <c r="AG87" s="42"/>
      <c r="AH87" s="42"/>
      <c r="AI87" s="42"/>
      <c r="AJ87" s="42"/>
      <c r="AK87" s="42"/>
      <c r="AL87" s="42"/>
      <c r="AM87" s="42"/>
      <c r="AN87" s="42"/>
      <c r="AO87" s="42"/>
    </row>
  </sheetData>
  <sheetProtection algorithmName="SHA-512" hashValue="5Yr8jJgg2gNoNoEMDDnu51cDFwD2phtefeL8R9siZzuHbdWp9ss1EuSA01bnpWGmir/JP/WSuvtcGbgsfHQhpw==" saltValue="YXMXy6EGLPfv4HfNTkgsVQ==" spinCount="100000" sheet="1" objects="1" scenarios="1"/>
  <mergeCells count="174">
    <mergeCell ref="M6:N6"/>
    <mergeCell ref="P6:R6"/>
    <mergeCell ref="C7:K7"/>
    <mergeCell ref="M7:N7"/>
    <mergeCell ref="P7:R7"/>
    <mergeCell ref="B9:K9"/>
    <mergeCell ref="B10:E10"/>
    <mergeCell ref="F10:H10"/>
    <mergeCell ref="I10:K10"/>
    <mergeCell ref="B11:E11"/>
    <mergeCell ref="F11:H11"/>
    <mergeCell ref="I11:K11"/>
    <mergeCell ref="D2:G5"/>
    <mergeCell ref="H2:K5"/>
    <mergeCell ref="B14:F14"/>
    <mergeCell ref="G14:K14"/>
    <mergeCell ref="B15:F15"/>
    <mergeCell ref="G15:K15"/>
    <mergeCell ref="B16:D17"/>
    <mergeCell ref="E16:K17"/>
    <mergeCell ref="B12:D12"/>
    <mergeCell ref="E12:G12"/>
    <mergeCell ref="H12:K12"/>
    <mergeCell ref="B13:D13"/>
    <mergeCell ref="E13:G13"/>
    <mergeCell ref="H13:K13"/>
    <mergeCell ref="B19:K19"/>
    <mergeCell ref="M19:Q19"/>
    <mergeCell ref="B20:C20"/>
    <mergeCell ref="D20:F20"/>
    <mergeCell ref="G20:I20"/>
    <mergeCell ref="J20:K20"/>
    <mergeCell ref="M20:Q36"/>
    <mergeCell ref="B21:C21"/>
    <mergeCell ref="D21:F21"/>
    <mergeCell ref="G21:I21"/>
    <mergeCell ref="B25:C27"/>
    <mergeCell ref="D25:K27"/>
    <mergeCell ref="B28:C30"/>
    <mergeCell ref="D28:K30"/>
    <mergeCell ref="B31:C32"/>
    <mergeCell ref="D31:K32"/>
    <mergeCell ref="J21:K21"/>
    <mergeCell ref="B22:F22"/>
    <mergeCell ref="G22:K22"/>
    <mergeCell ref="B23:F23"/>
    <mergeCell ref="G23:K23"/>
    <mergeCell ref="B24:C24"/>
    <mergeCell ref="D24:K24"/>
    <mergeCell ref="B40:D40"/>
    <mergeCell ref="E40:G40"/>
    <mergeCell ref="H40:K40"/>
    <mergeCell ref="B41:C41"/>
    <mergeCell ref="D41:E41"/>
    <mergeCell ref="F41:G41"/>
    <mergeCell ref="I41:J41"/>
    <mergeCell ref="B33:C34"/>
    <mergeCell ref="D33:K34"/>
    <mergeCell ref="B35:C36"/>
    <mergeCell ref="D35:K36"/>
    <mergeCell ref="B38:K38"/>
    <mergeCell ref="B39:D39"/>
    <mergeCell ref="E39:G39"/>
    <mergeCell ref="H39:K39"/>
    <mergeCell ref="B44:C46"/>
    <mergeCell ref="D44:K46"/>
    <mergeCell ref="B48:M48"/>
    <mergeCell ref="C49:D49"/>
    <mergeCell ref="E49:F49"/>
    <mergeCell ref="G49:H49"/>
    <mergeCell ref="I49:J49"/>
    <mergeCell ref="B42:C42"/>
    <mergeCell ref="D42:E42"/>
    <mergeCell ref="F42:H42"/>
    <mergeCell ref="I42:K42"/>
    <mergeCell ref="B43:C43"/>
    <mergeCell ref="D43:E43"/>
    <mergeCell ref="F43:G43"/>
    <mergeCell ref="I43:J43"/>
    <mergeCell ref="C52:D52"/>
    <mergeCell ref="E52:F52"/>
    <mergeCell ref="G52:H52"/>
    <mergeCell ref="I52:J52"/>
    <mergeCell ref="C53:D53"/>
    <mergeCell ref="E53:F53"/>
    <mergeCell ref="G53:H53"/>
    <mergeCell ref="I53:J53"/>
    <mergeCell ref="C50:D50"/>
    <mergeCell ref="E50:F50"/>
    <mergeCell ref="G50:H50"/>
    <mergeCell ref="I50:J50"/>
    <mergeCell ref="C51:D51"/>
    <mergeCell ref="E51:F51"/>
    <mergeCell ref="G51:H51"/>
    <mergeCell ref="I51:J51"/>
    <mergeCell ref="C56:D56"/>
    <mergeCell ref="E56:F56"/>
    <mergeCell ref="G56:H56"/>
    <mergeCell ref="I56:J56"/>
    <mergeCell ref="C57:D57"/>
    <mergeCell ref="E57:F57"/>
    <mergeCell ref="G57:H57"/>
    <mergeCell ref="I57:J57"/>
    <mergeCell ref="C54:D54"/>
    <mergeCell ref="E54:F54"/>
    <mergeCell ref="G54:H54"/>
    <mergeCell ref="I54:J54"/>
    <mergeCell ref="C55:D55"/>
    <mergeCell ref="E55:F55"/>
    <mergeCell ref="G55:H55"/>
    <mergeCell ref="I55:J55"/>
    <mergeCell ref="C60:D60"/>
    <mergeCell ref="E60:F60"/>
    <mergeCell ref="G60:H60"/>
    <mergeCell ref="I60:J60"/>
    <mergeCell ref="C61:D61"/>
    <mergeCell ref="E61:F61"/>
    <mergeCell ref="G61:H61"/>
    <mergeCell ref="I61:J61"/>
    <mergeCell ref="C58:D58"/>
    <mergeCell ref="E58:F58"/>
    <mergeCell ref="G58:H58"/>
    <mergeCell ref="I58:J58"/>
    <mergeCell ref="C59:D59"/>
    <mergeCell ref="E59:F59"/>
    <mergeCell ref="G59:H59"/>
    <mergeCell ref="I59:J59"/>
    <mergeCell ref="C64:D64"/>
    <mergeCell ref="E64:F64"/>
    <mergeCell ref="G64:H64"/>
    <mergeCell ref="I64:J64"/>
    <mergeCell ref="C65:D65"/>
    <mergeCell ref="E65:F65"/>
    <mergeCell ref="G65:H65"/>
    <mergeCell ref="I65:J65"/>
    <mergeCell ref="C62:D62"/>
    <mergeCell ref="E62:F62"/>
    <mergeCell ref="G62:H62"/>
    <mergeCell ref="I62:J62"/>
    <mergeCell ref="C63:D63"/>
    <mergeCell ref="E63:F63"/>
    <mergeCell ref="G63:H63"/>
    <mergeCell ref="I63:J63"/>
    <mergeCell ref="C68:D68"/>
    <mergeCell ref="E68:F68"/>
    <mergeCell ref="G68:H68"/>
    <mergeCell ref="I68:J68"/>
    <mergeCell ref="C69:D69"/>
    <mergeCell ref="E69:F69"/>
    <mergeCell ref="G69:H69"/>
    <mergeCell ref="I69:J69"/>
    <mergeCell ref="C66:D66"/>
    <mergeCell ref="E66:F66"/>
    <mergeCell ref="G66:H66"/>
    <mergeCell ref="I66:J66"/>
    <mergeCell ref="C67:D67"/>
    <mergeCell ref="E67:F67"/>
    <mergeCell ref="G67:H67"/>
    <mergeCell ref="I67:J67"/>
    <mergeCell ref="B74:C74"/>
    <mergeCell ref="D74:E74"/>
    <mergeCell ref="F74:H74"/>
    <mergeCell ref="I74:K74"/>
    <mergeCell ref="C75:E75"/>
    <mergeCell ref="F75:I75"/>
    <mergeCell ref="B71:M71"/>
    <mergeCell ref="B72:C72"/>
    <mergeCell ref="D72:E72"/>
    <mergeCell ref="F72:H72"/>
    <mergeCell ref="I72:K72"/>
    <mergeCell ref="B73:C73"/>
    <mergeCell ref="D73:E73"/>
    <mergeCell ref="F73:H73"/>
    <mergeCell ref="I73:K73"/>
  </mergeCells>
  <conditionalFormatting sqref="K50:K61 K63:K69">
    <cfRule type="cellIs" dxfId="123" priority="19" operator="equal">
      <formula>"Fail"</formula>
    </cfRule>
    <cfRule type="cellIs" dxfId="122" priority="20" operator="equal">
      <formula>"Pass"</formula>
    </cfRule>
  </conditionalFormatting>
  <conditionalFormatting sqref="O9:Q18">
    <cfRule type="cellIs" dxfId="121" priority="17" operator="equal">
      <formula>"Pass"</formula>
    </cfRule>
    <cfRule type="cellIs" dxfId="120" priority="18" operator="equal">
      <formula>"Fail"</formula>
    </cfRule>
  </conditionalFormatting>
  <conditionalFormatting sqref="I73:K73">
    <cfRule type="cellIs" dxfId="119" priority="15" operator="equal">
      <formula>"Pass"</formula>
    </cfRule>
    <cfRule type="cellIs" dxfId="118" priority="16" operator="equal">
      <formula>"Fail"</formula>
    </cfRule>
  </conditionalFormatting>
  <conditionalFormatting sqref="D72:E72">
    <cfRule type="cellIs" dxfId="117" priority="14" operator="greaterThan">
      <formula>0</formula>
    </cfRule>
  </conditionalFormatting>
  <conditionalFormatting sqref="D73:E73">
    <cfRule type="cellIs" dxfId="116" priority="12" operator="greaterThan">
      <formula>0</formula>
    </cfRule>
    <cfRule type="cellIs" dxfId="115" priority="13" operator="greaterThan">
      <formula>0</formula>
    </cfRule>
  </conditionalFormatting>
  <conditionalFormatting sqref="I72:K72">
    <cfRule type="cellIs" dxfId="114" priority="6" operator="lessThan">
      <formula>0.7</formula>
    </cfRule>
    <cfRule type="cellIs" dxfId="113" priority="7" operator="between">
      <formula>0.7</formula>
      <formula>0.85</formula>
    </cfRule>
    <cfRule type="cellIs" dxfId="112" priority="11" operator="greaterThan">
      <formula>0.85</formula>
    </cfRule>
  </conditionalFormatting>
  <conditionalFormatting sqref="I74">
    <cfRule type="cellIs" dxfId="111" priority="8" operator="equal">
      <formula>"N/A"</formula>
    </cfRule>
    <cfRule type="cellIs" dxfId="110" priority="9" operator="equal">
      <formula>"Average"</formula>
    </cfRule>
    <cfRule type="cellIs" dxfId="109" priority="10" operator="equal">
      <formula>"Critical"</formula>
    </cfRule>
  </conditionalFormatting>
  <conditionalFormatting sqref="M7:N7">
    <cfRule type="cellIs" dxfId="108" priority="4" operator="equal">
      <formula>"Fail"</formula>
    </cfRule>
    <cfRule type="cellIs" dxfId="107" priority="5" operator="equal">
      <formula>"Pass"</formula>
    </cfRule>
  </conditionalFormatting>
  <conditionalFormatting sqref="P7:R7">
    <cfRule type="cellIs" dxfId="106" priority="3" operator="equal">
      <formula>"No Action Needed"</formula>
    </cfRule>
  </conditionalFormatting>
  <conditionalFormatting sqref="K62">
    <cfRule type="cellIs" dxfId="105" priority="1" operator="equal">
      <formula>"Fail"</formula>
    </cfRule>
    <cfRule type="cellIs" dxfId="104" priority="2" operator="equal">
      <formula>"Pass"</formula>
    </cfRule>
  </conditionalFormatting>
  <dataValidations xWindow="1116" yWindow="503" count="40">
    <dataValidation allowBlank="1" showInputMessage="1" showErrorMessage="1" errorTitle="Alert" error="Enter a valid input." promptTitle="Hint" prompt="*Leave empty if Not Applicable._x000a_Logical flow: Software flow error._x000a_Security: Any hackable part of the software._x000a_Interface: Design Patterns error._x000a_Functional: The functionality is working but the output is wrong._x000a_Choose from the drop-down menu." sqref="D74"/>
    <dataValidation type="list" allowBlank="1" showInputMessage="1" showErrorMessage="1" errorTitle="Alert" error="Enter a valid input." promptTitle="Hint" prompt="*Leave empty if Not Applicable._x000a_Logical flow: Software flow error._x000a_Security: Any hackable part of the software._x000a_Interface: Design Patterns error._x000a_Functional: The functionality is working but the output is wrong." sqref="L50:L69">
      <formula1>"SW_Bug, Logical Flow, Security, Form Design, Interface, Functional"</formula1>
    </dataValidation>
    <dataValidation allowBlank="1" showInputMessage="1" showErrorMessage="1" promptTitle="Hint" prompt="This is auto filled. Do not try to type anything here." sqref="F75:I75"/>
    <dataValidation allowBlank="1" showInputMessage="1" promptTitle="Hint" prompt="This cell is auto filled according to the iteration map key sheet. Just fill it in and it will be filled automatically._x000a_Please, Insert a comment with any available contact information." sqref="B15:F15"/>
    <dataValidation allowBlank="1" showInputMessage="1" promptTitle="Request" prompt="This cell is auto filled according to the iteration map key sheet. Just fill it in and it will be filled automatically._x000a_Please, Insert a comment with any available contact information." sqref="G15:K15"/>
    <dataValidation type="list" allowBlank="1" showInputMessage="1" showErrorMessage="1" errorTitle="Alert" error="Enter a valid input." promptTitle="Hint" prompt="Choose from the drop down menu._x000a_If the machine type is not included leave the cell empty and write it in the additional information." sqref="D43:E43">
      <formula1>"PC, Laptop, Smart phone, Tablet, POS, 2 in 1"</formula1>
    </dataValidation>
    <dataValidation type="list" allowBlank="1" showInputMessage="1" showErrorMessage="1" errorTitle="Alert" error="Enter a valid input." promptTitle="Hint" prompt="Choose from the drop-down menu." sqref="G23:K23">
      <formula1>"Unit testing, Integration testing, Performance Testing, Regression Testing"</formula1>
    </dataValidation>
    <dataValidation allowBlank="1" showInputMessage="1" showErrorMessage="1" promptTitle="Hint" prompt="Write the process of the test case._x000a_If we want to test a function that adds a sales record to the Database._x000a_Ex: Running the application and opening the required page then execute the test case steps." sqref="D24:K24"/>
    <dataValidation allowBlank="1" showInputMessage="1" showErrorMessage="1" promptTitle="Hint" prompt="Any input submitted on the application should be written here with an ID number beside it._x000a_Ex: 2- Username: &quot;TestName&quot; Password: &quot;TestPassword&quot;" sqref="D33:K34"/>
    <dataValidation allowBlank="1" showInputMessage="1" showErrorMessage="1" promptTitle="Hint" prompt="The result of the execution from the actual run of the product or the function._x000a_Ex: The application blanked for 2 seconds, showing a white page then redirected me to the log in page again." sqref="J50:J51 J53:J69 I50:I69"/>
    <dataValidation allowBlank="1" showInputMessage="1" showErrorMessage="1" promptTitle="Hint" prompt="The application should behave according to the SRS document and SDD. The expected result should be meeting the requirements as it is with no changes what so ever." sqref="G50:G69 H50:H51 H53:H54 H56:H69"/>
    <dataValidation allowBlank="1" showInputMessage="1" showErrorMessage="1" promptTitle="Hint" prompt="Enter the detailed execution details for the step_x000a_Ex: If the process name was login_x000a_The detailed is: opening the .exe file, clicking on the login button at the top right corner of the page, navigating to the login form. Entering the username and password." sqref="E50:E69 F50:F51 F53:F54 F56:F69"/>
    <dataValidation allowBlank="1" showInputMessage="1" showErrorMessage="1" promptTitle="Hint" prompt="Write the name of the step itself._x000a_Ex: Navigation to required page._x000a_Opening the .exe file._x000a_...etc." sqref="C50:C69 D50:D51 D53:D54 D56:D69"/>
    <dataValidation type="list" allowBlank="1" showInputMessage="1" showErrorMessage="1" errorTitle="Alert" error="Enter a valid input." promptTitle="Hint" prompt="Choose from the drop-down menu._x000a_If the actual result does not match the actual result then the status is fail if they are matching then the status is pass." sqref="K50:K69">
      <formula1>"Pass, Fail"</formula1>
    </dataValidation>
    <dataValidation allowBlank="1" showInputMessage="1" showErrorMessage="1" promptTitle="Hint" prompt="Any information provided by the technical team in order to be able to access the function or the product._x000a_Ex: If we are testing the login function we will need a valid username and password." sqref="D31:K32"/>
    <dataValidation allowBlank="1" showInputMessage="1" showErrorMessage="1" errorTitle="Alert" error="Enter a valid input." promptTitle="Hint" prompt="If there is any additional information for the environment enter it here. If not, leave a blank cell._x000a_Ex: Using the android emulater named XXXXX_x000a_Using a MySQL database, MsQL Database._x000a_....etc." sqref="D44:K46"/>
    <dataValidation allowBlank="1" showInputMessage="1" showErrorMessage="1" errorTitle="Alert" error="Enter a valid input." promptTitle="Hint" prompt="Enter the screen resolution of the device that you are testing on if it is affecting the product._x000a_Ex: 1080P" sqref="K43"/>
    <dataValidation type="decimal" operator="greaterThanOrEqual" allowBlank="1" showInputMessage="1" showErrorMessage="1" promptTitle="Hint" prompt="Enter the screen size of the device that you are testing on, if it is affecting the product._x000a_Ex: 5.5" sqref="H43">
      <formula1>2</formula1>
    </dataValidation>
    <dataValidation type="decimal" operator="greaterThan" allowBlank="1" showInputMessage="1" showErrorMessage="1" promptTitle="Hint" prompt="Enter the processors clock speed in normal mode and ignore the turbo mode._x000a_Ex: if the processor's clock speed is 1.5 up to 2.7_x000a_The value entered is 1.5" sqref="I42:K42">
      <formula1>0.1</formula1>
    </dataValidation>
    <dataValidation type="list" allowBlank="1" showInputMessage="1" showErrorMessage="1" promptTitle="Hint" prompt="Choose from the drop-down menu." sqref="D42:E42">
      <formula1>"Single Core, Dual Core, Quad core"</formula1>
    </dataValidation>
    <dataValidation type="list" allowBlank="1" showInputMessage="1" showErrorMessage="1" errorTitle="Alert" error="Enter a valid input." promptTitle="Hint" prompt="Choose from the drop-down menu." sqref="K41">
      <formula1>"16 GB, 32 GB, 64 GB, 128 GB, 256 GB, 512 GB, 750 GB, 1 TB, 2 TB, 3 TB, 4 TB"</formula1>
    </dataValidation>
    <dataValidation type="list" allowBlank="1" showInputMessage="1" showErrorMessage="1" errorTitle="Alert" error="Enter a valid input." promptTitle="Hint" prompt="Choose from the drop-down menu." sqref="H41">
      <formula1>"HDD, SSD, SATA, PCIe, External"</formula1>
    </dataValidation>
    <dataValidation type="list" allowBlank="1" showInputMessage="1" showErrorMessage="1" errorTitle="Alert" error="Enter a valid input." promptTitle="Hint" prompt="Choose from the drop-down menu." sqref="D41:E41">
      <formula1>"128 MB, 256 MB, 512 MB, 1 GB, 1.5 GB, 2 GB, 2.5 GB, 3 GB, 3.5 GB, 4 GB, 4.5 GB, 5 GB, 5.5 GB, 6 GB, 6.5 GB, 7 GB, 7.5 GB, 8 GB, 16 GB, 32 GB, 64 GB, 128 GB"</formula1>
    </dataValidation>
    <dataValidation allowBlank="1" showInputMessage="1" showErrorMessage="1" errorTitle="Alert" error="Enter a valid input." promptTitle="Hint" prompt="If applicable write down the framework version._x000a_Ex: .net framework 4.6" sqref="H40:K40"/>
    <dataValidation allowBlank="1" showInputMessage="1" showErrorMessage="1" errorTitle="Alert" error="Enter a vaild input." promptTitle="Request" prompt="If applicable, write the version of the operating system that you are executing on._x000a_Ex: Windows 7, Android 4.3, IOS: 10.2, Debian 64" sqref="E40:G40"/>
    <dataValidation type="list" allowBlank="1" showInputMessage="1" showErrorMessage="1" errorTitle="Alert" error="Enter a valid input." promptTitle="Hint" prompt="Choose from the drop-down menu." sqref="B40:D40">
      <formula1>"Windows, Linux, Mac OS, Android, IOS "</formula1>
    </dataValidation>
    <dataValidation allowBlank="1" showInputMessage="1" showErrorMessage="1" promptTitle="Hint" prompt="Any change in the test environment or the application assests like the Database or the functionality sohuld be as follows:_x000a_* A new sale has been added to the sales table._x000a_* The Wifi is turned off._x000a_* ....etc." sqref="D28:K30"/>
    <dataValidation allowBlank="1" showInputMessage="1" showErrorMessage="1" promptTitle="Hint" prompt="The preconditions are the assistive functions that shoud be working as it should be for the test steps to be executed._x000a_They should be entered in a bulleted list as follows:_x000a_* Login Function._x000a_* Logout function._x000a_* Adding to the database functions._x000a_* ...etc." sqref="D25:K27"/>
    <dataValidation type="date" showInputMessage="1" showErrorMessage="1" errorTitle="Alert" error="Enter a valid input." promptTitle="Hint" prompt="Enter the date in the following formula_x000a_14-Mar-2014" sqref="B23:F23">
      <formula1>E13</formula1>
      <formula2>H13</formula2>
    </dataValidation>
    <dataValidation type="list" showInputMessage="1" showErrorMessage="1" errorTitle="Alert" error="Enter a valid input." promptTitle="Hint" prompt="Choose from the drop-down menu." sqref="J21:K21">
      <formula1>"Mohamed Sharaf"</formula1>
    </dataValidation>
    <dataValidation type="list" showInputMessage="1" showErrorMessage="1" errorTitle="Alert" error="Enter a vaild input." promptTitle="Hint" prompt="Choose from the drop-down menu." sqref="D21:F21">
      <formula1>"Manual, Automated"</formula1>
    </dataValidation>
    <dataValidation type="decimal" operator="greaterThanOrEqual" allowBlank="1" showInputMessage="1" showErrorMessage="1" errorTitle="Alert" error="Enter a valid input." promptTitle="Hint" prompt="Enter the ID in the following Formula_x000a_Ex: 1.5_x000a_1 is the Test case number since the project started._x000a_5 is the build number of the function that we are testing." sqref="J20:K20">
      <formula1>1</formula1>
    </dataValidation>
    <dataValidation allowBlank="1" showInputMessage="1" showErrorMessage="1" promptTitle="Hint" prompt="Write it in the following formula_x000a_&quot;Main Targeted fuction&quot; Test Case._x000a_Ex: Sale submission Test Case." sqref="D20:F20"/>
    <dataValidation allowBlank="1" showInputMessage="1" showErrorMessage="1" promptTitle="Hint" prompt="Write any additional information about the project if available._x000a_Leave a blank cell if there is no more information." sqref="D35:K36 E16:K17"/>
    <dataValidation allowBlank="1" showInputMessage="1" showErrorMessage="1" promptTitle="Hint" prompt="Brief of the test Case purpose._x000a_Ex: Testing the login functionality." sqref="C7:K7"/>
    <dataValidation type="date" operator="greaterThan" allowBlank="1" showInputMessage="1" errorTitle="Alert" error="Enter a vaild input." promptTitle="Hint" prompt="This cell is auto filled according to the iteration map key sheet. Just fill it in and it will be filled automatically._x000a_Enter dates in the following formula:_x000a_14-Mar-2014" sqref="H13:K13">
      <formula1>E13</formula1>
    </dataValidation>
    <dataValidation type="date" operator="lessThan" allowBlank="1" showInputMessage="1" errorTitle="Alert" error="Enter a vaild input." promptTitle="Hint:" prompt="This cell is auto filled according to the iteration map key sheet. Just fill it in and it will be filled automatically._x000a_Enter dates in the following formula:_x000a_14-Mar-2014" sqref="E13:G13">
      <formula1>H13</formula1>
    </dataValidation>
    <dataValidation allowBlank="1" showInputMessage="1" showErrorMessage="1" promptTitle="Request" prompt="Enter the iteration number in the following formula._x000a_1.5._x000a_1 is the iteration number itself._x000a_5 is the cycle number._x000a_*Cycle number is the number of the development cycle for the iteration." sqref="B13"/>
    <dataValidation type="decimal" operator="greaterThanOrEqual" showInputMessage="1" errorTitle="Alert" error="Invalid input. Check the Input criteria." promptTitle="Hint" prompt="This cell is auto filled according to the iteration map key sheet. Just fill it in and it will be filled automatically._x000a_You should enter a Decimal number._x000a_Ex: 1.0_x000a_1 is the project number. 0 is the iteration number." sqref="F11:H11">
      <formula1>1</formula1>
    </dataValidation>
    <dataValidation type="list" allowBlank="1" showInputMessage="1" errorTitle="Alert" error="Invalid input. Check the input criteria." promptTitle="Hint" prompt="This cell is auto filled according to the iteration map key sheet. Just fill it in and it will be filled automatically._x000a_Choose from the drop-down menu." sqref="I11:K11">
      <formula1>"EXE, SAP, Android, IOS, WebBased"</formula1>
    </dataValidation>
  </dataValidations>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2:AO87"/>
  <sheetViews>
    <sheetView topLeftCell="A52" zoomScale="55" zoomScaleNormal="55" workbookViewId="0">
      <selection activeCell="G57" sqref="G57:H57"/>
    </sheetView>
  </sheetViews>
  <sheetFormatPr defaultRowHeight="15" outlineLevelRow="1"/>
  <cols>
    <col min="1" max="1" width="3.28515625" customWidth="1"/>
    <col min="2" max="2" width="12.28515625" customWidth="1"/>
    <col min="3" max="3" width="10.5703125" customWidth="1"/>
    <col min="4" max="4" width="19.5703125" customWidth="1"/>
    <col min="5" max="5" width="17.42578125" customWidth="1"/>
    <col min="6" max="6" width="21" customWidth="1"/>
    <col min="7" max="7" width="7" customWidth="1"/>
    <col min="8" max="8" width="37.28515625" customWidth="1"/>
    <col min="10" max="10" width="22.5703125" customWidth="1"/>
    <col min="11" max="11" width="14.28515625" customWidth="1"/>
    <col min="12" max="12" width="23.5703125" customWidth="1"/>
    <col min="13" max="13" width="41.5703125" customWidth="1"/>
    <col min="14" max="14" width="9.85546875" customWidth="1"/>
    <col min="15" max="15" width="9.140625" customWidth="1"/>
    <col min="18" max="18" width="12" customWidth="1"/>
  </cols>
  <sheetData>
    <row r="2" spans="1:26" s="30" customFormat="1">
      <c r="B2" s="31"/>
      <c r="C2" s="32"/>
      <c r="D2" s="318" t="s">
        <v>48</v>
      </c>
      <c r="E2" s="318"/>
      <c r="F2" s="318"/>
      <c r="G2" s="318"/>
      <c r="H2" s="319" t="s">
        <v>1</v>
      </c>
      <c r="I2" s="319"/>
      <c r="J2" s="319"/>
      <c r="K2" s="319"/>
    </row>
    <row r="3" spans="1:26">
      <c r="A3" s="32"/>
      <c r="B3" s="33"/>
      <c r="C3" s="34"/>
      <c r="D3" s="318"/>
      <c r="E3" s="318"/>
      <c r="F3" s="318"/>
      <c r="G3" s="318"/>
      <c r="H3" s="319"/>
      <c r="I3" s="319"/>
      <c r="J3" s="319"/>
      <c r="K3" s="319"/>
      <c r="L3" s="35"/>
      <c r="M3" s="32"/>
      <c r="N3" s="32"/>
      <c r="O3" s="32"/>
      <c r="P3" s="32"/>
      <c r="Q3" s="32"/>
      <c r="R3" s="32"/>
      <c r="S3" s="32"/>
      <c r="T3" s="32"/>
      <c r="U3" s="32"/>
      <c r="V3" s="32"/>
      <c r="W3" s="32"/>
      <c r="X3" s="32"/>
      <c r="Y3" s="32"/>
      <c r="Z3" s="32"/>
    </row>
    <row r="4" spans="1:26">
      <c r="A4" s="32"/>
      <c r="B4" s="33"/>
      <c r="C4" s="34"/>
      <c r="D4" s="318"/>
      <c r="E4" s="318"/>
      <c r="F4" s="318"/>
      <c r="G4" s="318"/>
      <c r="H4" s="319"/>
      <c r="I4" s="319"/>
      <c r="J4" s="319"/>
      <c r="K4" s="319"/>
      <c r="L4" s="32"/>
      <c r="M4" s="32"/>
      <c r="N4" s="32"/>
      <c r="O4" s="32"/>
      <c r="P4" s="32"/>
      <c r="Q4" s="32"/>
      <c r="R4" s="32"/>
      <c r="S4" s="32"/>
      <c r="T4" s="32"/>
      <c r="U4" s="32"/>
      <c r="V4" s="32"/>
      <c r="W4" s="32"/>
      <c r="X4" s="32"/>
      <c r="Y4" s="32"/>
      <c r="Z4" s="32"/>
    </row>
    <row r="5" spans="1:26" ht="15.75" thickBot="1">
      <c r="A5" s="32"/>
      <c r="B5" s="33"/>
      <c r="C5" s="34"/>
      <c r="D5" s="318"/>
      <c r="E5" s="318"/>
      <c r="F5" s="318"/>
      <c r="G5" s="318"/>
      <c r="H5" s="319"/>
      <c r="I5" s="319"/>
      <c r="J5" s="319"/>
      <c r="K5" s="319"/>
      <c r="L5" s="32"/>
      <c r="M5" s="32"/>
      <c r="N5" s="32"/>
      <c r="O5" s="32"/>
      <c r="P5" s="32"/>
      <c r="Q5" s="32"/>
      <c r="R5" s="32"/>
      <c r="S5" s="32"/>
      <c r="T5" s="32"/>
      <c r="U5" s="32"/>
      <c r="V5" s="32"/>
      <c r="W5" s="32"/>
      <c r="X5" s="32"/>
      <c r="Y5" s="32"/>
      <c r="Z5" s="32"/>
    </row>
    <row r="6" spans="1:26" ht="16.5" thickBot="1">
      <c r="A6" s="32"/>
      <c r="B6" s="34"/>
      <c r="C6" s="34"/>
      <c r="D6" s="34"/>
      <c r="E6" s="32"/>
      <c r="F6" s="32"/>
      <c r="G6" s="32"/>
      <c r="H6" s="32"/>
      <c r="I6" s="32"/>
      <c r="J6" s="32"/>
      <c r="K6" s="32"/>
      <c r="L6" s="32"/>
      <c r="M6" s="323" t="s">
        <v>49</v>
      </c>
      <c r="N6" s="324"/>
      <c r="O6" s="36"/>
      <c r="P6" s="323" t="s">
        <v>50</v>
      </c>
      <c r="Q6" s="325"/>
      <c r="R6" s="324"/>
      <c r="S6" s="32"/>
      <c r="T6" s="32"/>
      <c r="U6" s="32"/>
      <c r="V6" s="32"/>
      <c r="W6" s="32"/>
      <c r="X6" s="32"/>
      <c r="Y6" s="32"/>
      <c r="Z6" s="32"/>
    </row>
    <row r="7" spans="1:26" ht="41.25" customHeight="1" thickBot="1">
      <c r="A7" s="32"/>
      <c r="B7" s="37" t="s">
        <v>2</v>
      </c>
      <c r="C7" s="326" t="s">
        <v>51</v>
      </c>
      <c r="D7" s="327"/>
      <c r="E7" s="327"/>
      <c r="F7" s="327"/>
      <c r="G7" s="327"/>
      <c r="H7" s="327"/>
      <c r="I7" s="327"/>
      <c r="J7" s="327"/>
      <c r="K7" s="328"/>
      <c r="L7" s="32"/>
      <c r="M7" s="329" t="str">
        <f>I73</f>
        <v>Fail</v>
      </c>
      <c r="N7" s="330"/>
      <c r="O7" s="36"/>
      <c r="P7" s="331" t="str">
        <f>IF(I73="Pass", "No Action Needed", "Function is sent back to the development team")</f>
        <v>Function is sent back to the development team</v>
      </c>
      <c r="Q7" s="332"/>
      <c r="R7" s="333"/>
      <c r="S7" s="32"/>
      <c r="T7" s="32"/>
      <c r="U7" s="32"/>
      <c r="V7" s="32"/>
      <c r="W7" s="32"/>
      <c r="X7" s="32"/>
      <c r="Y7" s="32"/>
      <c r="Z7" s="32"/>
    </row>
    <row r="8" spans="1:26" ht="15.75" thickBot="1">
      <c r="A8" s="32"/>
      <c r="B8" s="32"/>
      <c r="C8" s="32"/>
      <c r="D8" s="32"/>
      <c r="E8" s="32"/>
      <c r="F8" s="32"/>
      <c r="G8" s="32"/>
      <c r="H8" s="32"/>
      <c r="I8" s="32"/>
      <c r="J8" s="32"/>
      <c r="K8" s="32"/>
      <c r="L8" s="32"/>
      <c r="M8" s="32"/>
      <c r="N8" s="32"/>
      <c r="O8" s="32"/>
      <c r="P8" s="32"/>
      <c r="Q8" s="32"/>
      <c r="R8" s="32"/>
      <c r="S8" s="32"/>
      <c r="T8" s="32"/>
      <c r="U8" s="32"/>
      <c r="V8" s="32"/>
      <c r="W8" s="32"/>
      <c r="X8" s="32"/>
      <c r="Y8" s="32"/>
      <c r="Z8" s="32"/>
    </row>
    <row r="9" spans="1:26" ht="20.25">
      <c r="A9" s="32"/>
      <c r="B9" s="334" t="s">
        <v>4</v>
      </c>
      <c r="C9" s="335"/>
      <c r="D9" s="335"/>
      <c r="E9" s="335"/>
      <c r="F9" s="335"/>
      <c r="G9" s="335"/>
      <c r="H9" s="335"/>
      <c r="I9" s="335"/>
      <c r="J9" s="335"/>
      <c r="K9" s="336"/>
      <c r="L9" s="32"/>
      <c r="M9" s="38"/>
      <c r="N9" s="38"/>
      <c r="O9" s="39"/>
      <c r="P9" s="39"/>
      <c r="Q9" s="39"/>
      <c r="R9" s="32"/>
      <c r="S9" s="32"/>
      <c r="T9" s="32"/>
      <c r="U9" s="32"/>
      <c r="V9" s="32"/>
      <c r="W9" s="32"/>
      <c r="X9" s="32"/>
      <c r="Y9" s="32"/>
      <c r="Z9" s="32"/>
    </row>
    <row r="10" spans="1:26" ht="20.25">
      <c r="A10" s="32"/>
      <c r="B10" s="204" t="s">
        <v>5</v>
      </c>
      <c r="C10" s="152"/>
      <c r="D10" s="152"/>
      <c r="E10" s="153"/>
      <c r="F10" s="151" t="s">
        <v>6</v>
      </c>
      <c r="G10" s="152"/>
      <c r="H10" s="153"/>
      <c r="I10" s="151" t="s">
        <v>7</v>
      </c>
      <c r="J10" s="152"/>
      <c r="K10" s="234"/>
      <c r="L10" s="32"/>
      <c r="M10" s="38"/>
      <c r="N10" s="38"/>
      <c r="O10" s="39"/>
      <c r="P10" s="39"/>
      <c r="Q10" s="39"/>
      <c r="R10" s="32"/>
      <c r="S10" s="32"/>
      <c r="T10" s="32"/>
      <c r="U10" s="32"/>
      <c r="V10" s="32"/>
      <c r="W10" s="32"/>
      <c r="X10" s="32"/>
      <c r="Y10" s="32"/>
      <c r="Z10" s="32"/>
    </row>
    <row r="11" spans="1:26" ht="20.25">
      <c r="A11" s="32"/>
      <c r="B11" s="310" t="str">
        <f>'Iteration Mapping Key'!B11</f>
        <v>Masr_Pharmacy_RPOS_AdminTool(WEB-BASED)</v>
      </c>
      <c r="C11" s="311"/>
      <c r="D11" s="311"/>
      <c r="E11" s="312"/>
      <c r="F11" s="313">
        <f>'Iteration Mapping Key'!F11:H11</f>
        <v>2.1</v>
      </c>
      <c r="G11" s="314"/>
      <c r="H11" s="315"/>
      <c r="I11" s="316" t="str">
        <f>'Iteration Mapping Key'!I11</f>
        <v>WebBased</v>
      </c>
      <c r="J11" s="311"/>
      <c r="K11" s="317"/>
      <c r="L11" s="32"/>
      <c r="M11" s="65"/>
      <c r="N11" s="38"/>
      <c r="O11" s="39"/>
      <c r="P11" s="39"/>
      <c r="Q11" s="39"/>
      <c r="R11" s="32"/>
      <c r="S11" s="32"/>
      <c r="T11" s="32"/>
      <c r="U11" s="32"/>
      <c r="V11" s="32"/>
      <c r="W11" s="32"/>
      <c r="X11" s="32"/>
      <c r="Y11" s="32"/>
      <c r="Z11" s="32"/>
    </row>
    <row r="12" spans="1:26" ht="20.25">
      <c r="A12" s="32"/>
      <c r="B12" s="204" t="s">
        <v>8</v>
      </c>
      <c r="C12" s="152"/>
      <c r="D12" s="153"/>
      <c r="E12" s="151" t="s">
        <v>10</v>
      </c>
      <c r="F12" s="152"/>
      <c r="G12" s="153"/>
      <c r="H12" s="151" t="s">
        <v>11</v>
      </c>
      <c r="I12" s="152"/>
      <c r="J12" s="152"/>
      <c r="K12" s="234"/>
      <c r="L12" s="32"/>
      <c r="M12" s="38"/>
      <c r="N12" s="38"/>
      <c r="O12" s="39"/>
      <c r="P12" s="39"/>
      <c r="Q12" s="39"/>
      <c r="R12" s="32"/>
      <c r="S12" s="32"/>
      <c r="T12" s="32"/>
      <c r="U12" s="32"/>
      <c r="V12" s="32"/>
      <c r="W12" s="32"/>
      <c r="X12" s="32"/>
      <c r="Y12" s="32"/>
      <c r="Z12" s="32"/>
    </row>
    <row r="13" spans="1:26" ht="20.25" customHeight="1">
      <c r="A13" s="32"/>
      <c r="B13" s="300" t="str">
        <f>'Iteration Mapping Key'!B13</f>
        <v>1.0</v>
      </c>
      <c r="C13" s="301"/>
      <c r="D13" s="302"/>
      <c r="E13" s="303">
        <f>'Iteration Mapping Key'!H13</f>
        <v>42705</v>
      </c>
      <c r="F13" s="304"/>
      <c r="G13" s="305"/>
      <c r="H13" s="303">
        <f>'Iteration Mapping Key'!J13</f>
        <v>43070</v>
      </c>
      <c r="I13" s="304"/>
      <c r="J13" s="304"/>
      <c r="K13" s="306"/>
      <c r="L13" s="32"/>
      <c r="M13" s="38"/>
      <c r="N13" s="38"/>
      <c r="O13" s="39"/>
      <c r="P13" s="39"/>
      <c r="Q13" s="39"/>
      <c r="R13" s="32"/>
      <c r="S13" s="32"/>
      <c r="T13" s="32"/>
      <c r="U13" s="32"/>
      <c r="V13" s="32"/>
      <c r="W13" s="32"/>
      <c r="X13" s="32"/>
      <c r="Y13" s="32"/>
      <c r="Z13" s="32"/>
    </row>
    <row r="14" spans="1:26" ht="20.25">
      <c r="A14" s="32"/>
      <c r="B14" s="204" t="s">
        <v>15</v>
      </c>
      <c r="C14" s="152"/>
      <c r="D14" s="152"/>
      <c r="E14" s="152"/>
      <c r="F14" s="153"/>
      <c r="G14" s="151" t="s">
        <v>16</v>
      </c>
      <c r="H14" s="152"/>
      <c r="I14" s="152"/>
      <c r="J14" s="152"/>
      <c r="K14" s="234"/>
      <c r="L14" s="32"/>
      <c r="M14" s="38"/>
      <c r="N14" s="38"/>
      <c r="O14" s="39"/>
      <c r="P14" s="39"/>
      <c r="Q14" s="39"/>
      <c r="R14" s="32"/>
      <c r="S14" s="32"/>
      <c r="T14" s="32"/>
      <c r="U14" s="32"/>
      <c r="V14" s="32"/>
      <c r="W14" s="32"/>
      <c r="X14" s="32"/>
      <c r="Y14" s="32"/>
      <c r="Z14" s="32"/>
    </row>
    <row r="15" spans="1:26" ht="20.25">
      <c r="A15" s="32"/>
      <c r="B15" s="320" t="str">
        <f>'Iteration Mapping Key'!B17:F17</f>
        <v>TestName_ProductManager</v>
      </c>
      <c r="C15" s="321"/>
      <c r="D15" s="321"/>
      <c r="E15" s="321"/>
      <c r="F15" s="175"/>
      <c r="G15" s="174" t="str">
        <f>'Iteration Mapping Key'!G17:L17</f>
        <v>Heba NourEldin</v>
      </c>
      <c r="H15" s="321"/>
      <c r="I15" s="321"/>
      <c r="J15" s="321"/>
      <c r="K15" s="322"/>
      <c r="L15" s="32"/>
      <c r="M15" s="38"/>
      <c r="N15" s="38"/>
      <c r="O15" s="39"/>
      <c r="P15" s="39"/>
      <c r="Q15" s="39"/>
      <c r="R15" s="32"/>
      <c r="S15" s="32"/>
      <c r="T15" s="32"/>
      <c r="U15" s="32"/>
      <c r="V15" s="32"/>
      <c r="W15" s="32"/>
      <c r="X15" s="32"/>
      <c r="Y15" s="32"/>
      <c r="Z15" s="32"/>
    </row>
    <row r="16" spans="1:26" ht="20.25" customHeight="1">
      <c r="A16" s="32"/>
      <c r="B16" s="218" t="s">
        <v>19</v>
      </c>
      <c r="C16" s="291"/>
      <c r="D16" s="291"/>
      <c r="E16" s="294" t="str">
        <f>'Iteration Mapping Key'!E18</f>
        <v>ProjectInformation_AdditionalInformation</v>
      </c>
      <c r="F16" s="295"/>
      <c r="G16" s="295"/>
      <c r="H16" s="295"/>
      <c r="I16" s="295"/>
      <c r="J16" s="295"/>
      <c r="K16" s="296"/>
      <c r="L16" s="32"/>
      <c r="M16" s="38"/>
      <c r="N16" s="38"/>
      <c r="O16" s="39"/>
      <c r="P16" s="39"/>
      <c r="Q16" s="39"/>
      <c r="R16" s="32"/>
      <c r="S16" s="32"/>
      <c r="T16" s="32"/>
      <c r="U16" s="32"/>
      <c r="V16" s="32"/>
      <c r="W16" s="32"/>
      <c r="X16" s="32"/>
      <c r="Y16" s="32"/>
      <c r="Z16" s="32"/>
    </row>
    <row r="17" spans="1:41" ht="16.5" customHeight="1" outlineLevel="1" thickBot="1">
      <c r="A17" s="32"/>
      <c r="B17" s="292"/>
      <c r="C17" s="293"/>
      <c r="D17" s="293"/>
      <c r="E17" s="297"/>
      <c r="F17" s="298"/>
      <c r="G17" s="298"/>
      <c r="H17" s="298"/>
      <c r="I17" s="298"/>
      <c r="J17" s="298"/>
      <c r="K17" s="299"/>
      <c r="L17" s="32"/>
      <c r="M17" s="38"/>
      <c r="N17" s="38"/>
      <c r="O17" s="39"/>
      <c r="P17" s="39"/>
      <c r="Q17" s="39"/>
      <c r="R17" s="32"/>
      <c r="S17" s="32"/>
      <c r="T17" s="32"/>
      <c r="U17" s="32"/>
      <c r="V17" s="32"/>
      <c r="W17" s="32"/>
      <c r="X17" s="32"/>
      <c r="Y17" s="32"/>
      <c r="Z17" s="32"/>
    </row>
    <row r="18" spans="1:41" ht="15" customHeight="1" thickBot="1">
      <c r="A18" s="32"/>
      <c r="B18" s="32"/>
      <c r="C18" s="32"/>
      <c r="D18" s="32"/>
      <c r="E18" s="32"/>
      <c r="F18" s="32"/>
      <c r="G18" s="32"/>
      <c r="H18" s="32"/>
      <c r="I18" s="32"/>
      <c r="J18" s="32"/>
      <c r="K18" s="32"/>
      <c r="L18" s="32"/>
      <c r="M18" s="38"/>
      <c r="N18" s="38"/>
      <c r="O18" s="39"/>
      <c r="P18" s="39"/>
      <c r="Q18" s="39"/>
      <c r="R18" s="32"/>
      <c r="S18" s="32"/>
      <c r="T18" s="32"/>
      <c r="U18" s="32"/>
      <c r="V18" s="32"/>
      <c r="W18" s="32"/>
      <c r="X18" s="32"/>
      <c r="Y18" s="32"/>
      <c r="Z18" s="32"/>
    </row>
    <row r="19" spans="1:41" ht="16.5" customHeight="1" thickBot="1">
      <c r="A19" s="32"/>
      <c r="B19" s="307" t="s">
        <v>52</v>
      </c>
      <c r="C19" s="308"/>
      <c r="D19" s="308"/>
      <c r="E19" s="308"/>
      <c r="F19" s="308"/>
      <c r="G19" s="308"/>
      <c r="H19" s="308"/>
      <c r="I19" s="308"/>
      <c r="J19" s="308"/>
      <c r="K19" s="309"/>
      <c r="L19" s="32"/>
      <c r="M19" s="235" t="s">
        <v>53</v>
      </c>
      <c r="N19" s="236"/>
      <c r="O19" s="236"/>
      <c r="P19" s="236"/>
      <c r="Q19" s="237"/>
      <c r="R19" s="32"/>
      <c r="S19" s="32"/>
      <c r="T19" s="32"/>
      <c r="U19" s="32"/>
      <c r="V19" s="32"/>
      <c r="W19" s="32"/>
      <c r="X19" s="32"/>
      <c r="Y19" s="32"/>
      <c r="Z19" s="32"/>
    </row>
    <row r="20" spans="1:41" ht="15.75" outlineLevel="1">
      <c r="A20" s="32"/>
      <c r="B20" s="238" t="s">
        <v>23</v>
      </c>
      <c r="C20" s="239"/>
      <c r="D20" s="240" t="s">
        <v>394</v>
      </c>
      <c r="E20" s="240"/>
      <c r="F20" s="240"/>
      <c r="G20" s="239" t="s">
        <v>54</v>
      </c>
      <c r="H20" s="239"/>
      <c r="I20" s="239"/>
      <c r="J20" s="241">
        <v>12</v>
      </c>
      <c r="K20" s="242"/>
      <c r="L20" s="40"/>
      <c r="M20" s="243"/>
      <c r="N20" s="244"/>
      <c r="O20" s="244"/>
      <c r="P20" s="244"/>
      <c r="Q20" s="245"/>
      <c r="R20" s="40"/>
      <c r="S20" s="40"/>
      <c r="T20" s="40"/>
      <c r="U20" s="40"/>
      <c r="V20" s="40"/>
      <c r="W20" s="40"/>
      <c r="X20" s="40"/>
      <c r="Y20" s="40"/>
      <c r="Z20" s="40"/>
    </row>
    <row r="21" spans="1:41" ht="15.75" outlineLevel="1">
      <c r="A21" s="32"/>
      <c r="B21" s="252" t="s">
        <v>24</v>
      </c>
      <c r="C21" s="253"/>
      <c r="D21" s="254" t="s">
        <v>55</v>
      </c>
      <c r="E21" s="255"/>
      <c r="F21" s="256"/>
      <c r="G21" s="253" t="s">
        <v>26</v>
      </c>
      <c r="H21" s="253"/>
      <c r="I21" s="253"/>
      <c r="J21" s="274" t="s">
        <v>56</v>
      </c>
      <c r="K21" s="275"/>
      <c r="L21" s="41"/>
      <c r="M21" s="246"/>
      <c r="N21" s="247"/>
      <c r="O21" s="247"/>
      <c r="P21" s="247"/>
      <c r="Q21" s="248"/>
      <c r="R21" s="41"/>
      <c r="S21" s="41"/>
      <c r="T21" s="41"/>
      <c r="U21" s="41"/>
      <c r="V21" s="41"/>
      <c r="W21" s="41"/>
      <c r="X21" s="41"/>
      <c r="Y21" s="41"/>
      <c r="Z21" s="41"/>
      <c r="AA21" s="42"/>
      <c r="AB21" s="42"/>
      <c r="AC21" s="42"/>
      <c r="AD21" s="42"/>
      <c r="AE21" s="42"/>
      <c r="AF21" s="42"/>
      <c r="AG21" s="42"/>
      <c r="AH21" s="42"/>
      <c r="AI21" s="42"/>
      <c r="AJ21" s="42"/>
      <c r="AK21" s="42"/>
      <c r="AL21" s="42"/>
      <c r="AM21" s="42"/>
      <c r="AN21" s="42"/>
      <c r="AO21" s="42"/>
    </row>
    <row r="22" spans="1:41" ht="15.75" outlineLevel="1">
      <c r="A22" s="32"/>
      <c r="B22" s="172" t="s">
        <v>57</v>
      </c>
      <c r="C22" s="276"/>
      <c r="D22" s="276"/>
      <c r="E22" s="276"/>
      <c r="F22" s="173"/>
      <c r="G22" s="277" t="s">
        <v>25</v>
      </c>
      <c r="H22" s="278"/>
      <c r="I22" s="278"/>
      <c r="J22" s="278"/>
      <c r="K22" s="279"/>
      <c r="L22" s="41"/>
      <c r="M22" s="246"/>
      <c r="N22" s="247"/>
      <c r="O22" s="247"/>
      <c r="P22" s="247"/>
      <c r="Q22" s="248"/>
      <c r="R22" s="41"/>
      <c r="S22" s="41"/>
      <c r="T22" s="41"/>
      <c r="U22" s="41"/>
      <c r="V22" s="41"/>
      <c r="W22" s="41"/>
      <c r="X22" s="41"/>
      <c r="Y22" s="41"/>
      <c r="Z22" s="41"/>
      <c r="AA22" s="42"/>
      <c r="AB22" s="42"/>
      <c r="AC22" s="42"/>
      <c r="AD22" s="42"/>
      <c r="AE22" s="42"/>
      <c r="AF22" s="42"/>
      <c r="AG22" s="42"/>
      <c r="AH22" s="42"/>
      <c r="AI22" s="42"/>
      <c r="AJ22" s="42"/>
      <c r="AK22" s="42"/>
      <c r="AL22" s="42"/>
      <c r="AM22" s="42"/>
      <c r="AN22" s="42"/>
      <c r="AO22" s="42"/>
    </row>
    <row r="23" spans="1:41" ht="15.75" outlineLevel="1">
      <c r="A23" s="32"/>
      <c r="B23" s="280">
        <v>42781</v>
      </c>
      <c r="C23" s="281"/>
      <c r="D23" s="281"/>
      <c r="E23" s="281"/>
      <c r="F23" s="282"/>
      <c r="G23" s="283" t="s">
        <v>58</v>
      </c>
      <c r="H23" s="284"/>
      <c r="I23" s="284"/>
      <c r="J23" s="284"/>
      <c r="K23" s="285"/>
      <c r="L23" s="41"/>
      <c r="M23" s="246"/>
      <c r="N23" s="247"/>
      <c r="O23" s="247"/>
      <c r="P23" s="247"/>
      <c r="Q23" s="248"/>
      <c r="R23" s="41"/>
      <c r="S23" s="41"/>
      <c r="T23" s="41"/>
      <c r="U23" s="41"/>
      <c r="V23" s="41"/>
      <c r="W23" s="41"/>
      <c r="X23" s="41"/>
      <c r="Y23" s="41"/>
      <c r="Z23" s="41"/>
      <c r="AA23" s="42"/>
      <c r="AB23" s="42"/>
      <c r="AC23" s="42"/>
      <c r="AD23" s="42"/>
      <c r="AE23" s="42"/>
      <c r="AF23" s="42"/>
      <c r="AG23" s="42"/>
      <c r="AH23" s="42"/>
      <c r="AI23" s="42"/>
      <c r="AJ23" s="42"/>
      <c r="AK23" s="42"/>
      <c r="AL23" s="42"/>
      <c r="AM23" s="42"/>
      <c r="AN23" s="42"/>
      <c r="AO23" s="42"/>
    </row>
    <row r="24" spans="1:41" ht="33.75" customHeight="1" outlineLevel="1">
      <c r="A24" s="32"/>
      <c r="B24" s="286" t="s">
        <v>59</v>
      </c>
      <c r="C24" s="287"/>
      <c r="D24" s="288" t="s">
        <v>395</v>
      </c>
      <c r="E24" s="289"/>
      <c r="F24" s="289"/>
      <c r="G24" s="289"/>
      <c r="H24" s="289"/>
      <c r="I24" s="289"/>
      <c r="J24" s="289"/>
      <c r="K24" s="290"/>
      <c r="L24" s="41"/>
      <c r="M24" s="246"/>
      <c r="N24" s="247"/>
      <c r="O24" s="247"/>
      <c r="P24" s="247"/>
      <c r="Q24" s="248"/>
      <c r="R24" s="41"/>
      <c r="S24" s="41"/>
      <c r="T24" s="41"/>
      <c r="U24" s="41"/>
      <c r="V24" s="41"/>
      <c r="W24" s="41"/>
      <c r="X24" s="41"/>
      <c r="Y24" s="41"/>
      <c r="Z24" s="41"/>
      <c r="AA24" s="42"/>
      <c r="AB24" s="42"/>
      <c r="AC24" s="42"/>
      <c r="AD24" s="42"/>
      <c r="AE24" s="42"/>
      <c r="AF24" s="42"/>
      <c r="AG24" s="42"/>
      <c r="AH24" s="42"/>
      <c r="AI24" s="42"/>
      <c r="AJ24" s="42"/>
      <c r="AK24" s="42"/>
      <c r="AL24" s="42"/>
      <c r="AM24" s="42"/>
      <c r="AN24" s="42"/>
      <c r="AO24" s="42"/>
    </row>
    <row r="25" spans="1:41" ht="15" customHeight="1" outlineLevel="1">
      <c r="A25" s="32"/>
      <c r="B25" s="257" t="s">
        <v>60</v>
      </c>
      <c r="C25" s="178"/>
      <c r="D25" s="222" t="s">
        <v>104</v>
      </c>
      <c r="E25" s="223"/>
      <c r="F25" s="223"/>
      <c r="G25" s="223"/>
      <c r="H25" s="223"/>
      <c r="I25" s="223"/>
      <c r="J25" s="223"/>
      <c r="K25" s="224"/>
      <c r="L25" s="41"/>
      <c r="M25" s="246"/>
      <c r="N25" s="247"/>
      <c r="O25" s="247"/>
      <c r="P25" s="247"/>
      <c r="Q25" s="248"/>
      <c r="R25" s="41"/>
      <c r="S25" s="41"/>
      <c r="T25" s="41"/>
      <c r="U25" s="41"/>
      <c r="V25" s="41"/>
      <c r="W25" s="41"/>
      <c r="X25" s="41"/>
      <c r="Y25" s="41"/>
      <c r="Z25" s="41"/>
      <c r="AA25" s="42"/>
      <c r="AB25" s="42"/>
      <c r="AC25" s="42"/>
      <c r="AD25" s="42"/>
      <c r="AE25" s="42"/>
      <c r="AF25" s="42"/>
      <c r="AG25" s="42"/>
      <c r="AH25" s="42"/>
      <c r="AI25" s="42"/>
      <c r="AJ25" s="42"/>
      <c r="AK25" s="42"/>
      <c r="AL25" s="42"/>
      <c r="AM25" s="42"/>
      <c r="AN25" s="42"/>
      <c r="AO25" s="42"/>
    </row>
    <row r="26" spans="1:41" ht="20.25" customHeight="1" outlineLevel="1">
      <c r="A26" s="32"/>
      <c r="B26" s="258"/>
      <c r="C26" s="259"/>
      <c r="D26" s="262"/>
      <c r="E26" s="263"/>
      <c r="F26" s="263"/>
      <c r="G26" s="263"/>
      <c r="H26" s="263"/>
      <c r="I26" s="263"/>
      <c r="J26" s="263"/>
      <c r="K26" s="264"/>
      <c r="L26" s="41"/>
      <c r="M26" s="246"/>
      <c r="N26" s="247"/>
      <c r="O26" s="247"/>
      <c r="P26" s="247"/>
      <c r="Q26" s="248"/>
      <c r="R26" s="41"/>
      <c r="S26" s="41"/>
      <c r="T26" s="41"/>
      <c r="U26" s="41"/>
      <c r="V26" s="41"/>
      <c r="W26" s="41"/>
      <c r="X26" s="41"/>
      <c r="Y26" s="41"/>
      <c r="Z26" s="41"/>
      <c r="AA26" s="42"/>
      <c r="AB26" s="42"/>
      <c r="AC26" s="42"/>
      <c r="AD26" s="42"/>
      <c r="AE26" s="42"/>
      <c r="AF26" s="42"/>
      <c r="AG26" s="42"/>
      <c r="AH26" s="42"/>
      <c r="AI26" s="42"/>
      <c r="AJ26" s="42"/>
      <c r="AK26" s="42"/>
      <c r="AL26" s="42"/>
      <c r="AM26" s="42"/>
      <c r="AN26" s="42"/>
      <c r="AO26" s="42"/>
    </row>
    <row r="27" spans="1:41" ht="32.25" customHeight="1" outlineLevel="1">
      <c r="A27" s="32"/>
      <c r="B27" s="260"/>
      <c r="C27" s="261"/>
      <c r="D27" s="225"/>
      <c r="E27" s="226"/>
      <c r="F27" s="226"/>
      <c r="G27" s="226"/>
      <c r="H27" s="226"/>
      <c r="I27" s="226"/>
      <c r="J27" s="226"/>
      <c r="K27" s="227"/>
      <c r="L27" s="41"/>
      <c r="M27" s="246"/>
      <c r="N27" s="247"/>
      <c r="O27" s="247"/>
      <c r="P27" s="247"/>
      <c r="Q27" s="248"/>
      <c r="R27" s="41"/>
      <c r="S27" s="41"/>
      <c r="T27" s="41"/>
      <c r="U27" s="41"/>
      <c r="V27" s="41"/>
      <c r="W27" s="41"/>
      <c r="X27" s="41"/>
      <c r="Y27" s="41"/>
      <c r="Z27" s="41"/>
      <c r="AA27" s="42"/>
      <c r="AB27" s="42"/>
      <c r="AC27" s="42"/>
      <c r="AD27" s="42"/>
      <c r="AE27" s="42"/>
      <c r="AF27" s="42"/>
      <c r="AG27" s="42"/>
      <c r="AH27" s="42"/>
      <c r="AI27" s="42"/>
      <c r="AJ27" s="42"/>
      <c r="AK27" s="42"/>
      <c r="AL27" s="42"/>
      <c r="AM27" s="42"/>
      <c r="AN27" s="42"/>
      <c r="AO27" s="42"/>
    </row>
    <row r="28" spans="1:41" ht="13.5" customHeight="1" outlineLevel="1">
      <c r="A28" s="32"/>
      <c r="B28" s="257" t="s">
        <v>61</v>
      </c>
      <c r="C28" s="178"/>
      <c r="D28" s="265" t="s">
        <v>106</v>
      </c>
      <c r="E28" s="266"/>
      <c r="F28" s="266"/>
      <c r="G28" s="266"/>
      <c r="H28" s="266"/>
      <c r="I28" s="266"/>
      <c r="J28" s="266"/>
      <c r="K28" s="267"/>
      <c r="L28" s="41"/>
      <c r="M28" s="246"/>
      <c r="N28" s="247"/>
      <c r="O28" s="247"/>
      <c r="P28" s="247"/>
      <c r="Q28" s="248"/>
      <c r="R28" s="41"/>
      <c r="S28" s="41"/>
      <c r="T28" s="41"/>
      <c r="U28" s="41"/>
      <c r="V28" s="41"/>
      <c r="W28" s="41"/>
      <c r="X28" s="41"/>
      <c r="Y28" s="41"/>
      <c r="Z28" s="41"/>
      <c r="AA28" s="42"/>
      <c r="AB28" s="42"/>
      <c r="AC28" s="42"/>
      <c r="AD28" s="42"/>
      <c r="AE28" s="42"/>
      <c r="AF28" s="42"/>
      <c r="AG28" s="42"/>
      <c r="AH28" s="42"/>
      <c r="AI28" s="42"/>
      <c r="AJ28" s="42"/>
      <c r="AK28" s="42"/>
      <c r="AL28" s="42"/>
      <c r="AM28" s="42"/>
      <c r="AN28" s="42"/>
      <c r="AO28" s="42"/>
    </row>
    <row r="29" spans="1:41" ht="13.5" customHeight="1" outlineLevel="1">
      <c r="A29" s="32"/>
      <c r="B29" s="258"/>
      <c r="C29" s="259"/>
      <c r="D29" s="268"/>
      <c r="E29" s="269"/>
      <c r="F29" s="269"/>
      <c r="G29" s="269"/>
      <c r="H29" s="269"/>
      <c r="I29" s="269"/>
      <c r="J29" s="269"/>
      <c r="K29" s="270"/>
      <c r="L29" s="41"/>
      <c r="M29" s="246"/>
      <c r="N29" s="247"/>
      <c r="O29" s="247"/>
      <c r="P29" s="247"/>
      <c r="Q29" s="248"/>
      <c r="R29" s="41"/>
      <c r="S29" s="41"/>
      <c r="T29" s="41"/>
      <c r="U29" s="41"/>
      <c r="V29" s="41"/>
      <c r="W29" s="41"/>
      <c r="X29" s="41"/>
      <c r="Y29" s="41"/>
      <c r="Z29" s="41"/>
      <c r="AA29" s="42"/>
      <c r="AB29" s="42"/>
      <c r="AC29" s="42"/>
      <c r="AD29" s="42"/>
      <c r="AE29" s="42"/>
      <c r="AF29" s="42"/>
      <c r="AG29" s="42"/>
      <c r="AH29" s="42"/>
      <c r="AI29" s="42"/>
      <c r="AJ29" s="42"/>
      <c r="AK29" s="42"/>
      <c r="AL29" s="42"/>
      <c r="AM29" s="42"/>
      <c r="AN29" s="42"/>
      <c r="AO29" s="42"/>
    </row>
    <row r="30" spans="1:41" ht="13.5" customHeight="1" outlineLevel="1">
      <c r="A30" s="32"/>
      <c r="B30" s="258"/>
      <c r="C30" s="259"/>
      <c r="D30" s="271"/>
      <c r="E30" s="272"/>
      <c r="F30" s="272"/>
      <c r="G30" s="272"/>
      <c r="H30" s="272"/>
      <c r="I30" s="272"/>
      <c r="J30" s="272"/>
      <c r="K30" s="273"/>
      <c r="L30" s="41"/>
      <c r="M30" s="246"/>
      <c r="N30" s="247"/>
      <c r="O30" s="247"/>
      <c r="P30" s="247"/>
      <c r="Q30" s="248"/>
      <c r="R30" s="41"/>
      <c r="S30" s="41"/>
      <c r="T30" s="41"/>
      <c r="U30" s="41"/>
      <c r="V30" s="41"/>
      <c r="W30" s="41"/>
      <c r="X30" s="41"/>
      <c r="Y30" s="41"/>
      <c r="Z30" s="41"/>
      <c r="AA30" s="42"/>
      <c r="AB30" s="42"/>
      <c r="AC30" s="42"/>
      <c r="AD30" s="42"/>
      <c r="AE30" s="42"/>
      <c r="AF30" s="42"/>
      <c r="AG30" s="42"/>
      <c r="AH30" s="42"/>
      <c r="AI30" s="42"/>
      <c r="AJ30" s="42"/>
      <c r="AK30" s="42"/>
      <c r="AL30" s="42"/>
      <c r="AM30" s="42"/>
      <c r="AN30" s="42"/>
      <c r="AO30" s="42"/>
    </row>
    <row r="31" spans="1:41" ht="17.25" customHeight="1" outlineLevel="1">
      <c r="A31" s="32"/>
      <c r="B31" s="218" t="s">
        <v>62</v>
      </c>
      <c r="C31" s="219"/>
      <c r="D31" s="265" t="s">
        <v>63</v>
      </c>
      <c r="E31" s="266"/>
      <c r="F31" s="266"/>
      <c r="G31" s="266"/>
      <c r="H31" s="266"/>
      <c r="I31" s="266"/>
      <c r="J31" s="266"/>
      <c r="K31" s="267"/>
      <c r="L31" s="41"/>
      <c r="M31" s="246"/>
      <c r="N31" s="247"/>
      <c r="O31" s="247"/>
      <c r="P31" s="247"/>
      <c r="Q31" s="248"/>
      <c r="R31" s="41"/>
      <c r="S31" s="41"/>
      <c r="T31" s="41"/>
      <c r="U31" s="41"/>
      <c r="V31" s="41"/>
      <c r="W31" s="41"/>
      <c r="X31" s="41"/>
      <c r="Y31" s="41"/>
      <c r="Z31" s="41"/>
      <c r="AA31" s="42"/>
      <c r="AB31" s="42"/>
      <c r="AC31" s="42"/>
      <c r="AD31" s="42"/>
      <c r="AE31" s="42"/>
      <c r="AF31" s="42"/>
      <c r="AG31" s="42"/>
      <c r="AH31" s="42"/>
      <c r="AI31" s="42"/>
      <c r="AJ31" s="42"/>
      <c r="AK31" s="42"/>
      <c r="AL31" s="42"/>
      <c r="AM31" s="42"/>
      <c r="AN31" s="42"/>
      <c r="AO31" s="42"/>
    </row>
    <row r="32" spans="1:41" ht="30.75" customHeight="1" outlineLevel="1">
      <c r="A32" s="32"/>
      <c r="B32" s="220"/>
      <c r="C32" s="221"/>
      <c r="D32" s="271"/>
      <c r="E32" s="272"/>
      <c r="F32" s="272"/>
      <c r="G32" s="272"/>
      <c r="H32" s="272"/>
      <c r="I32" s="272"/>
      <c r="J32" s="272"/>
      <c r="K32" s="273"/>
      <c r="L32" s="41"/>
      <c r="M32" s="246"/>
      <c r="N32" s="247"/>
      <c r="O32" s="247"/>
      <c r="P32" s="247"/>
      <c r="Q32" s="248"/>
      <c r="R32" s="41"/>
      <c r="S32" s="41"/>
      <c r="T32" s="41"/>
      <c r="U32" s="41"/>
      <c r="V32" s="41"/>
      <c r="W32" s="41"/>
      <c r="X32" s="41"/>
      <c r="Y32" s="41"/>
      <c r="Z32" s="41"/>
      <c r="AA32" s="42"/>
      <c r="AB32" s="42"/>
      <c r="AC32" s="42"/>
      <c r="AD32" s="42"/>
      <c r="AE32" s="42"/>
      <c r="AF32" s="42"/>
      <c r="AG32" s="42"/>
      <c r="AH32" s="42"/>
      <c r="AI32" s="42"/>
      <c r="AJ32" s="42"/>
      <c r="AK32" s="42"/>
      <c r="AL32" s="42"/>
      <c r="AM32" s="42"/>
      <c r="AN32" s="42"/>
      <c r="AO32" s="42"/>
    </row>
    <row r="33" spans="1:41" ht="18.75" customHeight="1" outlineLevel="1">
      <c r="A33" s="32"/>
      <c r="B33" s="218" t="s">
        <v>64</v>
      </c>
      <c r="C33" s="219"/>
      <c r="D33" s="222" t="s">
        <v>401</v>
      </c>
      <c r="E33" s="223"/>
      <c r="F33" s="223"/>
      <c r="G33" s="223"/>
      <c r="H33" s="223"/>
      <c r="I33" s="223"/>
      <c r="J33" s="223"/>
      <c r="K33" s="224"/>
      <c r="L33" s="41"/>
      <c r="M33" s="246"/>
      <c r="N33" s="247"/>
      <c r="O33" s="247"/>
      <c r="P33" s="247"/>
      <c r="Q33" s="248"/>
      <c r="R33" s="41"/>
      <c r="S33" s="41"/>
      <c r="T33" s="41"/>
      <c r="U33" s="41"/>
      <c r="V33" s="41"/>
      <c r="W33" s="41"/>
      <c r="X33" s="41"/>
      <c r="Y33" s="41"/>
      <c r="Z33" s="41"/>
      <c r="AA33" s="42"/>
      <c r="AB33" s="42"/>
      <c r="AC33" s="42"/>
      <c r="AD33" s="42"/>
      <c r="AE33" s="42"/>
      <c r="AF33" s="42"/>
      <c r="AG33" s="42"/>
      <c r="AH33" s="42"/>
      <c r="AI33" s="42"/>
      <c r="AJ33" s="42"/>
      <c r="AK33" s="42"/>
      <c r="AL33" s="42"/>
      <c r="AM33" s="42"/>
      <c r="AN33" s="42"/>
      <c r="AO33" s="42"/>
    </row>
    <row r="34" spans="1:41" ht="100.5" customHeight="1" outlineLevel="1">
      <c r="A34" s="32"/>
      <c r="B34" s="220"/>
      <c r="C34" s="221"/>
      <c r="D34" s="225"/>
      <c r="E34" s="226"/>
      <c r="F34" s="226"/>
      <c r="G34" s="226"/>
      <c r="H34" s="226"/>
      <c r="I34" s="226"/>
      <c r="J34" s="226"/>
      <c r="K34" s="227"/>
      <c r="L34" s="41"/>
      <c r="M34" s="246"/>
      <c r="N34" s="247"/>
      <c r="O34" s="247"/>
      <c r="P34" s="247"/>
      <c r="Q34" s="248"/>
      <c r="R34" s="41"/>
      <c r="S34" s="41"/>
      <c r="T34" s="41"/>
      <c r="U34" s="41"/>
      <c r="V34" s="41"/>
      <c r="W34" s="41"/>
      <c r="X34" s="41"/>
      <c r="Y34" s="41"/>
      <c r="Z34" s="41"/>
      <c r="AA34" s="42"/>
      <c r="AB34" s="42"/>
      <c r="AC34" s="42"/>
      <c r="AD34" s="42"/>
      <c r="AE34" s="42"/>
      <c r="AF34" s="42"/>
      <c r="AG34" s="42"/>
      <c r="AH34" s="42"/>
      <c r="AI34" s="42"/>
      <c r="AJ34" s="42"/>
      <c r="AK34" s="42"/>
      <c r="AL34" s="42"/>
      <c r="AM34" s="42"/>
      <c r="AN34" s="42"/>
      <c r="AO34" s="42"/>
    </row>
    <row r="35" spans="1:41" ht="15.75" outlineLevel="1">
      <c r="A35" s="32"/>
      <c r="B35" s="183" t="s">
        <v>19</v>
      </c>
      <c r="C35" s="184"/>
      <c r="D35" s="228"/>
      <c r="E35" s="229"/>
      <c r="F35" s="229"/>
      <c r="G35" s="229"/>
      <c r="H35" s="229"/>
      <c r="I35" s="229"/>
      <c r="J35" s="229"/>
      <c r="K35" s="230"/>
      <c r="L35" s="41"/>
      <c r="M35" s="246"/>
      <c r="N35" s="247"/>
      <c r="O35" s="247"/>
      <c r="P35" s="247"/>
      <c r="Q35" s="248"/>
      <c r="R35" s="41"/>
      <c r="S35" s="41"/>
      <c r="T35" s="41"/>
      <c r="U35" s="41"/>
      <c r="V35" s="41"/>
      <c r="W35" s="41"/>
      <c r="X35" s="41"/>
      <c r="Y35" s="41"/>
      <c r="Z35" s="41"/>
      <c r="AA35" s="42"/>
      <c r="AB35" s="42"/>
      <c r="AC35" s="42"/>
      <c r="AD35" s="42"/>
      <c r="AE35" s="42"/>
      <c r="AF35" s="42"/>
      <c r="AG35" s="42"/>
      <c r="AH35" s="42"/>
      <c r="AI35" s="42"/>
      <c r="AJ35" s="42"/>
      <c r="AK35" s="42"/>
      <c r="AL35" s="42"/>
      <c r="AM35" s="42"/>
      <c r="AN35" s="42"/>
      <c r="AO35" s="42"/>
    </row>
    <row r="36" spans="1:41" ht="16.5" outlineLevel="1" thickBot="1">
      <c r="A36" s="32"/>
      <c r="B36" s="187"/>
      <c r="C36" s="188"/>
      <c r="D36" s="231"/>
      <c r="E36" s="232"/>
      <c r="F36" s="232"/>
      <c r="G36" s="232"/>
      <c r="H36" s="232"/>
      <c r="I36" s="232"/>
      <c r="J36" s="232"/>
      <c r="K36" s="233"/>
      <c r="L36" s="41"/>
      <c r="M36" s="249"/>
      <c r="N36" s="250"/>
      <c r="O36" s="250"/>
      <c r="P36" s="250"/>
      <c r="Q36" s="251"/>
      <c r="R36" s="41"/>
      <c r="S36" s="41"/>
      <c r="T36" s="41"/>
      <c r="U36" s="41"/>
      <c r="V36" s="41"/>
      <c r="W36" s="41"/>
      <c r="X36" s="41"/>
      <c r="Y36" s="41"/>
      <c r="Z36" s="41"/>
      <c r="AA36" s="42"/>
      <c r="AB36" s="42"/>
      <c r="AC36" s="42"/>
      <c r="AD36" s="42"/>
      <c r="AE36" s="42"/>
      <c r="AF36" s="42"/>
      <c r="AG36" s="42"/>
      <c r="AH36" s="42"/>
      <c r="AI36" s="42"/>
      <c r="AJ36" s="42"/>
      <c r="AK36" s="42"/>
      <c r="AL36" s="42"/>
      <c r="AM36" s="42"/>
      <c r="AN36" s="42"/>
      <c r="AO36" s="42"/>
    </row>
    <row r="37" spans="1:41" ht="16.5" thickBot="1">
      <c r="A37" s="32"/>
      <c r="B37" s="41"/>
      <c r="C37" s="41"/>
      <c r="D37" s="41"/>
      <c r="E37" s="41"/>
      <c r="F37" s="41"/>
      <c r="G37" s="41"/>
      <c r="H37" s="41"/>
      <c r="I37" s="41"/>
      <c r="J37" s="41"/>
      <c r="K37" s="41"/>
      <c r="L37" s="41"/>
      <c r="M37" s="41"/>
      <c r="N37" s="41"/>
      <c r="O37" s="41"/>
      <c r="P37" s="41"/>
      <c r="Q37" s="41"/>
      <c r="R37" s="41"/>
      <c r="S37" s="41"/>
      <c r="T37" s="41"/>
      <c r="U37" s="41"/>
      <c r="V37" s="41"/>
      <c r="W37" s="41"/>
      <c r="X37" s="41"/>
      <c r="Y37" s="41"/>
      <c r="Z37" s="41"/>
      <c r="AA37" s="42"/>
      <c r="AB37" s="42"/>
      <c r="AC37" s="42"/>
      <c r="AD37" s="42"/>
      <c r="AE37" s="42"/>
      <c r="AF37" s="42"/>
      <c r="AG37" s="42"/>
      <c r="AH37" s="42"/>
      <c r="AI37" s="42"/>
      <c r="AJ37" s="42"/>
      <c r="AK37" s="42"/>
      <c r="AL37" s="42"/>
      <c r="AM37" s="42"/>
      <c r="AN37" s="42"/>
      <c r="AO37" s="42"/>
    </row>
    <row r="38" spans="1:41" ht="15.75" customHeight="1">
      <c r="A38" s="32"/>
      <c r="B38" s="198" t="s">
        <v>65</v>
      </c>
      <c r="C38" s="199"/>
      <c r="D38" s="199"/>
      <c r="E38" s="199"/>
      <c r="F38" s="199"/>
      <c r="G38" s="199"/>
      <c r="H38" s="199"/>
      <c r="I38" s="199"/>
      <c r="J38" s="199"/>
      <c r="K38" s="200"/>
      <c r="L38" s="41"/>
      <c r="M38" s="43"/>
      <c r="N38" s="43"/>
      <c r="O38" s="43"/>
      <c r="P38" s="43"/>
      <c r="Q38" s="43"/>
      <c r="R38" s="41"/>
      <c r="S38" s="41"/>
      <c r="T38" s="41"/>
      <c r="U38" s="41"/>
      <c r="V38" s="41"/>
      <c r="W38" s="41"/>
      <c r="X38" s="41"/>
      <c r="Y38" s="41"/>
      <c r="Z38" s="41"/>
      <c r="AA38" s="42"/>
      <c r="AB38" s="42"/>
      <c r="AC38" s="42"/>
      <c r="AD38" s="42"/>
      <c r="AE38" s="42"/>
      <c r="AF38" s="42"/>
      <c r="AG38" s="42"/>
      <c r="AH38" s="42"/>
      <c r="AI38" s="42"/>
      <c r="AJ38" s="42"/>
      <c r="AK38" s="42"/>
      <c r="AL38" s="42"/>
      <c r="AM38" s="42"/>
      <c r="AN38" s="42"/>
      <c r="AO38" s="42"/>
    </row>
    <row r="39" spans="1:41" ht="15.75" customHeight="1" outlineLevel="1">
      <c r="A39" s="32"/>
      <c r="B39" s="204" t="s">
        <v>66</v>
      </c>
      <c r="C39" s="152"/>
      <c r="D39" s="153"/>
      <c r="E39" s="151" t="s">
        <v>67</v>
      </c>
      <c r="F39" s="152"/>
      <c r="G39" s="153"/>
      <c r="H39" s="151" t="s">
        <v>68</v>
      </c>
      <c r="I39" s="152"/>
      <c r="J39" s="152"/>
      <c r="K39" s="234"/>
      <c r="L39" s="41"/>
      <c r="M39" s="43"/>
      <c r="N39" s="43"/>
      <c r="O39" s="43"/>
      <c r="P39" s="43"/>
      <c r="Q39" s="43"/>
      <c r="R39" s="41"/>
      <c r="S39" s="41"/>
      <c r="T39" s="41"/>
      <c r="U39" s="41"/>
      <c r="V39" s="41"/>
      <c r="W39" s="41"/>
      <c r="X39" s="41"/>
      <c r="Y39" s="41"/>
      <c r="Z39" s="41"/>
      <c r="AA39" s="42"/>
      <c r="AB39" s="42"/>
      <c r="AC39" s="42"/>
      <c r="AD39" s="42"/>
      <c r="AE39" s="42"/>
      <c r="AF39" s="42"/>
      <c r="AG39" s="42"/>
      <c r="AH39" s="42"/>
      <c r="AI39" s="42"/>
      <c r="AJ39" s="42"/>
      <c r="AK39" s="42"/>
      <c r="AL39" s="42"/>
      <c r="AM39" s="42"/>
      <c r="AN39" s="42"/>
      <c r="AO39" s="42"/>
    </row>
    <row r="40" spans="1:41" ht="15.75" customHeight="1" outlineLevel="1">
      <c r="A40" s="32"/>
      <c r="B40" s="214" t="s">
        <v>69</v>
      </c>
      <c r="C40" s="213"/>
      <c r="D40" s="206"/>
      <c r="E40" s="205" t="s">
        <v>70</v>
      </c>
      <c r="F40" s="213"/>
      <c r="G40" s="206"/>
      <c r="H40" s="205" t="s">
        <v>71</v>
      </c>
      <c r="I40" s="213"/>
      <c r="J40" s="213"/>
      <c r="K40" s="215"/>
      <c r="L40" s="41"/>
      <c r="M40" s="43"/>
      <c r="N40" s="43"/>
      <c r="O40" s="43"/>
      <c r="P40" s="43"/>
      <c r="Q40" s="43"/>
      <c r="R40" s="41"/>
      <c r="S40" s="41"/>
      <c r="T40" s="41"/>
      <c r="U40" s="41"/>
      <c r="V40" s="41"/>
      <c r="W40" s="41"/>
      <c r="X40" s="41"/>
      <c r="Y40" s="41"/>
      <c r="Z40" s="41"/>
      <c r="AA40" s="42"/>
      <c r="AB40" s="42"/>
      <c r="AC40" s="42"/>
      <c r="AD40" s="42"/>
      <c r="AE40" s="42"/>
      <c r="AF40" s="42"/>
      <c r="AG40" s="42"/>
      <c r="AH40" s="42"/>
      <c r="AI40" s="42"/>
      <c r="AJ40" s="42"/>
      <c r="AK40" s="42"/>
      <c r="AL40" s="42"/>
      <c r="AM40" s="42"/>
      <c r="AN40" s="42"/>
      <c r="AO40" s="42"/>
    </row>
    <row r="41" spans="1:41" ht="15.75" customHeight="1" outlineLevel="1">
      <c r="A41" s="32"/>
      <c r="B41" s="204" t="s">
        <v>72</v>
      </c>
      <c r="C41" s="153"/>
      <c r="D41" s="205" t="s">
        <v>73</v>
      </c>
      <c r="E41" s="206"/>
      <c r="F41" s="151" t="s">
        <v>74</v>
      </c>
      <c r="G41" s="153"/>
      <c r="H41" s="71" t="s">
        <v>75</v>
      </c>
      <c r="I41" s="216" t="s">
        <v>76</v>
      </c>
      <c r="J41" s="217"/>
      <c r="K41" s="45" t="s">
        <v>77</v>
      </c>
      <c r="L41" s="41"/>
      <c r="M41" s="43"/>
      <c r="N41" s="43"/>
      <c r="O41" s="43"/>
      <c r="P41" s="43"/>
      <c r="Q41" s="43"/>
      <c r="R41" s="41"/>
      <c r="S41" s="41"/>
      <c r="T41" s="41"/>
      <c r="U41" s="41"/>
      <c r="V41" s="41"/>
      <c r="W41" s="41"/>
      <c r="X41" s="41"/>
      <c r="Y41" s="41"/>
      <c r="Z41" s="41"/>
      <c r="AA41" s="42"/>
      <c r="AB41" s="42"/>
      <c r="AC41" s="42"/>
      <c r="AD41" s="42"/>
      <c r="AE41" s="42"/>
      <c r="AF41" s="42"/>
      <c r="AG41" s="42"/>
      <c r="AH41" s="42"/>
      <c r="AI41" s="42"/>
      <c r="AJ41" s="42"/>
      <c r="AK41" s="42"/>
      <c r="AL41" s="42"/>
      <c r="AM41" s="42"/>
      <c r="AN41" s="42"/>
      <c r="AO41" s="42"/>
    </row>
    <row r="42" spans="1:41" ht="15.75" customHeight="1" outlineLevel="1">
      <c r="A42" s="32"/>
      <c r="B42" s="204" t="s">
        <v>78</v>
      </c>
      <c r="C42" s="153"/>
      <c r="D42" s="205" t="s">
        <v>79</v>
      </c>
      <c r="E42" s="206"/>
      <c r="F42" s="207" t="s">
        <v>80</v>
      </c>
      <c r="G42" s="208"/>
      <c r="H42" s="209"/>
      <c r="I42" s="210">
        <v>1.7</v>
      </c>
      <c r="J42" s="211"/>
      <c r="K42" s="212"/>
      <c r="L42" s="41"/>
      <c r="M42" s="43"/>
      <c r="N42" s="43"/>
      <c r="O42" s="43"/>
      <c r="P42" s="43"/>
      <c r="Q42" s="43"/>
      <c r="R42" s="41"/>
      <c r="S42" s="41"/>
      <c r="T42" s="41"/>
      <c r="U42" s="41"/>
      <c r="V42" s="41"/>
      <c r="W42" s="41"/>
      <c r="X42" s="41"/>
      <c r="Y42" s="41"/>
      <c r="Z42" s="41"/>
      <c r="AA42" s="42"/>
      <c r="AB42" s="42"/>
      <c r="AC42" s="42"/>
      <c r="AD42" s="42"/>
      <c r="AE42" s="42"/>
      <c r="AF42" s="42"/>
      <c r="AG42" s="42"/>
      <c r="AH42" s="42"/>
      <c r="AI42" s="42"/>
      <c r="AJ42" s="42"/>
      <c r="AK42" s="42"/>
      <c r="AL42" s="42"/>
      <c r="AM42" s="42"/>
      <c r="AN42" s="42"/>
      <c r="AO42" s="42"/>
    </row>
    <row r="43" spans="1:41" ht="15.75" customHeight="1" outlineLevel="1">
      <c r="A43" s="32"/>
      <c r="B43" s="204" t="s">
        <v>81</v>
      </c>
      <c r="C43" s="153"/>
      <c r="D43" s="205" t="s">
        <v>135</v>
      </c>
      <c r="E43" s="213"/>
      <c r="F43" s="203" t="s">
        <v>83</v>
      </c>
      <c r="G43" s="173"/>
      <c r="H43" s="46">
        <v>15</v>
      </c>
      <c r="I43" s="207" t="s">
        <v>84</v>
      </c>
      <c r="J43" s="209"/>
      <c r="K43" s="47" t="s">
        <v>85</v>
      </c>
      <c r="L43" s="41"/>
      <c r="M43" s="43"/>
      <c r="N43" s="43"/>
      <c r="O43" s="43"/>
      <c r="P43" s="43"/>
      <c r="Q43" s="43"/>
      <c r="R43" s="41"/>
      <c r="S43" s="41"/>
      <c r="T43" s="41"/>
      <c r="U43" s="41"/>
      <c r="V43" s="41"/>
      <c r="W43" s="41"/>
      <c r="X43" s="41"/>
      <c r="Y43" s="41"/>
      <c r="Z43" s="41"/>
      <c r="AA43" s="42"/>
      <c r="AB43" s="42"/>
      <c r="AC43" s="42"/>
      <c r="AD43" s="42"/>
      <c r="AE43" s="42"/>
      <c r="AF43" s="42"/>
      <c r="AG43" s="42"/>
      <c r="AH43" s="42"/>
      <c r="AI43" s="42"/>
      <c r="AJ43" s="42"/>
      <c r="AK43" s="42"/>
      <c r="AL43" s="42"/>
      <c r="AM43" s="42"/>
      <c r="AN43" s="42"/>
      <c r="AO43" s="42"/>
    </row>
    <row r="44" spans="1:41" ht="15.75" customHeight="1" outlineLevel="1">
      <c r="A44" s="32"/>
      <c r="B44" s="183" t="s">
        <v>19</v>
      </c>
      <c r="C44" s="184"/>
      <c r="D44" s="189" t="s">
        <v>86</v>
      </c>
      <c r="E44" s="190"/>
      <c r="F44" s="190"/>
      <c r="G44" s="190"/>
      <c r="H44" s="190"/>
      <c r="I44" s="190"/>
      <c r="J44" s="190"/>
      <c r="K44" s="191"/>
      <c r="L44" s="41"/>
      <c r="M44" s="43"/>
      <c r="N44" s="43"/>
      <c r="O44" s="43"/>
      <c r="P44" s="43"/>
      <c r="Q44" s="43"/>
      <c r="R44" s="41"/>
      <c r="S44" s="41"/>
      <c r="T44" s="41"/>
      <c r="U44" s="41"/>
      <c r="V44" s="41"/>
      <c r="W44" s="41"/>
      <c r="X44" s="41"/>
      <c r="Y44" s="41"/>
      <c r="Z44" s="41"/>
      <c r="AA44" s="42"/>
      <c r="AB44" s="42"/>
      <c r="AC44" s="42"/>
      <c r="AD44" s="42"/>
      <c r="AE44" s="42"/>
      <c r="AF44" s="42"/>
      <c r="AG44" s="42"/>
      <c r="AH44" s="42"/>
      <c r="AI44" s="42"/>
      <c r="AJ44" s="42"/>
      <c r="AK44" s="42"/>
      <c r="AL44" s="42"/>
      <c r="AM44" s="42"/>
      <c r="AN44" s="42"/>
      <c r="AO44" s="42"/>
    </row>
    <row r="45" spans="1:41" ht="15.75" customHeight="1" outlineLevel="1">
      <c r="A45" s="32"/>
      <c r="B45" s="185"/>
      <c r="C45" s="186"/>
      <c r="D45" s="192"/>
      <c r="E45" s="193"/>
      <c r="F45" s="193"/>
      <c r="G45" s="193"/>
      <c r="H45" s="193"/>
      <c r="I45" s="193"/>
      <c r="J45" s="193"/>
      <c r="K45" s="194"/>
      <c r="L45" s="41"/>
      <c r="M45" s="43"/>
      <c r="N45" s="43"/>
      <c r="O45" s="43"/>
      <c r="P45" s="43"/>
      <c r="Q45" s="43"/>
      <c r="R45" s="41"/>
      <c r="S45" s="41"/>
      <c r="T45" s="41"/>
      <c r="U45" s="41"/>
      <c r="V45" s="41"/>
      <c r="W45" s="41"/>
      <c r="X45" s="41"/>
      <c r="Y45" s="41"/>
      <c r="Z45" s="41"/>
      <c r="AA45" s="42"/>
      <c r="AB45" s="42"/>
      <c r="AC45" s="42"/>
      <c r="AD45" s="42"/>
      <c r="AE45" s="42"/>
      <c r="AF45" s="42"/>
      <c r="AG45" s="42"/>
      <c r="AH45" s="42"/>
      <c r="AI45" s="42"/>
      <c r="AJ45" s="42"/>
      <c r="AK45" s="42"/>
      <c r="AL45" s="42"/>
      <c r="AM45" s="42"/>
      <c r="AN45" s="42"/>
      <c r="AO45" s="42"/>
    </row>
    <row r="46" spans="1:41" ht="16.5" customHeight="1" outlineLevel="1" thickBot="1">
      <c r="A46" s="32"/>
      <c r="B46" s="187"/>
      <c r="C46" s="188"/>
      <c r="D46" s="195"/>
      <c r="E46" s="196"/>
      <c r="F46" s="196"/>
      <c r="G46" s="196"/>
      <c r="H46" s="196"/>
      <c r="I46" s="196"/>
      <c r="J46" s="196"/>
      <c r="K46" s="197"/>
      <c r="L46" s="41"/>
      <c r="M46" s="43"/>
      <c r="N46" s="43"/>
      <c r="O46" s="43"/>
      <c r="P46" s="43"/>
      <c r="Q46" s="43"/>
      <c r="R46" s="41"/>
      <c r="S46" s="41"/>
      <c r="T46" s="41"/>
      <c r="U46" s="41"/>
      <c r="V46" s="41"/>
      <c r="W46" s="41"/>
      <c r="X46" s="41"/>
      <c r="Y46" s="41"/>
      <c r="Z46" s="41"/>
      <c r="AA46" s="42"/>
      <c r="AB46" s="42"/>
      <c r="AC46" s="42"/>
      <c r="AD46" s="42"/>
      <c r="AE46" s="42"/>
      <c r="AF46" s="42"/>
      <c r="AG46" s="42"/>
      <c r="AH46" s="42"/>
      <c r="AI46" s="42"/>
      <c r="AJ46" s="42"/>
      <c r="AK46" s="42"/>
      <c r="AL46" s="42"/>
      <c r="AM46" s="42"/>
      <c r="AN46" s="42"/>
      <c r="AO46" s="42"/>
    </row>
    <row r="47" spans="1:41" ht="16.5" thickBot="1">
      <c r="A47" s="32"/>
      <c r="B47" s="41"/>
      <c r="C47" s="41"/>
      <c r="D47" s="41"/>
      <c r="E47" s="41"/>
      <c r="F47" s="41"/>
      <c r="G47" s="41"/>
      <c r="H47" s="41"/>
      <c r="I47" s="41"/>
      <c r="J47" s="41"/>
      <c r="K47" s="41"/>
      <c r="L47" s="41"/>
      <c r="M47" s="43"/>
      <c r="N47" s="43"/>
      <c r="O47" s="43"/>
      <c r="P47" s="43"/>
      <c r="Q47" s="43"/>
      <c r="R47" s="41"/>
      <c r="S47" s="41"/>
      <c r="T47" s="41"/>
      <c r="U47" s="41"/>
      <c r="V47" s="41"/>
      <c r="W47" s="41"/>
      <c r="X47" s="41"/>
      <c r="Y47" s="41"/>
      <c r="Z47" s="41"/>
      <c r="AA47" s="42"/>
      <c r="AB47" s="42"/>
      <c r="AC47" s="42"/>
      <c r="AD47" s="42"/>
      <c r="AE47" s="42"/>
      <c r="AF47" s="42"/>
      <c r="AG47" s="42"/>
      <c r="AH47" s="42"/>
      <c r="AI47" s="42"/>
      <c r="AJ47" s="42"/>
      <c r="AK47" s="42"/>
      <c r="AL47" s="42"/>
      <c r="AM47" s="42"/>
      <c r="AN47" s="42"/>
      <c r="AO47" s="42"/>
    </row>
    <row r="48" spans="1:41" ht="15.75">
      <c r="A48" s="32"/>
      <c r="B48" s="198" t="s">
        <v>87</v>
      </c>
      <c r="C48" s="199"/>
      <c r="D48" s="199"/>
      <c r="E48" s="199"/>
      <c r="F48" s="199"/>
      <c r="G48" s="199"/>
      <c r="H48" s="199"/>
      <c r="I48" s="199"/>
      <c r="J48" s="199"/>
      <c r="K48" s="199"/>
      <c r="L48" s="199"/>
      <c r="M48" s="200"/>
      <c r="N48" s="41"/>
      <c r="O48" s="41"/>
      <c r="P48" s="41"/>
      <c r="Q48" s="41"/>
      <c r="R48" s="41"/>
      <c r="S48" s="41"/>
      <c r="T48" s="41"/>
      <c r="U48" s="41"/>
      <c r="V48" s="41"/>
      <c r="W48" s="41"/>
      <c r="X48" s="41"/>
      <c r="Y48" s="41"/>
      <c r="Z48" s="41"/>
      <c r="AA48" s="42"/>
      <c r="AB48" s="42"/>
      <c r="AC48" s="42"/>
      <c r="AD48" s="42"/>
      <c r="AE48" s="42"/>
      <c r="AF48" s="42"/>
      <c r="AG48" s="42"/>
      <c r="AH48" s="42"/>
      <c r="AI48" s="42"/>
      <c r="AJ48" s="42"/>
      <c r="AK48" s="42"/>
      <c r="AL48" s="42"/>
      <c r="AM48" s="42"/>
      <c r="AN48" s="42"/>
      <c r="AO48" s="42"/>
    </row>
    <row r="49" spans="1:41" ht="30" customHeight="1" outlineLevel="1">
      <c r="A49" s="32"/>
      <c r="B49" s="48" t="s">
        <v>88</v>
      </c>
      <c r="C49" s="201" t="s">
        <v>89</v>
      </c>
      <c r="D49" s="202"/>
      <c r="E49" s="203" t="s">
        <v>90</v>
      </c>
      <c r="F49" s="173"/>
      <c r="G49" s="203" t="s">
        <v>91</v>
      </c>
      <c r="H49" s="173"/>
      <c r="I49" s="203" t="s">
        <v>92</v>
      </c>
      <c r="J49" s="173"/>
      <c r="K49" s="69" t="s">
        <v>93</v>
      </c>
      <c r="L49" s="68" t="s">
        <v>32</v>
      </c>
      <c r="M49" s="51" t="s">
        <v>53</v>
      </c>
      <c r="N49" s="41"/>
      <c r="O49" s="41"/>
      <c r="P49" s="41"/>
      <c r="Q49" s="41"/>
      <c r="R49" s="41"/>
      <c r="S49" s="41"/>
      <c r="T49" s="41"/>
      <c r="U49" s="41"/>
      <c r="V49" s="41"/>
      <c r="W49" s="41"/>
      <c r="X49" s="41"/>
      <c r="Y49" s="41"/>
      <c r="Z49" s="41"/>
      <c r="AA49" s="42"/>
      <c r="AB49" s="42"/>
      <c r="AC49" s="42"/>
      <c r="AD49" s="42"/>
      <c r="AE49" s="42"/>
      <c r="AF49" s="42"/>
      <c r="AG49" s="42"/>
      <c r="AH49" s="42"/>
      <c r="AI49" s="42"/>
      <c r="AJ49" s="42"/>
      <c r="AK49" s="42"/>
      <c r="AL49" s="42"/>
      <c r="AM49" s="42"/>
      <c r="AN49" s="42"/>
      <c r="AO49" s="42"/>
    </row>
    <row r="50" spans="1:41" ht="63" customHeight="1" outlineLevel="1">
      <c r="A50" s="32"/>
      <c r="B50" s="52">
        <v>1</v>
      </c>
      <c r="C50" s="179" t="s">
        <v>379</v>
      </c>
      <c r="D50" s="180"/>
      <c r="E50" s="179" t="s">
        <v>241</v>
      </c>
      <c r="F50" s="180"/>
      <c r="G50" s="179" t="s">
        <v>396</v>
      </c>
      <c r="H50" s="180"/>
      <c r="I50" s="179" t="s">
        <v>110</v>
      </c>
      <c r="J50" s="180"/>
      <c r="K50" s="70" t="s">
        <v>111</v>
      </c>
      <c r="L50" s="54"/>
      <c r="M50" s="45"/>
      <c r="N50" s="41"/>
      <c r="O50" s="41"/>
      <c r="P50" s="41"/>
      <c r="Q50" s="41"/>
      <c r="R50" s="41"/>
      <c r="S50" s="41"/>
      <c r="T50" s="41"/>
      <c r="U50" s="41"/>
      <c r="V50" s="41"/>
      <c r="W50" s="41"/>
      <c r="X50" s="41"/>
      <c r="Y50" s="41"/>
      <c r="Z50" s="41"/>
      <c r="AA50" s="42"/>
      <c r="AB50" s="42"/>
      <c r="AC50" s="42"/>
      <c r="AD50" s="42"/>
      <c r="AE50" s="42"/>
      <c r="AF50" s="42"/>
      <c r="AG50" s="42"/>
      <c r="AH50" s="42"/>
      <c r="AI50" s="42"/>
      <c r="AJ50" s="42"/>
      <c r="AK50" s="42"/>
      <c r="AL50" s="42"/>
      <c r="AM50" s="42"/>
      <c r="AN50" s="42"/>
      <c r="AO50" s="42"/>
    </row>
    <row r="51" spans="1:41" ht="120" customHeight="1" outlineLevel="1">
      <c r="A51" s="32"/>
      <c r="B51" s="52">
        <v>2</v>
      </c>
      <c r="C51" s="179" t="s">
        <v>397</v>
      </c>
      <c r="D51" s="180"/>
      <c r="E51" s="181" t="s">
        <v>398</v>
      </c>
      <c r="F51" s="182"/>
      <c r="G51" s="179" t="s">
        <v>399</v>
      </c>
      <c r="H51" s="180"/>
      <c r="I51" s="179" t="s">
        <v>110</v>
      </c>
      <c r="J51" s="180"/>
      <c r="K51" s="70" t="s">
        <v>111</v>
      </c>
      <c r="L51" s="54"/>
      <c r="M51" s="45"/>
      <c r="N51" s="41"/>
      <c r="O51" s="41"/>
      <c r="P51" s="41"/>
      <c r="Q51" s="41"/>
      <c r="R51" s="41"/>
      <c r="S51" s="41"/>
      <c r="T51" s="41"/>
      <c r="U51" s="41"/>
      <c r="V51" s="41"/>
      <c r="W51" s="41"/>
      <c r="X51" s="41"/>
      <c r="Y51" s="41"/>
      <c r="Z51" s="41"/>
      <c r="AA51" s="42"/>
      <c r="AB51" s="42"/>
      <c r="AC51" s="42"/>
      <c r="AD51" s="42"/>
      <c r="AE51" s="42"/>
      <c r="AF51" s="42"/>
      <c r="AG51" s="42"/>
      <c r="AH51" s="42"/>
      <c r="AI51" s="42"/>
      <c r="AJ51" s="42"/>
      <c r="AK51" s="42"/>
      <c r="AL51" s="42"/>
      <c r="AM51" s="42"/>
      <c r="AN51" s="42"/>
      <c r="AO51" s="42"/>
    </row>
    <row r="52" spans="1:41" ht="122.25" customHeight="1" outlineLevel="1">
      <c r="A52" s="32"/>
      <c r="B52" s="52">
        <v>3</v>
      </c>
      <c r="C52" s="179" t="s">
        <v>400</v>
      </c>
      <c r="D52" s="180"/>
      <c r="E52" s="179" t="s">
        <v>402</v>
      </c>
      <c r="F52" s="180"/>
      <c r="G52" s="179" t="s">
        <v>403</v>
      </c>
      <c r="H52" s="180"/>
      <c r="I52" s="179" t="s">
        <v>404</v>
      </c>
      <c r="J52" s="180"/>
      <c r="K52" s="70" t="s">
        <v>118</v>
      </c>
      <c r="L52" s="54" t="s">
        <v>119</v>
      </c>
      <c r="M52" s="55"/>
      <c r="N52" s="41"/>
      <c r="O52" s="41"/>
      <c r="P52" s="41"/>
      <c r="Q52" s="41"/>
      <c r="R52" s="41"/>
      <c r="S52" s="41"/>
      <c r="T52" s="41"/>
      <c r="U52" s="41"/>
      <c r="V52" s="41"/>
      <c r="W52" s="41"/>
      <c r="X52" s="41"/>
      <c r="Y52" s="41"/>
      <c r="Z52" s="41"/>
      <c r="AA52" s="42"/>
      <c r="AB52" s="42"/>
      <c r="AC52" s="42"/>
      <c r="AD52" s="42"/>
      <c r="AE52" s="42"/>
      <c r="AF52" s="42"/>
      <c r="AG52" s="42"/>
      <c r="AH52" s="42"/>
      <c r="AI52" s="42"/>
      <c r="AJ52" s="42"/>
      <c r="AK52" s="42"/>
      <c r="AL52" s="42"/>
      <c r="AM52" s="42"/>
      <c r="AN52" s="42"/>
      <c r="AO52" s="42"/>
    </row>
    <row r="53" spans="1:41" ht="117" customHeight="1" outlineLevel="1">
      <c r="A53" s="32"/>
      <c r="B53" s="52">
        <v>4</v>
      </c>
      <c r="C53" s="179" t="s">
        <v>355</v>
      </c>
      <c r="D53" s="180"/>
      <c r="E53" s="179" t="s">
        <v>356</v>
      </c>
      <c r="F53" s="180"/>
      <c r="G53" s="179" t="s">
        <v>357</v>
      </c>
      <c r="H53" s="180"/>
      <c r="I53" s="179" t="s">
        <v>110</v>
      </c>
      <c r="J53" s="180"/>
      <c r="K53" s="70" t="s">
        <v>111</v>
      </c>
      <c r="L53" s="54"/>
      <c r="M53" s="56"/>
      <c r="N53" s="41"/>
      <c r="O53" s="41"/>
      <c r="P53" s="41"/>
      <c r="Q53" s="41"/>
      <c r="R53" s="41"/>
      <c r="S53" s="41"/>
      <c r="T53" s="41"/>
      <c r="U53" s="41"/>
      <c r="V53" s="41"/>
      <c r="W53" s="41"/>
      <c r="X53" s="41"/>
      <c r="Y53" s="41"/>
      <c r="Z53" s="41"/>
      <c r="AA53" s="42"/>
      <c r="AB53" s="42"/>
      <c r="AC53" s="42"/>
      <c r="AD53" s="42"/>
      <c r="AE53" s="42"/>
      <c r="AF53" s="42"/>
      <c r="AG53" s="42"/>
      <c r="AH53" s="42"/>
      <c r="AI53" s="42"/>
      <c r="AJ53" s="42"/>
      <c r="AK53" s="42"/>
      <c r="AL53" s="42"/>
      <c r="AM53" s="42"/>
      <c r="AN53" s="42"/>
      <c r="AO53" s="42"/>
    </row>
    <row r="54" spans="1:41" ht="99.75" customHeight="1" outlineLevel="1">
      <c r="A54" s="32"/>
      <c r="B54" s="52">
        <v>5</v>
      </c>
      <c r="C54" s="179" t="s">
        <v>349</v>
      </c>
      <c r="D54" s="180"/>
      <c r="E54" s="179" t="s">
        <v>406</v>
      </c>
      <c r="F54" s="180"/>
      <c r="G54" s="179" t="s">
        <v>407</v>
      </c>
      <c r="H54" s="180"/>
      <c r="I54" s="179" t="s">
        <v>408</v>
      </c>
      <c r="J54" s="180"/>
      <c r="K54" s="70" t="s">
        <v>111</v>
      </c>
      <c r="L54" s="54"/>
      <c r="M54" s="45"/>
      <c r="N54" s="41"/>
      <c r="O54" s="41"/>
      <c r="P54" s="41"/>
      <c r="Q54" s="41"/>
      <c r="R54" s="41"/>
      <c r="S54" s="41"/>
      <c r="T54" s="41"/>
      <c r="U54" s="41"/>
      <c r="V54" s="41"/>
      <c r="W54" s="41"/>
      <c r="X54" s="41"/>
      <c r="Y54" s="41"/>
      <c r="Z54" s="41"/>
      <c r="AA54" s="42"/>
      <c r="AB54" s="42"/>
      <c r="AC54" s="42"/>
      <c r="AD54" s="42"/>
      <c r="AE54" s="42"/>
      <c r="AF54" s="42"/>
      <c r="AG54" s="42"/>
      <c r="AH54" s="42"/>
      <c r="AI54" s="42"/>
      <c r="AJ54" s="42"/>
      <c r="AK54" s="42"/>
      <c r="AL54" s="42"/>
      <c r="AM54" s="42"/>
      <c r="AN54" s="42"/>
      <c r="AO54" s="42"/>
    </row>
    <row r="55" spans="1:41" ht="66.75" customHeight="1" outlineLevel="1">
      <c r="A55" s="32"/>
      <c r="B55" s="52">
        <v>6</v>
      </c>
      <c r="C55" s="179" t="s">
        <v>366</v>
      </c>
      <c r="D55" s="180"/>
      <c r="E55" s="179" t="s">
        <v>409</v>
      </c>
      <c r="F55" s="180"/>
      <c r="G55" s="179" t="s">
        <v>410</v>
      </c>
      <c r="H55" s="180"/>
      <c r="I55" s="179" t="s">
        <v>457</v>
      </c>
      <c r="J55" s="180"/>
      <c r="K55" s="70" t="s">
        <v>118</v>
      </c>
      <c r="L55" s="54" t="s">
        <v>119</v>
      </c>
      <c r="M55" s="56" t="s">
        <v>411</v>
      </c>
      <c r="N55" s="41"/>
      <c r="O55" s="41"/>
      <c r="P55" s="41"/>
      <c r="Q55" s="41"/>
      <c r="R55" s="41"/>
      <c r="S55" s="41"/>
      <c r="T55" s="41"/>
      <c r="U55" s="41"/>
      <c r="V55" s="41"/>
      <c r="W55" s="41"/>
      <c r="X55" s="41"/>
      <c r="Y55" s="41"/>
      <c r="Z55" s="41"/>
      <c r="AA55" s="42"/>
      <c r="AB55" s="42"/>
      <c r="AC55" s="42"/>
      <c r="AD55" s="42"/>
      <c r="AE55" s="42"/>
      <c r="AF55" s="42"/>
      <c r="AG55" s="42"/>
      <c r="AH55" s="42"/>
      <c r="AI55" s="42"/>
      <c r="AJ55" s="42"/>
      <c r="AK55" s="42"/>
      <c r="AL55" s="42"/>
      <c r="AM55" s="42"/>
      <c r="AN55" s="42"/>
      <c r="AO55" s="42"/>
    </row>
    <row r="56" spans="1:41" ht="80.25" customHeight="1" outlineLevel="1">
      <c r="A56" s="32"/>
      <c r="B56" s="52">
        <v>7</v>
      </c>
      <c r="C56" s="179" t="s">
        <v>369</v>
      </c>
      <c r="D56" s="180"/>
      <c r="E56" s="179"/>
      <c r="F56" s="180"/>
      <c r="G56" s="179"/>
      <c r="H56" s="180"/>
      <c r="I56" s="179" t="s">
        <v>412</v>
      </c>
      <c r="J56" s="180"/>
      <c r="K56" s="70" t="s">
        <v>118</v>
      </c>
      <c r="L56" s="54" t="s">
        <v>119</v>
      </c>
      <c r="M56" s="56"/>
      <c r="N56" s="41"/>
      <c r="O56" s="41"/>
      <c r="P56" s="41"/>
      <c r="Q56" s="41"/>
      <c r="R56" s="41"/>
      <c r="S56" s="41"/>
      <c r="T56" s="41"/>
      <c r="U56" s="41"/>
      <c r="V56" s="41"/>
      <c r="W56" s="41"/>
      <c r="X56" s="41"/>
      <c r="Y56" s="41"/>
      <c r="Z56" s="41"/>
      <c r="AA56" s="42"/>
      <c r="AB56" s="42"/>
      <c r="AC56" s="42"/>
      <c r="AD56" s="42"/>
      <c r="AE56" s="42"/>
      <c r="AF56" s="42"/>
      <c r="AG56" s="42"/>
      <c r="AH56" s="42"/>
      <c r="AI56" s="42"/>
      <c r="AJ56" s="42"/>
      <c r="AK56" s="42"/>
      <c r="AL56" s="42"/>
      <c r="AM56" s="42"/>
      <c r="AN56" s="42"/>
      <c r="AO56" s="42"/>
    </row>
    <row r="57" spans="1:41" ht="64.5" customHeight="1" outlineLevel="1">
      <c r="A57" s="32"/>
      <c r="B57" s="52">
        <v>8</v>
      </c>
      <c r="C57" s="179"/>
      <c r="D57" s="180"/>
      <c r="E57" s="179"/>
      <c r="F57" s="180"/>
      <c r="G57" s="179"/>
      <c r="H57" s="180"/>
      <c r="I57" s="179"/>
      <c r="J57" s="180"/>
      <c r="K57" s="70"/>
      <c r="L57" s="54"/>
      <c r="M57" s="45"/>
      <c r="N57" s="41"/>
      <c r="O57" s="41"/>
      <c r="P57" s="41"/>
      <c r="Q57" s="41"/>
      <c r="R57" s="41"/>
      <c r="S57" s="41"/>
      <c r="T57" s="41"/>
      <c r="U57" s="41"/>
      <c r="V57" s="41"/>
      <c r="W57" s="41"/>
      <c r="X57" s="41"/>
      <c r="Y57" s="41"/>
      <c r="Z57" s="41"/>
      <c r="AA57" s="42"/>
      <c r="AB57" s="42"/>
      <c r="AC57" s="42"/>
      <c r="AD57" s="42"/>
      <c r="AE57" s="42"/>
      <c r="AF57" s="42"/>
      <c r="AG57" s="42"/>
      <c r="AH57" s="42"/>
      <c r="AI57" s="42"/>
      <c r="AJ57" s="42"/>
      <c r="AK57" s="42"/>
      <c r="AL57" s="42"/>
      <c r="AM57" s="42"/>
      <c r="AN57" s="42"/>
      <c r="AO57" s="42"/>
    </row>
    <row r="58" spans="1:41" ht="53.25" customHeight="1" outlineLevel="1">
      <c r="A58" s="32"/>
      <c r="B58" s="52">
        <v>9</v>
      </c>
      <c r="C58" s="179"/>
      <c r="D58" s="180"/>
      <c r="E58" s="179"/>
      <c r="F58" s="180"/>
      <c r="G58" s="179"/>
      <c r="H58" s="180"/>
      <c r="I58" s="179"/>
      <c r="J58" s="180"/>
      <c r="K58" s="70"/>
      <c r="L58" s="54"/>
      <c r="M58" s="45"/>
      <c r="N58" s="41"/>
      <c r="O58" s="41"/>
      <c r="P58" s="41"/>
      <c r="Q58" s="41"/>
      <c r="R58" s="41"/>
      <c r="S58" s="41"/>
      <c r="T58" s="41"/>
      <c r="U58" s="41"/>
      <c r="V58" s="41"/>
      <c r="W58" s="41"/>
      <c r="X58" s="41"/>
      <c r="Y58" s="41"/>
      <c r="Z58" s="41"/>
      <c r="AA58" s="42"/>
      <c r="AB58" s="42"/>
      <c r="AC58" s="42"/>
      <c r="AD58" s="42"/>
      <c r="AE58" s="42"/>
      <c r="AF58" s="42"/>
      <c r="AG58" s="42"/>
      <c r="AH58" s="42"/>
      <c r="AI58" s="42"/>
      <c r="AJ58" s="42"/>
      <c r="AK58" s="42"/>
      <c r="AL58" s="42"/>
      <c r="AM58" s="42"/>
      <c r="AN58" s="42"/>
      <c r="AO58" s="42"/>
    </row>
    <row r="59" spans="1:41" ht="87" customHeight="1" outlineLevel="1">
      <c r="A59" s="32"/>
      <c r="B59" s="52">
        <v>10</v>
      </c>
      <c r="C59" s="179"/>
      <c r="D59" s="180"/>
      <c r="E59" s="179"/>
      <c r="F59" s="180"/>
      <c r="G59" s="179"/>
      <c r="H59" s="180"/>
      <c r="I59" s="179"/>
      <c r="J59" s="180"/>
      <c r="K59" s="70"/>
      <c r="L59" s="54"/>
      <c r="M59" s="56"/>
      <c r="N59" s="41"/>
      <c r="O59" s="41"/>
      <c r="P59" s="41"/>
      <c r="Q59" s="41"/>
      <c r="R59" s="41"/>
      <c r="S59" s="41"/>
      <c r="T59" s="41"/>
      <c r="U59" s="41"/>
      <c r="V59" s="41"/>
      <c r="W59" s="41"/>
      <c r="X59" s="41"/>
      <c r="Y59" s="41"/>
      <c r="Z59" s="41"/>
      <c r="AA59" s="42"/>
      <c r="AB59" s="42"/>
      <c r="AC59" s="42"/>
      <c r="AD59" s="42"/>
      <c r="AE59" s="42"/>
      <c r="AF59" s="42"/>
      <c r="AG59" s="42"/>
      <c r="AH59" s="42"/>
      <c r="AI59" s="42"/>
      <c r="AJ59" s="42"/>
      <c r="AK59" s="42"/>
      <c r="AL59" s="42"/>
      <c r="AM59" s="42"/>
      <c r="AN59" s="42"/>
      <c r="AO59" s="42"/>
    </row>
    <row r="60" spans="1:41" ht="65.25" customHeight="1" outlineLevel="1">
      <c r="A60" s="32"/>
      <c r="B60" s="52">
        <v>11</v>
      </c>
      <c r="C60" s="179"/>
      <c r="D60" s="180"/>
      <c r="E60" s="179"/>
      <c r="F60" s="180"/>
      <c r="G60" s="179"/>
      <c r="H60" s="180"/>
      <c r="I60" s="179"/>
      <c r="J60" s="180"/>
      <c r="K60" s="70"/>
      <c r="L60" s="54"/>
      <c r="M60" s="45"/>
      <c r="N60" s="41"/>
      <c r="O60" s="41"/>
      <c r="P60" s="41"/>
      <c r="Q60" s="41"/>
      <c r="R60" s="41"/>
      <c r="S60" s="41"/>
      <c r="T60" s="41"/>
      <c r="U60" s="41"/>
      <c r="V60" s="41"/>
      <c r="W60" s="41"/>
      <c r="X60" s="41"/>
      <c r="Y60" s="41"/>
      <c r="Z60" s="41"/>
      <c r="AA60" s="42"/>
      <c r="AB60" s="42"/>
      <c r="AC60" s="42"/>
      <c r="AD60" s="42"/>
      <c r="AE60" s="42"/>
      <c r="AF60" s="42"/>
      <c r="AG60" s="42"/>
      <c r="AH60" s="42"/>
      <c r="AI60" s="42"/>
      <c r="AJ60" s="42"/>
      <c r="AK60" s="42"/>
      <c r="AL60" s="42"/>
      <c r="AM60" s="42"/>
      <c r="AN60" s="42"/>
      <c r="AO60" s="42"/>
    </row>
    <row r="61" spans="1:41" ht="34.5" customHeight="1" outlineLevel="1">
      <c r="A61" s="32"/>
      <c r="B61" s="52">
        <v>12</v>
      </c>
      <c r="C61" s="179"/>
      <c r="D61" s="180"/>
      <c r="E61" s="179"/>
      <c r="F61" s="180"/>
      <c r="G61" s="179"/>
      <c r="H61" s="180"/>
      <c r="I61" s="179"/>
      <c r="J61" s="180"/>
      <c r="K61" s="70"/>
      <c r="L61" s="54"/>
      <c r="M61" s="45"/>
      <c r="N61" s="41"/>
      <c r="O61" s="41"/>
      <c r="P61" s="41"/>
      <c r="Q61" s="41"/>
      <c r="R61" s="41"/>
      <c r="S61" s="41"/>
      <c r="T61" s="41"/>
      <c r="U61" s="41"/>
      <c r="V61" s="41"/>
      <c r="W61" s="41"/>
      <c r="X61" s="41"/>
      <c r="Y61" s="41"/>
      <c r="Z61" s="41"/>
      <c r="AA61" s="42"/>
      <c r="AB61" s="42"/>
      <c r="AC61" s="42"/>
      <c r="AD61" s="42"/>
      <c r="AE61" s="42"/>
      <c r="AF61" s="42"/>
      <c r="AG61" s="42"/>
      <c r="AH61" s="42"/>
      <c r="AI61" s="42"/>
      <c r="AJ61" s="42"/>
      <c r="AK61" s="42"/>
      <c r="AL61" s="42"/>
      <c r="AM61" s="42"/>
      <c r="AN61" s="42"/>
      <c r="AO61" s="42"/>
    </row>
    <row r="62" spans="1:41" ht="68.25" customHeight="1" outlineLevel="1">
      <c r="A62" s="32"/>
      <c r="B62" s="52">
        <v>13</v>
      </c>
      <c r="C62" s="179"/>
      <c r="D62" s="180"/>
      <c r="E62" s="179"/>
      <c r="F62" s="180"/>
      <c r="G62" s="179"/>
      <c r="H62" s="180"/>
      <c r="I62" s="179"/>
      <c r="J62" s="180"/>
      <c r="K62" s="70"/>
      <c r="L62" s="54"/>
      <c r="M62" s="45"/>
      <c r="N62" s="41"/>
      <c r="O62" s="41"/>
      <c r="P62" s="41"/>
      <c r="Q62" s="41"/>
      <c r="R62" s="41"/>
      <c r="S62" s="41"/>
      <c r="T62" s="41"/>
      <c r="U62" s="41"/>
      <c r="V62" s="41"/>
      <c r="W62" s="41"/>
      <c r="X62" s="41"/>
      <c r="Y62" s="41"/>
      <c r="Z62" s="41"/>
      <c r="AA62" s="42"/>
      <c r="AB62" s="42"/>
      <c r="AC62" s="42"/>
      <c r="AD62" s="42"/>
      <c r="AE62" s="42"/>
      <c r="AF62" s="42"/>
      <c r="AG62" s="42"/>
      <c r="AH62" s="42"/>
      <c r="AI62" s="42"/>
      <c r="AJ62" s="42"/>
      <c r="AK62" s="42"/>
      <c r="AL62" s="42"/>
      <c r="AM62" s="42"/>
      <c r="AN62" s="42"/>
      <c r="AO62" s="42"/>
    </row>
    <row r="63" spans="1:41" ht="20.25" customHeight="1" outlineLevel="1">
      <c r="A63" s="32"/>
      <c r="B63" s="52">
        <v>14</v>
      </c>
      <c r="C63" s="179"/>
      <c r="D63" s="180"/>
      <c r="E63" s="179"/>
      <c r="F63" s="180"/>
      <c r="G63" s="179"/>
      <c r="H63" s="180"/>
      <c r="I63" s="179"/>
      <c r="J63" s="180"/>
      <c r="K63" s="70"/>
      <c r="L63" s="54"/>
      <c r="M63" s="45"/>
      <c r="N63" s="41"/>
      <c r="O63" s="41"/>
      <c r="P63" s="41"/>
      <c r="Q63" s="41"/>
      <c r="R63" s="41"/>
      <c r="S63" s="41"/>
      <c r="T63" s="41"/>
      <c r="U63" s="41"/>
      <c r="V63" s="41"/>
      <c r="W63" s="41"/>
      <c r="X63" s="41"/>
      <c r="Y63" s="41"/>
      <c r="Z63" s="41"/>
      <c r="AA63" s="42"/>
      <c r="AB63" s="42"/>
      <c r="AC63" s="42"/>
      <c r="AD63" s="42"/>
      <c r="AE63" s="42"/>
      <c r="AF63" s="42"/>
      <c r="AG63" s="42"/>
      <c r="AH63" s="42"/>
      <c r="AI63" s="42"/>
      <c r="AJ63" s="42"/>
      <c r="AK63" s="42"/>
      <c r="AL63" s="42"/>
      <c r="AM63" s="42"/>
      <c r="AN63" s="42"/>
      <c r="AO63" s="42"/>
    </row>
    <row r="64" spans="1:41" ht="20.25" customHeight="1" outlineLevel="1">
      <c r="A64" s="32"/>
      <c r="B64" s="52">
        <v>15</v>
      </c>
      <c r="C64" s="179"/>
      <c r="D64" s="180"/>
      <c r="E64" s="179"/>
      <c r="F64" s="180"/>
      <c r="G64" s="179"/>
      <c r="H64" s="180"/>
      <c r="I64" s="179"/>
      <c r="J64" s="180"/>
      <c r="K64" s="70"/>
      <c r="L64" s="54"/>
      <c r="M64" s="45"/>
      <c r="N64" s="41"/>
      <c r="O64" s="41"/>
      <c r="P64" s="41"/>
      <c r="Q64" s="41"/>
      <c r="R64" s="41"/>
      <c r="S64" s="41"/>
      <c r="T64" s="41"/>
      <c r="U64" s="41"/>
      <c r="V64" s="41"/>
      <c r="W64" s="41"/>
      <c r="X64" s="41"/>
      <c r="Y64" s="41"/>
      <c r="Z64" s="41"/>
      <c r="AA64" s="42"/>
      <c r="AB64" s="42"/>
      <c r="AC64" s="42"/>
      <c r="AD64" s="42"/>
      <c r="AE64" s="42"/>
      <c r="AF64" s="42"/>
      <c r="AG64" s="42"/>
      <c r="AH64" s="42"/>
      <c r="AI64" s="42"/>
      <c r="AJ64" s="42"/>
      <c r="AK64" s="42"/>
      <c r="AL64" s="42"/>
      <c r="AM64" s="42"/>
      <c r="AN64" s="42"/>
      <c r="AO64" s="42"/>
    </row>
    <row r="65" spans="1:41" ht="20.25" customHeight="1" outlineLevel="1">
      <c r="A65" s="32"/>
      <c r="B65" s="52">
        <v>16</v>
      </c>
      <c r="C65" s="179"/>
      <c r="D65" s="180"/>
      <c r="E65" s="179"/>
      <c r="F65" s="180"/>
      <c r="G65" s="179"/>
      <c r="H65" s="180"/>
      <c r="I65" s="179"/>
      <c r="J65" s="180"/>
      <c r="K65" s="70"/>
      <c r="L65" s="54"/>
      <c r="M65" s="45"/>
      <c r="N65" s="41"/>
      <c r="O65" s="41"/>
      <c r="P65" s="41"/>
      <c r="Q65" s="41"/>
      <c r="R65" s="41"/>
      <c r="S65" s="41"/>
      <c r="T65" s="41"/>
      <c r="U65" s="41"/>
      <c r="V65" s="41"/>
      <c r="W65" s="41"/>
      <c r="X65" s="41"/>
      <c r="Y65" s="41"/>
      <c r="Z65" s="41"/>
      <c r="AA65" s="42"/>
      <c r="AB65" s="42"/>
      <c r="AC65" s="42"/>
      <c r="AD65" s="42"/>
      <c r="AE65" s="42"/>
      <c r="AF65" s="42"/>
      <c r="AG65" s="42"/>
      <c r="AH65" s="42"/>
      <c r="AI65" s="42"/>
      <c r="AJ65" s="42"/>
      <c r="AK65" s="42"/>
      <c r="AL65" s="42"/>
      <c r="AM65" s="42"/>
      <c r="AN65" s="42"/>
      <c r="AO65" s="42"/>
    </row>
    <row r="66" spans="1:41" ht="20.25" customHeight="1" outlineLevel="1">
      <c r="A66" s="32"/>
      <c r="B66" s="52">
        <v>17</v>
      </c>
      <c r="C66" s="179"/>
      <c r="D66" s="180"/>
      <c r="E66" s="179"/>
      <c r="F66" s="180"/>
      <c r="G66" s="179"/>
      <c r="H66" s="180"/>
      <c r="I66" s="179"/>
      <c r="J66" s="180"/>
      <c r="K66" s="70"/>
      <c r="L66" s="54"/>
      <c r="M66" s="45"/>
      <c r="N66" s="41"/>
      <c r="O66" s="41"/>
      <c r="P66" s="41"/>
      <c r="Q66" s="41"/>
      <c r="R66" s="41"/>
      <c r="S66" s="41"/>
      <c r="T66" s="41"/>
      <c r="U66" s="41"/>
      <c r="V66" s="41"/>
      <c r="W66" s="41"/>
      <c r="X66" s="41"/>
      <c r="Y66" s="41"/>
      <c r="Z66" s="41"/>
      <c r="AA66" s="42"/>
      <c r="AB66" s="42"/>
      <c r="AC66" s="42"/>
      <c r="AD66" s="42"/>
      <c r="AE66" s="42"/>
      <c r="AF66" s="42"/>
      <c r="AG66" s="42"/>
      <c r="AH66" s="42"/>
      <c r="AI66" s="42"/>
      <c r="AJ66" s="42"/>
      <c r="AK66" s="42"/>
      <c r="AL66" s="42"/>
      <c r="AM66" s="42"/>
      <c r="AN66" s="42"/>
      <c r="AO66" s="42"/>
    </row>
    <row r="67" spans="1:41" ht="20.25" customHeight="1" outlineLevel="1">
      <c r="A67" s="32"/>
      <c r="B67" s="52">
        <v>18</v>
      </c>
      <c r="C67" s="179"/>
      <c r="D67" s="180"/>
      <c r="E67" s="179"/>
      <c r="F67" s="180"/>
      <c r="G67" s="179"/>
      <c r="H67" s="180"/>
      <c r="I67" s="179"/>
      <c r="J67" s="180"/>
      <c r="K67" s="70"/>
      <c r="L67" s="54"/>
      <c r="M67" s="45"/>
      <c r="N67" s="41"/>
      <c r="O67" s="41"/>
      <c r="P67" s="41"/>
      <c r="Q67" s="41"/>
      <c r="R67" s="41"/>
      <c r="S67" s="41"/>
      <c r="T67" s="41"/>
      <c r="U67" s="41"/>
      <c r="V67" s="41"/>
      <c r="W67" s="41"/>
      <c r="X67" s="41"/>
      <c r="Y67" s="41"/>
      <c r="Z67" s="41"/>
      <c r="AA67" s="42"/>
      <c r="AB67" s="42"/>
      <c r="AC67" s="42"/>
      <c r="AD67" s="42"/>
      <c r="AE67" s="42"/>
      <c r="AF67" s="42"/>
      <c r="AG67" s="42"/>
      <c r="AH67" s="42"/>
      <c r="AI67" s="42"/>
      <c r="AJ67" s="42"/>
      <c r="AK67" s="42"/>
      <c r="AL67" s="42"/>
      <c r="AM67" s="42"/>
      <c r="AN67" s="42"/>
      <c r="AO67" s="42"/>
    </row>
    <row r="68" spans="1:41" ht="20.25" customHeight="1" outlineLevel="1">
      <c r="A68" s="32"/>
      <c r="B68" s="52">
        <v>19</v>
      </c>
      <c r="C68" s="179"/>
      <c r="D68" s="180"/>
      <c r="E68" s="179"/>
      <c r="F68" s="180"/>
      <c r="G68" s="179"/>
      <c r="H68" s="180"/>
      <c r="I68" s="179"/>
      <c r="J68" s="180"/>
      <c r="K68" s="70"/>
      <c r="L68" s="54"/>
      <c r="M68" s="45"/>
      <c r="N68" s="41"/>
      <c r="O68" s="41"/>
      <c r="P68" s="41"/>
      <c r="Q68" s="41"/>
      <c r="R68" s="41"/>
      <c r="S68" s="41"/>
      <c r="T68" s="41"/>
      <c r="U68" s="41"/>
      <c r="V68" s="41"/>
      <c r="W68" s="41"/>
      <c r="X68" s="41"/>
      <c r="Y68" s="41"/>
      <c r="Z68" s="41"/>
      <c r="AA68" s="42"/>
      <c r="AB68" s="42"/>
      <c r="AC68" s="42"/>
      <c r="AD68" s="42"/>
      <c r="AE68" s="42"/>
      <c r="AF68" s="42"/>
      <c r="AG68" s="42"/>
      <c r="AH68" s="42"/>
      <c r="AI68" s="42"/>
      <c r="AJ68" s="42"/>
      <c r="AK68" s="42"/>
      <c r="AL68" s="42"/>
      <c r="AM68" s="42"/>
      <c r="AN68" s="42"/>
      <c r="AO68" s="42"/>
    </row>
    <row r="69" spans="1:41" ht="20.25" customHeight="1" outlineLevel="1">
      <c r="A69" s="32"/>
      <c r="B69" s="52">
        <v>20</v>
      </c>
      <c r="C69" s="179"/>
      <c r="D69" s="180"/>
      <c r="E69" s="179"/>
      <c r="F69" s="180"/>
      <c r="G69" s="179"/>
      <c r="H69" s="180"/>
      <c r="I69" s="179"/>
      <c r="J69" s="180"/>
      <c r="K69" s="70"/>
      <c r="L69" s="54"/>
      <c r="M69" s="45"/>
      <c r="N69" s="41"/>
      <c r="O69" s="41"/>
      <c r="P69" s="41"/>
      <c r="Q69" s="41"/>
      <c r="R69" s="41"/>
      <c r="S69" s="41"/>
      <c r="T69" s="41"/>
      <c r="U69" s="41"/>
      <c r="V69" s="41"/>
      <c r="W69" s="41"/>
      <c r="X69" s="41"/>
      <c r="Y69" s="41"/>
      <c r="Z69" s="41"/>
      <c r="AA69" s="42"/>
      <c r="AB69" s="42"/>
      <c r="AC69" s="42"/>
      <c r="AD69" s="42"/>
      <c r="AE69" s="42"/>
      <c r="AF69" s="42"/>
      <c r="AG69" s="42"/>
      <c r="AH69" s="42"/>
      <c r="AI69" s="42"/>
      <c r="AJ69" s="42"/>
      <c r="AK69" s="42"/>
      <c r="AL69" s="42"/>
      <c r="AM69" s="42"/>
      <c r="AN69" s="42"/>
      <c r="AO69" s="42"/>
    </row>
    <row r="70" spans="1:41" ht="16.5" thickBot="1">
      <c r="A70" s="32"/>
      <c r="B70" s="41"/>
      <c r="C70" s="41"/>
      <c r="D70" s="41"/>
      <c r="E70" s="41"/>
      <c r="F70" s="41"/>
      <c r="G70" s="41"/>
      <c r="H70" s="41"/>
      <c r="I70" s="41"/>
      <c r="J70" s="41"/>
      <c r="K70" s="41"/>
      <c r="L70" s="41"/>
      <c r="M70" s="41"/>
      <c r="N70" s="41"/>
      <c r="O70" s="41"/>
      <c r="P70" s="41"/>
      <c r="Q70" s="41"/>
      <c r="R70" s="41"/>
      <c r="S70" s="41"/>
      <c r="T70" s="41"/>
      <c r="U70" s="41"/>
      <c r="V70" s="41"/>
      <c r="W70" s="41"/>
      <c r="X70" s="41"/>
      <c r="Y70" s="41"/>
      <c r="Z70" s="41"/>
      <c r="AA70" s="42"/>
      <c r="AB70" s="42"/>
      <c r="AC70" s="42"/>
      <c r="AD70" s="42"/>
      <c r="AE70" s="42"/>
      <c r="AF70" s="42"/>
      <c r="AG70" s="42"/>
      <c r="AH70" s="42"/>
      <c r="AI70" s="42"/>
      <c r="AJ70" s="42"/>
      <c r="AK70" s="42"/>
      <c r="AL70" s="42"/>
      <c r="AM70" s="42"/>
      <c r="AN70" s="42"/>
      <c r="AO70" s="42"/>
    </row>
    <row r="71" spans="1:41" ht="16.5" thickBot="1">
      <c r="A71" s="32"/>
      <c r="B71" s="160" t="s">
        <v>94</v>
      </c>
      <c r="C71" s="161"/>
      <c r="D71" s="161"/>
      <c r="E71" s="161"/>
      <c r="F71" s="161"/>
      <c r="G71" s="161"/>
      <c r="H71" s="161"/>
      <c r="I71" s="161"/>
      <c r="J71" s="161"/>
      <c r="K71" s="161"/>
      <c r="L71" s="161"/>
      <c r="M71" s="162"/>
      <c r="N71" s="41"/>
      <c r="O71" s="41"/>
      <c r="P71" s="41"/>
      <c r="Q71" s="41"/>
      <c r="R71" s="41"/>
      <c r="S71" s="41"/>
      <c r="T71" s="41"/>
      <c r="U71" s="41"/>
      <c r="V71" s="41"/>
      <c r="W71" s="41"/>
      <c r="X71" s="41"/>
      <c r="Y71" s="41"/>
      <c r="Z71" s="41"/>
      <c r="AA71" s="42"/>
      <c r="AB71" s="42"/>
      <c r="AC71" s="42"/>
      <c r="AD71" s="42"/>
      <c r="AE71" s="42"/>
      <c r="AF71" s="42"/>
      <c r="AG71" s="42"/>
      <c r="AH71" s="42"/>
      <c r="AI71" s="42"/>
      <c r="AJ71" s="42"/>
      <c r="AK71" s="42"/>
      <c r="AL71" s="42"/>
      <c r="AM71" s="42"/>
      <c r="AN71" s="42"/>
      <c r="AO71" s="42"/>
    </row>
    <row r="72" spans="1:41" ht="15.75" outlineLevel="1">
      <c r="A72" s="32"/>
      <c r="B72" s="163" t="s">
        <v>95</v>
      </c>
      <c r="C72" s="164"/>
      <c r="D72" s="165">
        <f>COUNTIF(K50:K69, "Fail")</f>
        <v>3</v>
      </c>
      <c r="E72" s="166"/>
      <c r="F72" s="167" t="s">
        <v>96</v>
      </c>
      <c r="G72" s="168"/>
      <c r="H72" s="169"/>
      <c r="I72" s="170">
        <f>D73/(D73+D72)</f>
        <v>0.5714285714285714</v>
      </c>
      <c r="J72" s="170"/>
      <c r="K72" s="171"/>
      <c r="L72" s="57" t="s">
        <v>97</v>
      </c>
      <c r="M72" s="58">
        <v>0</v>
      </c>
      <c r="N72" s="41"/>
      <c r="O72" s="41"/>
      <c r="P72" s="41"/>
      <c r="Q72" s="41"/>
      <c r="R72" s="41"/>
      <c r="S72" s="41"/>
      <c r="T72" s="41"/>
      <c r="U72" s="41"/>
      <c r="V72" s="41"/>
      <c r="W72" s="41"/>
      <c r="X72" s="41"/>
      <c r="Y72" s="41"/>
      <c r="Z72" s="41"/>
      <c r="AA72" s="42"/>
      <c r="AB72" s="42"/>
      <c r="AC72" s="42"/>
      <c r="AD72" s="42"/>
      <c r="AE72" s="42"/>
      <c r="AF72" s="42"/>
      <c r="AG72" s="42"/>
      <c r="AH72" s="42"/>
      <c r="AI72" s="42"/>
      <c r="AJ72" s="42"/>
      <c r="AK72" s="42"/>
      <c r="AL72" s="42"/>
      <c r="AM72" s="42"/>
      <c r="AN72" s="42"/>
      <c r="AO72" s="42"/>
    </row>
    <row r="73" spans="1:41" ht="15.75" outlineLevel="1">
      <c r="A73" s="32"/>
      <c r="B73" s="172" t="s">
        <v>98</v>
      </c>
      <c r="C73" s="173"/>
      <c r="D73" s="174">
        <f>COUNTIF(K50:K69, "Pass")</f>
        <v>4</v>
      </c>
      <c r="E73" s="175"/>
      <c r="F73" s="176" t="s">
        <v>49</v>
      </c>
      <c r="G73" s="177"/>
      <c r="H73" s="178"/>
      <c r="I73" s="154" t="str">
        <f>IF(I72&gt;0.85, "Pass", "Fail")</f>
        <v>Fail</v>
      </c>
      <c r="J73" s="154"/>
      <c r="K73" s="174"/>
      <c r="L73" s="57" t="s">
        <v>99</v>
      </c>
      <c r="M73" s="58">
        <v>8.3333333333333329E-2</v>
      </c>
      <c r="N73" s="41"/>
      <c r="O73" s="41"/>
      <c r="P73" s="41"/>
      <c r="Q73" s="41"/>
      <c r="R73" s="41"/>
      <c r="S73" s="41"/>
      <c r="T73" s="41"/>
      <c r="U73" s="41"/>
      <c r="V73" s="41"/>
      <c r="W73" s="41"/>
      <c r="X73" s="41"/>
      <c r="Y73" s="41"/>
      <c r="Z73" s="41"/>
      <c r="AA73" s="42"/>
      <c r="AB73" s="42"/>
      <c r="AC73" s="42"/>
      <c r="AD73" s="42"/>
      <c r="AE73" s="42"/>
      <c r="AF73" s="42"/>
      <c r="AG73" s="42"/>
      <c r="AH73" s="42"/>
      <c r="AI73" s="42"/>
      <c r="AJ73" s="42"/>
      <c r="AK73" s="42"/>
      <c r="AL73" s="42"/>
      <c r="AM73" s="42"/>
      <c r="AN73" s="42"/>
      <c r="AO73" s="42"/>
    </row>
    <row r="74" spans="1:41" ht="15.75" outlineLevel="1">
      <c r="A74" s="32"/>
      <c r="B74" s="147" t="s">
        <v>32</v>
      </c>
      <c r="C74" s="148"/>
      <c r="D74" s="149" t="str">
        <f t="array" ref="D74">INDEX(L50:L69,MODE(IF((L50:L69&lt;&gt;"")*ISNA(MATCH(L50:L69,$J$75:$J75,0)),MATCH(L50:L69,L50:L69,0))))</f>
        <v>Functional</v>
      </c>
      <c r="E74" s="150"/>
      <c r="F74" s="151" t="s">
        <v>100</v>
      </c>
      <c r="G74" s="152"/>
      <c r="H74" s="153"/>
      <c r="I74" s="154" t="str">
        <f>IF(I72&gt;0.85,"N/A",IF(I72&lt;0.7,"Critical",IF(0.85&gt;I72&gt;0.7,"Average")))</f>
        <v>Critical</v>
      </c>
      <c r="J74" s="155"/>
      <c r="K74" s="156"/>
      <c r="L74" s="57" t="s">
        <v>101</v>
      </c>
      <c r="M74" s="59">
        <v>0</v>
      </c>
      <c r="N74" s="41"/>
      <c r="O74" s="41"/>
      <c r="P74" s="41"/>
      <c r="Q74" s="41"/>
      <c r="R74" s="41"/>
      <c r="S74" s="41"/>
      <c r="T74" s="41"/>
      <c r="U74" s="41"/>
      <c r="V74" s="41"/>
      <c r="W74" s="41"/>
      <c r="X74" s="41"/>
      <c r="Y74" s="41"/>
      <c r="Z74" s="41"/>
      <c r="AA74" s="42"/>
      <c r="AB74" s="42"/>
      <c r="AC74" s="42"/>
      <c r="AD74" s="42"/>
      <c r="AE74" s="42"/>
      <c r="AF74" s="42"/>
      <c r="AG74" s="42"/>
      <c r="AH74" s="42"/>
      <c r="AI74" s="42"/>
      <c r="AJ74" s="42"/>
      <c r="AK74" s="42"/>
      <c r="AL74" s="42"/>
      <c r="AM74" s="42"/>
      <c r="AN74" s="42"/>
      <c r="AO74" s="42"/>
    </row>
    <row r="75" spans="1:41" ht="16.5" outlineLevel="1" thickBot="1">
      <c r="A75" s="32"/>
      <c r="B75" s="60"/>
      <c r="C75" s="157" t="s">
        <v>33</v>
      </c>
      <c r="D75" s="157"/>
      <c r="E75" s="157"/>
      <c r="F75" s="158" t="str">
        <f>IF(D74="SW_Bug", "Critical", IF(D74="Logical Flow","Mid-level",  IF(D74="Security", "Critical",  IF(D74="Form Design", "Low",  IF(D74="Interface", "Low",  IF(D74="Functional", "Critical", NA()))))))</f>
        <v>Critical</v>
      </c>
      <c r="G75" s="158"/>
      <c r="H75" s="158"/>
      <c r="I75" s="159"/>
      <c r="J75" s="61"/>
      <c r="K75" s="62"/>
      <c r="L75" s="63" t="s">
        <v>35</v>
      </c>
      <c r="M75" s="64">
        <v>0</v>
      </c>
      <c r="N75" s="41"/>
      <c r="O75" s="41"/>
      <c r="P75" s="41"/>
      <c r="Q75" s="41"/>
      <c r="R75" s="41"/>
      <c r="S75" s="41"/>
      <c r="T75" s="41"/>
      <c r="U75" s="41"/>
      <c r="V75" s="41"/>
      <c r="W75" s="41"/>
      <c r="X75" s="41"/>
      <c r="Y75" s="41"/>
      <c r="Z75" s="41"/>
      <c r="AA75" s="42"/>
      <c r="AB75" s="42"/>
      <c r="AC75" s="42"/>
      <c r="AD75" s="42"/>
      <c r="AE75" s="42"/>
      <c r="AF75" s="42"/>
      <c r="AG75" s="42"/>
      <c r="AH75" s="42"/>
      <c r="AI75" s="42"/>
      <c r="AJ75" s="42"/>
      <c r="AK75" s="42"/>
      <c r="AL75" s="42"/>
      <c r="AM75" s="42"/>
      <c r="AN75" s="42"/>
      <c r="AO75" s="42"/>
    </row>
    <row r="76" spans="1:41" ht="15.75">
      <c r="A76" s="32"/>
      <c r="B76" s="41"/>
      <c r="C76" s="41"/>
      <c r="D76" s="41"/>
      <c r="E76" s="41"/>
      <c r="F76" s="41"/>
      <c r="G76" s="41"/>
      <c r="H76" s="41"/>
      <c r="I76" s="41"/>
      <c r="J76" s="41"/>
      <c r="K76" s="41"/>
      <c r="L76" s="41"/>
      <c r="M76" s="41"/>
      <c r="N76" s="41"/>
      <c r="O76" s="41"/>
      <c r="P76" s="41"/>
      <c r="Q76" s="41"/>
      <c r="R76" s="41"/>
      <c r="S76" s="41"/>
      <c r="T76" s="41"/>
      <c r="U76" s="41"/>
      <c r="V76" s="41"/>
      <c r="W76" s="41"/>
      <c r="X76" s="41"/>
      <c r="Y76" s="41"/>
      <c r="Z76" s="41"/>
      <c r="AA76" s="42"/>
      <c r="AB76" s="42"/>
      <c r="AC76" s="42"/>
      <c r="AD76" s="42"/>
      <c r="AE76" s="42"/>
      <c r="AF76" s="42"/>
      <c r="AG76" s="42"/>
      <c r="AH76" s="42"/>
      <c r="AI76" s="42"/>
      <c r="AJ76" s="42"/>
      <c r="AK76" s="42"/>
      <c r="AL76" s="42"/>
      <c r="AM76" s="42"/>
      <c r="AN76" s="42"/>
      <c r="AO76" s="42"/>
    </row>
    <row r="77" spans="1:41" ht="15.75">
      <c r="A77" s="32"/>
      <c r="B77" s="41"/>
      <c r="C77" s="41"/>
      <c r="D77" s="41"/>
      <c r="E77" s="41"/>
      <c r="F77" s="41"/>
      <c r="G77" s="41"/>
      <c r="H77" s="41"/>
      <c r="I77" s="41"/>
      <c r="J77" s="41"/>
      <c r="K77" s="41"/>
      <c r="L77" s="41"/>
      <c r="M77" s="41"/>
      <c r="N77" s="41"/>
      <c r="O77" s="41"/>
      <c r="P77" s="41"/>
      <c r="Q77" s="41"/>
      <c r="R77" s="41"/>
      <c r="S77" s="41"/>
      <c r="T77" s="41"/>
      <c r="U77" s="41"/>
      <c r="V77" s="41"/>
      <c r="W77" s="41"/>
      <c r="X77" s="41"/>
      <c r="Y77" s="41"/>
      <c r="Z77" s="41"/>
      <c r="AA77" s="42"/>
      <c r="AB77" s="42"/>
      <c r="AC77" s="42"/>
      <c r="AD77" s="42"/>
      <c r="AE77" s="42"/>
      <c r="AF77" s="42"/>
      <c r="AG77" s="42"/>
      <c r="AH77" s="42"/>
      <c r="AI77" s="42"/>
      <c r="AJ77" s="42"/>
      <c r="AK77" s="42"/>
      <c r="AL77" s="42"/>
      <c r="AM77" s="42"/>
      <c r="AN77" s="42"/>
      <c r="AO77" s="42"/>
    </row>
    <row r="78" spans="1:41" ht="15.75">
      <c r="A78" s="32"/>
      <c r="B78" s="41"/>
      <c r="C78" s="41"/>
      <c r="D78" s="41"/>
      <c r="E78" s="41"/>
      <c r="F78" s="41"/>
      <c r="G78" s="41"/>
      <c r="H78" s="41"/>
      <c r="I78" s="41"/>
      <c r="J78" s="41"/>
      <c r="K78" s="41"/>
      <c r="L78" s="41"/>
      <c r="M78" s="41"/>
      <c r="N78" s="41"/>
      <c r="O78" s="41"/>
      <c r="P78" s="41"/>
      <c r="Q78" s="41"/>
      <c r="R78" s="41"/>
      <c r="S78" s="41"/>
      <c r="T78" s="41"/>
      <c r="U78" s="41"/>
      <c r="V78" s="41"/>
      <c r="W78" s="41"/>
      <c r="X78" s="41"/>
      <c r="Y78" s="41"/>
      <c r="Z78" s="41"/>
      <c r="AA78" s="42"/>
      <c r="AB78" s="42"/>
      <c r="AC78" s="42"/>
      <c r="AD78" s="42"/>
      <c r="AE78" s="42"/>
      <c r="AF78" s="42"/>
      <c r="AG78" s="42"/>
      <c r="AH78" s="42"/>
      <c r="AI78" s="42"/>
      <c r="AJ78" s="42"/>
      <c r="AK78" s="42"/>
      <c r="AL78" s="42"/>
      <c r="AM78" s="42"/>
      <c r="AN78" s="42"/>
      <c r="AO78" s="42"/>
    </row>
    <row r="79" spans="1:41" ht="15.75">
      <c r="A79" s="32"/>
      <c r="B79" s="41"/>
      <c r="C79" s="41"/>
      <c r="D79" s="41"/>
      <c r="E79" s="41"/>
      <c r="F79" s="41"/>
      <c r="G79" s="41"/>
      <c r="H79" s="41"/>
      <c r="I79" s="41"/>
      <c r="J79" s="41"/>
      <c r="K79" s="41"/>
      <c r="L79" s="41"/>
      <c r="M79" s="41"/>
      <c r="N79" s="41"/>
      <c r="O79" s="41"/>
      <c r="P79" s="41"/>
      <c r="Q79" s="41"/>
      <c r="R79" s="41"/>
      <c r="S79" s="41"/>
      <c r="T79" s="41"/>
      <c r="U79" s="41"/>
      <c r="V79" s="41"/>
      <c r="W79" s="41"/>
      <c r="X79" s="41"/>
      <c r="Y79" s="41"/>
      <c r="Z79" s="41"/>
      <c r="AA79" s="42"/>
      <c r="AB79" s="42"/>
      <c r="AC79" s="42"/>
      <c r="AD79" s="42"/>
      <c r="AE79" s="42"/>
      <c r="AF79" s="42"/>
      <c r="AG79" s="42"/>
      <c r="AH79" s="42"/>
      <c r="AI79" s="42"/>
      <c r="AJ79" s="42"/>
      <c r="AK79" s="42"/>
      <c r="AL79" s="42"/>
      <c r="AM79" s="42"/>
      <c r="AN79" s="42"/>
      <c r="AO79" s="42"/>
    </row>
    <row r="80" spans="1:41" ht="15.75">
      <c r="A80" s="32"/>
      <c r="B80" s="41"/>
      <c r="C80" s="41"/>
      <c r="D80" s="41"/>
      <c r="E80" s="41"/>
      <c r="F80" s="41"/>
      <c r="G80" s="41"/>
      <c r="H80" s="41"/>
      <c r="I80" s="41"/>
      <c r="J80" s="41"/>
      <c r="K80" s="41"/>
      <c r="L80" s="41"/>
      <c r="M80" s="41"/>
      <c r="N80" s="41"/>
      <c r="O80" s="41"/>
      <c r="P80" s="41"/>
      <c r="Q80" s="41"/>
      <c r="R80" s="41"/>
      <c r="S80" s="41"/>
      <c r="T80" s="41"/>
      <c r="U80" s="41"/>
      <c r="V80" s="41"/>
      <c r="W80" s="41"/>
      <c r="X80" s="41"/>
      <c r="Y80" s="41"/>
      <c r="Z80" s="41"/>
      <c r="AA80" s="42"/>
      <c r="AB80" s="42"/>
      <c r="AC80" s="42"/>
      <c r="AD80" s="42"/>
      <c r="AE80" s="42"/>
      <c r="AF80" s="42"/>
      <c r="AG80" s="42"/>
      <c r="AH80" s="42"/>
      <c r="AI80" s="42"/>
      <c r="AJ80" s="42"/>
      <c r="AK80" s="42"/>
      <c r="AL80" s="42"/>
      <c r="AM80" s="42"/>
      <c r="AN80" s="42"/>
      <c r="AO80" s="42"/>
    </row>
    <row r="81" spans="1:41" ht="15.75">
      <c r="A81" s="32"/>
      <c r="B81" s="41"/>
      <c r="C81" s="41"/>
      <c r="D81" s="41"/>
      <c r="E81" s="41"/>
      <c r="F81" s="41"/>
      <c r="G81" s="41"/>
      <c r="H81" s="41"/>
      <c r="I81" s="41"/>
      <c r="J81" s="41"/>
      <c r="K81" s="41"/>
      <c r="L81" s="41"/>
      <c r="M81" s="41"/>
      <c r="N81" s="41"/>
      <c r="O81" s="41"/>
      <c r="P81" s="41"/>
      <c r="Q81" s="41"/>
      <c r="R81" s="41"/>
      <c r="S81" s="41"/>
      <c r="T81" s="41"/>
      <c r="U81" s="41"/>
      <c r="V81" s="41"/>
      <c r="W81" s="41"/>
      <c r="X81" s="41"/>
      <c r="Y81" s="41"/>
      <c r="Z81" s="41"/>
      <c r="AA81" s="42"/>
      <c r="AB81" s="42"/>
      <c r="AC81" s="42"/>
      <c r="AD81" s="42"/>
      <c r="AE81" s="42"/>
      <c r="AF81" s="42"/>
      <c r="AG81" s="42"/>
      <c r="AH81" s="42"/>
      <c r="AI81" s="42"/>
      <c r="AJ81" s="42"/>
      <c r="AK81" s="42"/>
      <c r="AL81" s="42"/>
      <c r="AM81" s="42"/>
      <c r="AN81" s="42"/>
      <c r="AO81" s="42"/>
    </row>
    <row r="82" spans="1:41" ht="15.75">
      <c r="A82" s="32"/>
      <c r="B82" s="41"/>
      <c r="C82" s="41"/>
      <c r="D82" s="41"/>
      <c r="E82" s="41"/>
      <c r="F82" s="41"/>
      <c r="G82" s="41"/>
      <c r="H82" s="41"/>
      <c r="I82" s="41"/>
      <c r="J82" s="41"/>
      <c r="K82" s="41"/>
      <c r="L82" s="41"/>
      <c r="M82" s="41"/>
      <c r="N82" s="41"/>
      <c r="O82" s="41"/>
      <c r="P82" s="41"/>
      <c r="Q82" s="41"/>
      <c r="R82" s="41"/>
      <c r="S82" s="41"/>
      <c r="T82" s="41"/>
      <c r="U82" s="41"/>
      <c r="V82" s="41"/>
      <c r="W82" s="41"/>
      <c r="X82" s="41"/>
      <c r="Y82" s="41"/>
      <c r="Z82" s="41"/>
      <c r="AA82" s="42"/>
      <c r="AB82" s="42"/>
      <c r="AC82" s="42"/>
      <c r="AD82" s="42"/>
      <c r="AE82" s="42"/>
      <c r="AF82" s="42"/>
      <c r="AG82" s="42"/>
      <c r="AH82" s="42"/>
      <c r="AI82" s="42"/>
      <c r="AJ82" s="42"/>
      <c r="AK82" s="42"/>
      <c r="AL82" s="42"/>
      <c r="AM82" s="42"/>
      <c r="AN82" s="42"/>
      <c r="AO82" s="42"/>
    </row>
    <row r="83" spans="1:41" ht="15.75">
      <c r="A83" s="32"/>
      <c r="B83" s="41"/>
      <c r="C83" s="41"/>
      <c r="D83" s="41"/>
      <c r="E83" s="41"/>
      <c r="F83" s="41"/>
      <c r="G83" s="41"/>
      <c r="H83" s="41"/>
      <c r="I83" s="41"/>
      <c r="J83" s="41"/>
      <c r="K83" s="41"/>
      <c r="L83" s="41"/>
      <c r="M83" s="41"/>
      <c r="N83" s="41"/>
      <c r="O83" s="41"/>
      <c r="P83" s="41"/>
      <c r="Q83" s="41"/>
      <c r="R83" s="41"/>
      <c r="S83" s="41"/>
      <c r="T83" s="41"/>
      <c r="U83" s="41"/>
      <c r="V83" s="41"/>
      <c r="W83" s="41"/>
      <c r="X83" s="41"/>
      <c r="Y83" s="41"/>
      <c r="Z83" s="41"/>
      <c r="AA83" s="42"/>
      <c r="AB83" s="42"/>
      <c r="AC83" s="42"/>
      <c r="AD83" s="42"/>
      <c r="AE83" s="42"/>
      <c r="AF83" s="42"/>
      <c r="AG83" s="42"/>
      <c r="AH83" s="42"/>
      <c r="AI83" s="42"/>
      <c r="AJ83" s="42"/>
      <c r="AK83" s="42"/>
      <c r="AL83" s="42"/>
      <c r="AM83" s="42"/>
      <c r="AN83" s="42"/>
      <c r="AO83" s="42"/>
    </row>
    <row r="84" spans="1:41" ht="15.75">
      <c r="A84" s="32"/>
      <c r="B84" s="41"/>
      <c r="C84" s="41"/>
      <c r="D84" s="41"/>
      <c r="E84" s="41"/>
      <c r="F84" s="41"/>
      <c r="G84" s="41"/>
      <c r="H84" s="41"/>
      <c r="I84" s="41"/>
      <c r="J84" s="41"/>
      <c r="K84" s="41"/>
      <c r="L84" s="41"/>
      <c r="M84" s="41"/>
      <c r="N84" s="41"/>
      <c r="O84" s="41"/>
      <c r="P84" s="41"/>
      <c r="Q84" s="41"/>
      <c r="R84" s="41"/>
      <c r="S84" s="41"/>
      <c r="T84" s="41"/>
      <c r="U84" s="41"/>
      <c r="V84" s="41"/>
      <c r="W84" s="41"/>
      <c r="X84" s="41"/>
      <c r="Y84" s="41"/>
      <c r="Z84" s="41"/>
      <c r="AA84" s="42"/>
      <c r="AB84" s="42"/>
      <c r="AC84" s="42"/>
      <c r="AD84" s="42"/>
      <c r="AE84" s="42"/>
      <c r="AF84" s="42"/>
      <c r="AG84" s="42"/>
      <c r="AH84" s="42"/>
      <c r="AI84" s="42"/>
      <c r="AJ84" s="42"/>
      <c r="AK84" s="42"/>
      <c r="AL84" s="42"/>
      <c r="AM84" s="42"/>
      <c r="AN84" s="42"/>
      <c r="AO84" s="42"/>
    </row>
    <row r="85" spans="1:41" ht="15.75">
      <c r="A85" s="32"/>
      <c r="B85" s="41"/>
      <c r="C85" s="41"/>
      <c r="D85" s="41"/>
      <c r="E85" s="41"/>
      <c r="F85" s="41"/>
      <c r="G85" s="41"/>
      <c r="H85" s="41"/>
      <c r="I85" s="41"/>
      <c r="J85" s="41"/>
      <c r="K85" s="41"/>
      <c r="L85" s="41"/>
      <c r="M85" s="41"/>
      <c r="N85" s="41"/>
      <c r="O85" s="41"/>
      <c r="P85" s="41"/>
      <c r="Q85" s="41"/>
      <c r="R85" s="41"/>
      <c r="S85" s="41"/>
      <c r="T85" s="41"/>
      <c r="U85" s="41"/>
      <c r="V85" s="41"/>
      <c r="W85" s="41"/>
      <c r="X85" s="41"/>
      <c r="Y85" s="41"/>
      <c r="Z85" s="41"/>
      <c r="AA85" s="42"/>
      <c r="AB85" s="42"/>
      <c r="AC85" s="42"/>
      <c r="AD85" s="42"/>
      <c r="AE85" s="42"/>
      <c r="AF85" s="42"/>
      <c r="AG85" s="42"/>
      <c r="AH85" s="42"/>
      <c r="AI85" s="42"/>
      <c r="AJ85" s="42"/>
      <c r="AK85" s="42"/>
      <c r="AL85" s="42"/>
      <c r="AM85" s="42"/>
      <c r="AN85" s="42"/>
      <c r="AO85" s="42"/>
    </row>
    <row r="86" spans="1:41" ht="15.75">
      <c r="A86" s="32"/>
      <c r="B86" s="41"/>
      <c r="C86" s="41"/>
      <c r="D86" s="41"/>
      <c r="E86" s="41"/>
      <c r="F86" s="41"/>
      <c r="G86" s="41"/>
      <c r="H86" s="41"/>
      <c r="I86" s="41"/>
      <c r="J86" s="41"/>
      <c r="K86" s="41"/>
      <c r="L86" s="41"/>
      <c r="M86" s="41"/>
      <c r="N86" s="41"/>
      <c r="O86" s="41"/>
      <c r="P86" s="41"/>
      <c r="Q86" s="41"/>
      <c r="R86" s="41"/>
      <c r="S86" s="41"/>
      <c r="T86" s="41"/>
      <c r="U86" s="41"/>
      <c r="V86" s="41"/>
      <c r="W86" s="41"/>
      <c r="X86" s="41"/>
      <c r="Y86" s="41"/>
      <c r="Z86" s="41"/>
      <c r="AA86" s="42"/>
      <c r="AB86" s="42"/>
      <c r="AC86" s="42"/>
      <c r="AD86" s="42"/>
      <c r="AE86" s="42"/>
      <c r="AF86" s="42"/>
      <c r="AG86" s="42"/>
      <c r="AH86" s="42"/>
      <c r="AI86" s="42"/>
      <c r="AJ86" s="42"/>
      <c r="AK86" s="42"/>
      <c r="AL86" s="42"/>
      <c r="AM86" s="42"/>
      <c r="AN86" s="42"/>
      <c r="AO86" s="42"/>
    </row>
    <row r="87" spans="1:41" ht="15.75">
      <c r="A87" s="32"/>
      <c r="B87" s="41"/>
      <c r="C87" s="41"/>
      <c r="D87" s="41"/>
      <c r="E87" s="41"/>
      <c r="F87" s="41"/>
      <c r="G87" s="41"/>
      <c r="H87" s="41"/>
      <c r="I87" s="41"/>
      <c r="J87" s="41"/>
      <c r="K87" s="41"/>
      <c r="L87" s="41"/>
      <c r="M87" s="41"/>
      <c r="N87" s="41"/>
      <c r="O87" s="41"/>
      <c r="P87" s="41"/>
      <c r="Q87" s="41"/>
      <c r="R87" s="41"/>
      <c r="S87" s="41"/>
      <c r="T87" s="41"/>
      <c r="U87" s="41"/>
      <c r="V87" s="41"/>
      <c r="W87" s="41"/>
      <c r="X87" s="41"/>
      <c r="Y87" s="41"/>
      <c r="Z87" s="41"/>
      <c r="AA87" s="42"/>
      <c r="AB87" s="42"/>
      <c r="AC87" s="42"/>
      <c r="AD87" s="42"/>
      <c r="AE87" s="42"/>
      <c r="AF87" s="42"/>
      <c r="AG87" s="42"/>
      <c r="AH87" s="42"/>
      <c r="AI87" s="42"/>
      <c r="AJ87" s="42"/>
      <c r="AK87" s="42"/>
      <c r="AL87" s="42"/>
      <c r="AM87" s="42"/>
      <c r="AN87" s="42"/>
      <c r="AO87" s="42"/>
    </row>
  </sheetData>
  <sheetProtection algorithmName="SHA-512" hashValue="xC3Mrge32xUVyuyJ0vSDelR8CzpBmdWHHJbCVJsflSH2xtfHdwGkxE4jaL+Pk5OBpQssaZa0f15qomreN/gPnQ==" saltValue="aTCFsUh+ODj66RSuH9IEzw==" spinCount="100000" sheet="1" objects="1" scenarios="1"/>
  <mergeCells count="174">
    <mergeCell ref="B74:C74"/>
    <mergeCell ref="D74:E74"/>
    <mergeCell ref="F74:H74"/>
    <mergeCell ref="I74:K74"/>
    <mergeCell ref="C75:E75"/>
    <mergeCell ref="F75:I75"/>
    <mergeCell ref="B71:M71"/>
    <mergeCell ref="B72:C72"/>
    <mergeCell ref="D72:E72"/>
    <mergeCell ref="F72:H72"/>
    <mergeCell ref="I72:K72"/>
    <mergeCell ref="B73:C73"/>
    <mergeCell ref="D73:E73"/>
    <mergeCell ref="F73:H73"/>
    <mergeCell ref="I73:K73"/>
    <mergeCell ref="C68:D68"/>
    <mergeCell ref="E68:F68"/>
    <mergeCell ref="G68:H68"/>
    <mergeCell ref="I68:J68"/>
    <mergeCell ref="C69:D69"/>
    <mergeCell ref="E69:F69"/>
    <mergeCell ref="G69:H69"/>
    <mergeCell ref="I69:J69"/>
    <mergeCell ref="C66:D66"/>
    <mergeCell ref="E66:F66"/>
    <mergeCell ref="G66:H66"/>
    <mergeCell ref="I66:J66"/>
    <mergeCell ref="C67:D67"/>
    <mergeCell ref="E67:F67"/>
    <mergeCell ref="G67:H67"/>
    <mergeCell ref="I67:J67"/>
    <mergeCell ref="C64:D64"/>
    <mergeCell ref="E64:F64"/>
    <mergeCell ref="G64:H64"/>
    <mergeCell ref="I64:J64"/>
    <mergeCell ref="C65:D65"/>
    <mergeCell ref="E65:F65"/>
    <mergeCell ref="G65:H65"/>
    <mergeCell ref="I65:J65"/>
    <mergeCell ref="C62:D62"/>
    <mergeCell ref="E62:F62"/>
    <mergeCell ref="G62:H62"/>
    <mergeCell ref="I62:J62"/>
    <mergeCell ref="C63:D63"/>
    <mergeCell ref="E63:F63"/>
    <mergeCell ref="G63:H63"/>
    <mergeCell ref="I63:J63"/>
    <mergeCell ref="C60:D60"/>
    <mergeCell ref="E60:F60"/>
    <mergeCell ref="G60:H60"/>
    <mergeCell ref="I60:J60"/>
    <mergeCell ref="C61:D61"/>
    <mergeCell ref="E61:F61"/>
    <mergeCell ref="G61:H61"/>
    <mergeCell ref="I61:J61"/>
    <mergeCell ref="C58:D58"/>
    <mergeCell ref="E58:F58"/>
    <mergeCell ref="G58:H58"/>
    <mergeCell ref="I58:J58"/>
    <mergeCell ref="C59:D59"/>
    <mergeCell ref="E59:F59"/>
    <mergeCell ref="G59:H59"/>
    <mergeCell ref="I59:J59"/>
    <mergeCell ref="C56:D56"/>
    <mergeCell ref="E56:F56"/>
    <mergeCell ref="G56:H56"/>
    <mergeCell ref="I56:J56"/>
    <mergeCell ref="C57:D57"/>
    <mergeCell ref="E57:F57"/>
    <mergeCell ref="G57:H57"/>
    <mergeCell ref="I57:J57"/>
    <mergeCell ref="C54:D54"/>
    <mergeCell ref="E54:F54"/>
    <mergeCell ref="G54:H54"/>
    <mergeCell ref="I54:J54"/>
    <mergeCell ref="C55:D55"/>
    <mergeCell ref="E55:F55"/>
    <mergeCell ref="G55:H55"/>
    <mergeCell ref="I55:J55"/>
    <mergeCell ref="C52:D52"/>
    <mergeCell ref="E52:F52"/>
    <mergeCell ref="G52:H52"/>
    <mergeCell ref="I52:J52"/>
    <mergeCell ref="C53:D53"/>
    <mergeCell ref="E53:F53"/>
    <mergeCell ref="G53:H53"/>
    <mergeCell ref="I53:J53"/>
    <mergeCell ref="C50:D50"/>
    <mergeCell ref="E50:F50"/>
    <mergeCell ref="G50:H50"/>
    <mergeCell ref="I50:J50"/>
    <mergeCell ref="C51:D51"/>
    <mergeCell ref="E51:F51"/>
    <mergeCell ref="G51:H51"/>
    <mergeCell ref="I51:J51"/>
    <mergeCell ref="B44:C46"/>
    <mergeCell ref="D44:K46"/>
    <mergeCell ref="B48:M48"/>
    <mergeCell ref="C49:D49"/>
    <mergeCell ref="E49:F49"/>
    <mergeCell ref="G49:H49"/>
    <mergeCell ref="I49:J49"/>
    <mergeCell ref="B42:C42"/>
    <mergeCell ref="D42:E42"/>
    <mergeCell ref="F42:H42"/>
    <mergeCell ref="I42:K42"/>
    <mergeCell ref="B43:C43"/>
    <mergeCell ref="D43:E43"/>
    <mergeCell ref="F43:G43"/>
    <mergeCell ref="I43:J43"/>
    <mergeCell ref="B40:D40"/>
    <mergeCell ref="E40:G40"/>
    <mergeCell ref="H40:K40"/>
    <mergeCell ref="B41:C41"/>
    <mergeCell ref="D41:E41"/>
    <mergeCell ref="F41:G41"/>
    <mergeCell ref="I41:J41"/>
    <mergeCell ref="B33:C34"/>
    <mergeCell ref="D33:K34"/>
    <mergeCell ref="B35:C36"/>
    <mergeCell ref="D35:K36"/>
    <mergeCell ref="B38:K38"/>
    <mergeCell ref="B39:D39"/>
    <mergeCell ref="E39:G39"/>
    <mergeCell ref="H39:K39"/>
    <mergeCell ref="M19:Q19"/>
    <mergeCell ref="B20:C20"/>
    <mergeCell ref="D20:F20"/>
    <mergeCell ref="G20:I20"/>
    <mergeCell ref="J20:K20"/>
    <mergeCell ref="M20:Q36"/>
    <mergeCell ref="B21:C21"/>
    <mergeCell ref="D21:F21"/>
    <mergeCell ref="G21:I21"/>
    <mergeCell ref="B25:C27"/>
    <mergeCell ref="D25:K27"/>
    <mergeCell ref="B28:C30"/>
    <mergeCell ref="D28:K30"/>
    <mergeCell ref="B31:C32"/>
    <mergeCell ref="D31:K32"/>
    <mergeCell ref="J21:K21"/>
    <mergeCell ref="B22:F22"/>
    <mergeCell ref="G22:K22"/>
    <mergeCell ref="B23:F23"/>
    <mergeCell ref="G23:K23"/>
    <mergeCell ref="B24:C24"/>
    <mergeCell ref="D24:K24"/>
    <mergeCell ref="B16:D17"/>
    <mergeCell ref="E16:K17"/>
    <mergeCell ref="B12:D12"/>
    <mergeCell ref="E12:G12"/>
    <mergeCell ref="H12:K12"/>
    <mergeCell ref="B13:D13"/>
    <mergeCell ref="E13:G13"/>
    <mergeCell ref="H13:K13"/>
    <mergeCell ref="B19:K19"/>
    <mergeCell ref="B11:E11"/>
    <mergeCell ref="F11:H11"/>
    <mergeCell ref="I11:K11"/>
    <mergeCell ref="D2:G5"/>
    <mergeCell ref="H2:K5"/>
    <mergeCell ref="B14:F14"/>
    <mergeCell ref="G14:K14"/>
    <mergeCell ref="B15:F15"/>
    <mergeCell ref="G15:K15"/>
    <mergeCell ref="M6:N6"/>
    <mergeCell ref="P6:R6"/>
    <mergeCell ref="C7:K7"/>
    <mergeCell ref="M7:N7"/>
    <mergeCell ref="P7:R7"/>
    <mergeCell ref="B9:K9"/>
    <mergeCell ref="B10:E10"/>
    <mergeCell ref="F10:H10"/>
    <mergeCell ref="I10:K10"/>
  </mergeCells>
  <conditionalFormatting sqref="K50:K52 K63:K69 K54:K61">
    <cfRule type="cellIs" dxfId="103" priority="21" operator="equal">
      <formula>"Fail"</formula>
    </cfRule>
    <cfRule type="cellIs" dxfId="102" priority="22" operator="equal">
      <formula>"Pass"</formula>
    </cfRule>
  </conditionalFormatting>
  <conditionalFormatting sqref="O9:Q18">
    <cfRule type="cellIs" dxfId="101" priority="19" operator="equal">
      <formula>"Pass"</formula>
    </cfRule>
    <cfRule type="cellIs" dxfId="100" priority="20" operator="equal">
      <formula>"Fail"</formula>
    </cfRule>
  </conditionalFormatting>
  <conditionalFormatting sqref="I73:K73">
    <cfRule type="cellIs" dxfId="99" priority="17" operator="equal">
      <formula>"Pass"</formula>
    </cfRule>
    <cfRule type="cellIs" dxfId="98" priority="18" operator="equal">
      <formula>"Fail"</formula>
    </cfRule>
  </conditionalFormatting>
  <conditionalFormatting sqref="D72:E72">
    <cfRule type="cellIs" dxfId="97" priority="16" operator="greaterThan">
      <formula>0</formula>
    </cfRule>
  </conditionalFormatting>
  <conditionalFormatting sqref="D73:E73">
    <cfRule type="cellIs" dxfId="96" priority="14" operator="greaterThan">
      <formula>0</formula>
    </cfRule>
    <cfRule type="cellIs" dxfId="95" priority="15" operator="greaterThan">
      <formula>0</formula>
    </cfRule>
  </conditionalFormatting>
  <conditionalFormatting sqref="I72:K72">
    <cfRule type="cellIs" dxfId="94" priority="8" operator="lessThan">
      <formula>0.7</formula>
    </cfRule>
    <cfRule type="cellIs" dxfId="93" priority="9" operator="between">
      <formula>0.7</formula>
      <formula>0.85</formula>
    </cfRule>
    <cfRule type="cellIs" dxfId="92" priority="13" operator="greaterThan">
      <formula>0.85</formula>
    </cfRule>
  </conditionalFormatting>
  <conditionalFormatting sqref="I74">
    <cfRule type="cellIs" dxfId="91" priority="10" operator="equal">
      <formula>"N/A"</formula>
    </cfRule>
    <cfRule type="cellIs" dxfId="90" priority="11" operator="equal">
      <formula>"Average"</formula>
    </cfRule>
    <cfRule type="cellIs" dxfId="89" priority="12" operator="equal">
      <formula>"Critical"</formula>
    </cfRule>
  </conditionalFormatting>
  <conditionalFormatting sqref="M7:N7">
    <cfRule type="cellIs" dxfId="88" priority="6" operator="equal">
      <formula>"Fail"</formula>
    </cfRule>
    <cfRule type="cellIs" dxfId="87" priority="7" operator="equal">
      <formula>"Pass"</formula>
    </cfRule>
  </conditionalFormatting>
  <conditionalFormatting sqref="P7:R7">
    <cfRule type="cellIs" dxfId="86" priority="5" operator="equal">
      <formula>"No Action Needed"</formula>
    </cfRule>
  </conditionalFormatting>
  <conditionalFormatting sqref="K62">
    <cfRule type="cellIs" dxfId="85" priority="3" operator="equal">
      <formula>"Fail"</formula>
    </cfRule>
    <cfRule type="cellIs" dxfId="84" priority="4" operator="equal">
      <formula>"Pass"</formula>
    </cfRule>
  </conditionalFormatting>
  <conditionalFormatting sqref="K53">
    <cfRule type="cellIs" dxfId="83" priority="1" operator="equal">
      <formula>"Fail"</formula>
    </cfRule>
    <cfRule type="cellIs" dxfId="82" priority="2" operator="equal">
      <formula>"Pass"</formula>
    </cfRule>
  </conditionalFormatting>
  <dataValidations xWindow="1119" yWindow="443" count="40">
    <dataValidation allowBlank="1" showInputMessage="1" showErrorMessage="1" errorTitle="Alert" error="Enter a valid input." promptTitle="Hint" prompt="*Leave empty if Not Applicable._x000a_Logical flow: Software flow error._x000a_Security: Any hackable part of the software._x000a_Interface: Design Patterns error._x000a_Functional: The functionality is working but the output is wrong._x000a_Choose from the drop-down menu." sqref="D74"/>
    <dataValidation type="list" allowBlank="1" showInputMessage="1" errorTitle="Alert" error="Invalid input. Check the input criteria." promptTitle="Hint" prompt="This cell is auto filled according to the iteration map key sheet. Just fill it in and it will be filled automatically._x000a_Choose from the drop-down menu." sqref="I11:K11">
      <formula1>"EXE, SAP, Android, IOS, WebBased"</formula1>
    </dataValidation>
    <dataValidation type="decimal" operator="greaterThanOrEqual" showInputMessage="1" errorTitle="Alert" error="Invalid input. Check the Input criteria." promptTitle="Hint" prompt="This cell is auto filled according to the iteration map key sheet. Just fill it in and it will be filled automatically._x000a_You should enter a Decimal number._x000a_Ex: 1.0_x000a_1 is the project number. 0 is the iteration number." sqref="F11:H11">
      <formula1>1</formula1>
    </dataValidation>
    <dataValidation allowBlank="1" showInputMessage="1" showErrorMessage="1" promptTitle="Request" prompt="Enter the iteration number in the following formula._x000a_1.5._x000a_1 is the iteration number itself._x000a_5 is the cycle number._x000a_*Cycle number is the number of the development cycle for the iteration." sqref="B13"/>
    <dataValidation type="date" operator="lessThan" allowBlank="1" showInputMessage="1" errorTitle="Alert" error="Enter a vaild input." promptTitle="Hint:" prompt="This cell is auto filled according to the iteration map key sheet. Just fill it in and it will be filled automatically._x000a_Enter dates in the following formula:_x000a_14-Mar-2014" sqref="E13:G13">
      <formula1>H13</formula1>
    </dataValidation>
    <dataValidation type="date" operator="greaterThan" allowBlank="1" showInputMessage="1" errorTitle="Alert" error="Enter a vaild input." promptTitle="Hint" prompt="This cell is auto filled according to the iteration map key sheet. Just fill it in and it will be filled automatically._x000a_Enter dates in the following formula:_x000a_14-Mar-2014" sqref="H13:K13">
      <formula1>E13</formula1>
    </dataValidation>
    <dataValidation allowBlank="1" showInputMessage="1" showErrorMessage="1" promptTitle="Hint" prompt="Brief of the test Case purpose._x000a_Ex: Testing the login functionality." sqref="C7:K7"/>
    <dataValidation allowBlank="1" showInputMessage="1" showErrorMessage="1" promptTitle="Hint" prompt="Write any additional information about the project if available._x000a_Leave a blank cell if there is no more information." sqref="D35:K36 E16:K17"/>
    <dataValidation allowBlank="1" showInputMessage="1" showErrorMessage="1" promptTitle="Hint" prompt="Write it in the following formula_x000a_&quot;Main Targeted fuction&quot; Test Case._x000a_Ex: Sale submission Test Case." sqref="D20:F20"/>
    <dataValidation type="decimal" operator="greaterThanOrEqual" allowBlank="1" showInputMessage="1" showErrorMessage="1" errorTitle="Alert" error="Enter a valid input." promptTitle="Hint" prompt="Enter the ID in the following Formula_x000a_Ex: 1.5_x000a_1 is the Test case number since the project started._x000a_5 is the build number of the function that we are testing." sqref="J20:K20">
      <formula1>1</formula1>
    </dataValidation>
    <dataValidation type="list" showInputMessage="1" showErrorMessage="1" errorTitle="Alert" error="Enter a vaild input." promptTitle="Hint" prompt="Choose from the drop-down menu." sqref="D21:F21">
      <formula1>"Manual, Automated"</formula1>
    </dataValidation>
    <dataValidation type="list" showInputMessage="1" showErrorMessage="1" errorTitle="Alert" error="Enter a valid input." promptTitle="Hint" prompt="Choose from the drop-down menu." sqref="J21:K21">
      <formula1>"Mohamed Sharaf"</formula1>
    </dataValidation>
    <dataValidation type="date" showInputMessage="1" showErrorMessage="1" errorTitle="Alert" error="Enter a valid input." promptTitle="Hint" prompt="Enter the date in the following formula_x000a_14-Mar-2014" sqref="B23:F23">
      <formula1>E13</formula1>
      <formula2>H13</formula2>
    </dataValidation>
    <dataValidation allowBlank="1" showInputMessage="1" showErrorMessage="1" promptTitle="Hint" prompt="The preconditions are the assistive functions that shoud be working as it should be for the test steps to be executed._x000a_They should be entered in a bulleted list as follows:_x000a_* Login Function._x000a_* Logout function._x000a_* Adding to the database functions._x000a_* ...etc." sqref="D25:K27"/>
    <dataValidation allowBlank="1" showInputMessage="1" showErrorMessage="1" promptTitle="Hint" prompt="Any change in the test environment or the application assests like the Database or the functionality sohuld be as follows:_x000a_* A new sale has been added to the sales table._x000a_* The Wifi is turned off._x000a_* ....etc." sqref="D28:K30"/>
    <dataValidation type="list" allowBlank="1" showInputMessage="1" showErrorMessage="1" errorTitle="Alert" error="Enter a valid input." promptTitle="Hint" prompt="Choose from the drop-down menu." sqref="B40:D40">
      <formula1>"Windows, Linux, Mac OS, Android, IOS "</formula1>
    </dataValidation>
    <dataValidation allowBlank="1" showInputMessage="1" showErrorMessage="1" errorTitle="Alert" error="Enter a vaild input." promptTitle="Request" prompt="If applicable, write the version of the operating system that you are executing on._x000a_Ex: Windows 7, Android 4.3, IOS: 10.2, Debian 64" sqref="E40:G40"/>
    <dataValidation allowBlank="1" showInputMessage="1" showErrorMessage="1" errorTitle="Alert" error="Enter a valid input." promptTitle="Hint" prompt="If applicable write down the framework version._x000a_Ex: .net framework 4.6" sqref="H40:K40"/>
    <dataValidation type="list" allowBlank="1" showInputMessage="1" showErrorMessage="1" errorTitle="Alert" error="Enter a valid input." promptTitle="Hint" prompt="Choose from the drop-down menu." sqref="D41:E41">
      <formula1>"128 MB, 256 MB, 512 MB, 1 GB, 1.5 GB, 2 GB, 2.5 GB, 3 GB, 3.5 GB, 4 GB, 4.5 GB, 5 GB, 5.5 GB, 6 GB, 6.5 GB, 7 GB, 7.5 GB, 8 GB, 16 GB, 32 GB, 64 GB, 128 GB"</formula1>
    </dataValidation>
    <dataValidation type="list" allowBlank="1" showInputMessage="1" showErrorMessage="1" errorTitle="Alert" error="Enter a valid input." promptTitle="Hint" prompt="Choose from the drop-down menu." sqref="H41">
      <formula1>"HDD, SSD, SATA, PCIe, External"</formula1>
    </dataValidation>
    <dataValidation type="list" allowBlank="1" showInputMessage="1" showErrorMessage="1" errorTitle="Alert" error="Enter a valid input." promptTitle="Hint" prompt="Choose from the drop-down menu." sqref="K41">
      <formula1>"16 GB, 32 GB, 64 GB, 128 GB, 256 GB, 512 GB, 750 GB, 1 TB, 2 TB, 3 TB, 4 TB"</formula1>
    </dataValidation>
    <dataValidation type="list" allowBlank="1" showInputMessage="1" showErrorMessage="1" promptTitle="Hint" prompt="Choose from the drop-down menu." sqref="D42:E42">
      <formula1>"Single Core, Dual Core, Quad core"</formula1>
    </dataValidation>
    <dataValidation type="decimal" operator="greaterThan" allowBlank="1" showInputMessage="1" showErrorMessage="1" promptTitle="Hint" prompt="Enter the processors clock speed in normal mode and ignore the turbo mode._x000a_Ex: if the processor's clock speed is 1.5 up to 2.7_x000a_The value entered is 1.5" sqref="I42:K42">
      <formula1>0.1</formula1>
    </dataValidation>
    <dataValidation type="decimal" operator="greaterThanOrEqual" allowBlank="1" showInputMessage="1" showErrorMessage="1" promptTitle="Hint" prompt="Enter the screen size of the device that you are testing on, if it is affecting the product._x000a_Ex: 5.5" sqref="H43">
      <formula1>2</formula1>
    </dataValidation>
    <dataValidation allowBlank="1" showInputMessage="1" showErrorMessage="1" errorTitle="Alert" error="Enter a valid input." promptTitle="Hint" prompt="Enter the screen resolution of the device that you are testing on if it is affecting the product._x000a_Ex: 1080P" sqref="K43"/>
    <dataValidation allowBlank="1" showInputMessage="1" showErrorMessage="1" errorTitle="Alert" error="Enter a valid input." promptTitle="Hint" prompt="If there is any additional information for the environment enter it here. If not, leave a blank cell._x000a_Ex: Using the android emulater named XXXXX_x000a_Using a MySQL database, MsQL Database._x000a_....etc." sqref="D44:K46"/>
    <dataValidation allowBlank="1" showInputMessage="1" showErrorMessage="1" promptTitle="Hint" prompt="Any information provided by the technical team in order to be able to access the function or the product._x000a_Ex: If we are testing the login function we will need a valid username and password." sqref="D31:K32"/>
    <dataValidation type="list" allowBlank="1" showInputMessage="1" showErrorMessage="1" errorTitle="Alert" error="Enter a valid input." promptTitle="Hint" prompt="Choose from the drop-down menu._x000a_If the actual result does not match the actual result then the status is fail if they are matching then the status is pass." sqref="K50:K69">
      <formula1>"Pass, Fail"</formula1>
    </dataValidation>
    <dataValidation allowBlank="1" showInputMessage="1" showErrorMessage="1" promptTitle="Hint" prompt="Write the name of the step itself._x000a_Ex: Navigation to required page._x000a_Opening the .exe file._x000a_...etc." sqref="D53:D54 D50:D51 D56:D69 C50:C69"/>
    <dataValidation allowBlank="1" showInputMessage="1" showErrorMessage="1" promptTitle="Hint" prompt="Enter the detailed execution details for the step_x000a_Ex: If the process name was login_x000a_The detailed is: opening the .exe file, clicking on the login button at the top right corner of the page, navigating to the login form. Entering the username and password." sqref="F53:F54 F50:F51 F56:F69 E50:E69"/>
    <dataValidation allowBlank="1" showInputMessage="1" showErrorMessage="1" promptTitle="Hint" prompt="The application should behave according to the SRS document and SDD. The expected result should be meeting the requirements as it is with no changes what so ever." sqref="H53:H54 H50:H51 H56:H69 G50:G69"/>
    <dataValidation allowBlank="1" showInputMessage="1" showErrorMessage="1" promptTitle="Hint" prompt="The result of the execution from the actual run of the product or the function._x000a_Ex: The application blanked for 2 seconds, showing a white page then redirected me to the log in page again." sqref="J50:J51 I50:I52 I53:J69"/>
    <dataValidation allowBlank="1" showInputMessage="1" showErrorMessage="1" promptTitle="Hint" prompt="Any input submitted on the application should be written here with an ID number beside it._x000a_Ex: 2- Username: &quot;TestName&quot; Password: &quot;TestPassword&quot;" sqref="D33:K34"/>
    <dataValidation allowBlank="1" showInputMessage="1" showErrorMessage="1" promptTitle="Hint" prompt="Write the process of the test case._x000a_If we want to test a function that adds a sales record to the Database._x000a_Ex: Running the application and opening the required page then execute the test case steps." sqref="D24:K24"/>
    <dataValidation type="list" allowBlank="1" showInputMessage="1" showErrorMessage="1" errorTitle="Alert" error="Enter a valid input." promptTitle="Hint" prompt="Choose from the drop-down menu." sqref="G23:K23">
      <formula1>"Unit testing, Integration testing, Performance Testing, Regression Testing"</formula1>
    </dataValidation>
    <dataValidation type="list" allowBlank="1" showInputMessage="1" showErrorMessage="1" errorTitle="Alert" error="Enter a valid input." promptTitle="Hint" prompt="Choose from the drop down menu._x000a_If the machine type is not included leave the cell empty and write it in the additional information." sqref="D43:E43">
      <formula1>"PC, Laptop, Smart phone, Tablet, POS, 2 in 1"</formula1>
    </dataValidation>
    <dataValidation allowBlank="1" showInputMessage="1" promptTitle="Request" prompt="This cell is auto filled according to the iteration map key sheet. Just fill it in and it will be filled automatically._x000a_Please, Insert a comment with any available contact information." sqref="G15:K15"/>
    <dataValidation allowBlank="1" showInputMessage="1" promptTitle="Hint" prompt="This cell is auto filled according to the iteration map key sheet. Just fill it in and it will be filled automatically._x000a_Please, Insert a comment with any available contact information." sqref="B15:F15"/>
    <dataValidation allowBlank="1" showInputMessage="1" showErrorMessage="1" promptTitle="Hint" prompt="This is auto filled. Do not try to type anything here." sqref="F75:I75"/>
    <dataValidation type="list" allowBlank="1" showInputMessage="1" showErrorMessage="1" errorTitle="Alert" error="Enter a valid input." promptTitle="Hint" prompt="*Leave empty if Not Applicable._x000a_Logical flow: Software flow error._x000a_Security: Any hackable part of the software._x000a_Interface: Design Patterns error._x000a_Functional: The functionality is working but the output is wrong." sqref="L50:L69">
      <formula1>"SW_Bug, Logical Flow, Security, Form Design, Interface, Functional"</formula1>
    </dataValidation>
  </dataValidations>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2:AO87"/>
  <sheetViews>
    <sheetView topLeftCell="A38" zoomScale="60" zoomScaleNormal="60" workbookViewId="0">
      <selection activeCell="F76" sqref="F76"/>
    </sheetView>
  </sheetViews>
  <sheetFormatPr defaultRowHeight="15" outlineLevelRow="1"/>
  <cols>
    <col min="1" max="1" width="3.28515625" customWidth="1"/>
    <col min="2" max="2" width="12.28515625" customWidth="1"/>
    <col min="3" max="3" width="10.5703125" customWidth="1"/>
    <col min="4" max="4" width="19.5703125" customWidth="1"/>
    <col min="5" max="5" width="17.42578125" customWidth="1"/>
    <col min="6" max="6" width="21" customWidth="1"/>
    <col min="7" max="7" width="7" customWidth="1"/>
    <col min="8" max="8" width="37.28515625" customWidth="1"/>
    <col min="10" max="10" width="22.5703125" customWidth="1"/>
    <col min="11" max="11" width="14.28515625" customWidth="1"/>
    <col min="12" max="12" width="23.5703125" customWidth="1"/>
    <col min="13" max="13" width="41.5703125" customWidth="1"/>
    <col min="14" max="14" width="9.85546875" customWidth="1"/>
    <col min="15" max="15" width="9.140625" customWidth="1"/>
    <col min="18" max="18" width="12" customWidth="1"/>
  </cols>
  <sheetData>
    <row r="2" spans="1:26" s="30" customFormat="1">
      <c r="B2" s="31"/>
      <c r="C2" s="32"/>
      <c r="D2" s="318" t="s">
        <v>48</v>
      </c>
      <c r="E2" s="318"/>
      <c r="F2" s="318"/>
      <c r="G2" s="318"/>
      <c r="H2" s="319" t="s">
        <v>1</v>
      </c>
      <c r="I2" s="319"/>
      <c r="J2" s="319"/>
      <c r="K2" s="319"/>
    </row>
    <row r="3" spans="1:26">
      <c r="A3" s="32"/>
      <c r="B3" s="33"/>
      <c r="C3" s="34"/>
      <c r="D3" s="318"/>
      <c r="E3" s="318"/>
      <c r="F3" s="318"/>
      <c r="G3" s="318"/>
      <c r="H3" s="319"/>
      <c r="I3" s="319"/>
      <c r="J3" s="319"/>
      <c r="K3" s="319"/>
      <c r="L3" s="35"/>
      <c r="M3" s="32"/>
      <c r="N3" s="32"/>
      <c r="O3" s="32"/>
      <c r="P3" s="32"/>
      <c r="Q3" s="32"/>
      <c r="R3" s="32"/>
      <c r="S3" s="32"/>
      <c r="T3" s="32"/>
      <c r="U3" s="32"/>
      <c r="V3" s="32"/>
      <c r="W3" s="32"/>
      <c r="X3" s="32"/>
      <c r="Y3" s="32"/>
      <c r="Z3" s="32"/>
    </row>
    <row r="4" spans="1:26">
      <c r="A4" s="32"/>
      <c r="B4" s="33"/>
      <c r="C4" s="34"/>
      <c r="D4" s="318"/>
      <c r="E4" s="318"/>
      <c r="F4" s="318"/>
      <c r="G4" s="318"/>
      <c r="H4" s="319"/>
      <c r="I4" s="319"/>
      <c r="J4" s="319"/>
      <c r="K4" s="319"/>
      <c r="L4" s="32"/>
      <c r="M4" s="32"/>
      <c r="N4" s="32"/>
      <c r="O4" s="32"/>
      <c r="P4" s="32"/>
      <c r="Q4" s="32"/>
      <c r="R4" s="32"/>
      <c r="S4" s="32"/>
      <c r="T4" s="32"/>
      <c r="U4" s="32"/>
      <c r="V4" s="32"/>
      <c r="W4" s="32"/>
      <c r="X4" s="32"/>
      <c r="Y4" s="32"/>
      <c r="Z4" s="32"/>
    </row>
    <row r="5" spans="1:26" ht="15.75" thickBot="1">
      <c r="A5" s="32"/>
      <c r="B5" s="33"/>
      <c r="C5" s="34"/>
      <c r="D5" s="318"/>
      <c r="E5" s="318"/>
      <c r="F5" s="318"/>
      <c r="G5" s="318"/>
      <c r="H5" s="319"/>
      <c r="I5" s="319"/>
      <c r="J5" s="319"/>
      <c r="K5" s="319"/>
      <c r="L5" s="32"/>
      <c r="M5" s="32"/>
      <c r="N5" s="32"/>
      <c r="O5" s="32"/>
      <c r="P5" s="32"/>
      <c r="Q5" s="32"/>
      <c r="R5" s="32"/>
      <c r="S5" s="32"/>
      <c r="T5" s="32"/>
      <c r="U5" s="32"/>
      <c r="V5" s="32"/>
      <c r="W5" s="32"/>
      <c r="X5" s="32"/>
      <c r="Y5" s="32"/>
      <c r="Z5" s="32"/>
    </row>
    <row r="6" spans="1:26" ht="16.5" thickBot="1">
      <c r="A6" s="32"/>
      <c r="B6" s="34"/>
      <c r="C6" s="34"/>
      <c r="D6" s="34"/>
      <c r="E6" s="32"/>
      <c r="F6" s="32"/>
      <c r="G6" s="32"/>
      <c r="H6" s="32"/>
      <c r="I6" s="32"/>
      <c r="J6" s="32"/>
      <c r="K6" s="32"/>
      <c r="L6" s="32"/>
      <c r="M6" s="323" t="s">
        <v>49</v>
      </c>
      <c r="N6" s="324"/>
      <c r="O6" s="36"/>
      <c r="P6" s="323" t="s">
        <v>50</v>
      </c>
      <c r="Q6" s="325"/>
      <c r="R6" s="324"/>
      <c r="S6" s="32"/>
      <c r="T6" s="32"/>
      <c r="U6" s="32"/>
      <c r="V6" s="32"/>
      <c r="W6" s="32"/>
      <c r="X6" s="32"/>
      <c r="Y6" s="32"/>
      <c r="Z6" s="32"/>
    </row>
    <row r="7" spans="1:26" ht="41.25" customHeight="1" thickBot="1">
      <c r="A7" s="32"/>
      <c r="B7" s="37" t="s">
        <v>2</v>
      </c>
      <c r="C7" s="326" t="s">
        <v>51</v>
      </c>
      <c r="D7" s="327"/>
      <c r="E7" s="327"/>
      <c r="F7" s="327"/>
      <c r="G7" s="327"/>
      <c r="H7" s="327"/>
      <c r="I7" s="327"/>
      <c r="J7" s="327"/>
      <c r="K7" s="328"/>
      <c r="L7" s="32"/>
      <c r="M7" s="329" t="str">
        <f>I73</f>
        <v>Fail</v>
      </c>
      <c r="N7" s="330"/>
      <c r="O7" s="36"/>
      <c r="P7" s="331" t="str">
        <f>IF(I73="Pass", "No Action Needed", "Function is sent back to the development team")</f>
        <v>Function is sent back to the development team</v>
      </c>
      <c r="Q7" s="332"/>
      <c r="R7" s="333"/>
      <c r="S7" s="32"/>
      <c r="T7" s="32"/>
      <c r="U7" s="32"/>
      <c r="V7" s="32"/>
      <c r="W7" s="32"/>
      <c r="X7" s="32"/>
      <c r="Y7" s="32"/>
      <c r="Z7" s="32"/>
    </row>
    <row r="8" spans="1:26" ht="15.75" thickBot="1">
      <c r="A8" s="32"/>
      <c r="B8" s="32"/>
      <c r="C8" s="32"/>
      <c r="D8" s="32"/>
      <c r="E8" s="32"/>
      <c r="F8" s="32"/>
      <c r="G8" s="32"/>
      <c r="H8" s="32"/>
      <c r="I8" s="32"/>
      <c r="J8" s="32"/>
      <c r="K8" s="32"/>
      <c r="L8" s="32"/>
      <c r="M8" s="32"/>
      <c r="N8" s="32"/>
      <c r="O8" s="32"/>
      <c r="P8" s="32"/>
      <c r="Q8" s="32"/>
      <c r="R8" s="32"/>
      <c r="S8" s="32"/>
      <c r="T8" s="32"/>
      <c r="U8" s="32"/>
      <c r="V8" s="32"/>
      <c r="W8" s="32"/>
      <c r="X8" s="32"/>
      <c r="Y8" s="32"/>
      <c r="Z8" s="32"/>
    </row>
    <row r="9" spans="1:26" ht="20.25">
      <c r="A9" s="32"/>
      <c r="B9" s="334" t="s">
        <v>4</v>
      </c>
      <c r="C9" s="335"/>
      <c r="D9" s="335"/>
      <c r="E9" s="335"/>
      <c r="F9" s="335"/>
      <c r="G9" s="335"/>
      <c r="H9" s="335"/>
      <c r="I9" s="335"/>
      <c r="J9" s="335"/>
      <c r="K9" s="336"/>
      <c r="L9" s="32"/>
      <c r="M9" s="38"/>
      <c r="N9" s="38"/>
      <c r="O9" s="39"/>
      <c r="P9" s="39"/>
      <c r="Q9" s="39"/>
      <c r="R9" s="32"/>
      <c r="S9" s="32"/>
      <c r="T9" s="32"/>
      <c r="U9" s="32"/>
      <c r="V9" s="32"/>
      <c r="W9" s="32"/>
      <c r="X9" s="32"/>
      <c r="Y9" s="32"/>
      <c r="Z9" s="32"/>
    </row>
    <row r="10" spans="1:26" ht="20.25">
      <c r="A10" s="32"/>
      <c r="B10" s="204" t="s">
        <v>5</v>
      </c>
      <c r="C10" s="152"/>
      <c r="D10" s="152"/>
      <c r="E10" s="153"/>
      <c r="F10" s="151" t="s">
        <v>6</v>
      </c>
      <c r="G10" s="152"/>
      <c r="H10" s="153"/>
      <c r="I10" s="151" t="s">
        <v>7</v>
      </c>
      <c r="J10" s="152"/>
      <c r="K10" s="234"/>
      <c r="L10" s="32"/>
      <c r="M10" s="38"/>
      <c r="N10" s="38"/>
      <c r="O10" s="39"/>
      <c r="P10" s="39"/>
      <c r="Q10" s="39"/>
      <c r="R10" s="32"/>
      <c r="S10" s="32"/>
      <c r="T10" s="32"/>
      <c r="U10" s="32"/>
      <c r="V10" s="32"/>
      <c r="W10" s="32"/>
      <c r="X10" s="32"/>
      <c r="Y10" s="32"/>
      <c r="Z10" s="32"/>
    </row>
    <row r="11" spans="1:26" ht="20.25">
      <c r="A11" s="32"/>
      <c r="B11" s="310" t="str">
        <f>'Iteration Mapping Key'!B11</f>
        <v>Masr_Pharmacy_RPOS_AdminTool(WEB-BASED)</v>
      </c>
      <c r="C11" s="311"/>
      <c r="D11" s="311"/>
      <c r="E11" s="312"/>
      <c r="F11" s="313">
        <f>'Iteration Mapping Key'!F11:H11</f>
        <v>2.1</v>
      </c>
      <c r="G11" s="314"/>
      <c r="H11" s="315"/>
      <c r="I11" s="316" t="str">
        <f>'Iteration Mapping Key'!I11</f>
        <v>WebBased</v>
      </c>
      <c r="J11" s="311"/>
      <c r="K11" s="317"/>
      <c r="L11" s="32"/>
      <c r="M11" s="65"/>
      <c r="N11" s="38"/>
      <c r="O11" s="39"/>
      <c r="P11" s="39"/>
      <c r="Q11" s="39"/>
      <c r="R11" s="32"/>
      <c r="S11" s="32"/>
      <c r="T11" s="32"/>
      <c r="U11" s="32"/>
      <c r="V11" s="32"/>
      <c r="W11" s="32"/>
      <c r="X11" s="32"/>
      <c r="Y11" s="32"/>
      <c r="Z11" s="32"/>
    </row>
    <row r="12" spans="1:26" ht="20.25">
      <c r="A12" s="32"/>
      <c r="B12" s="204" t="s">
        <v>8</v>
      </c>
      <c r="C12" s="152"/>
      <c r="D12" s="153"/>
      <c r="E12" s="151" t="s">
        <v>10</v>
      </c>
      <c r="F12" s="152"/>
      <c r="G12" s="153"/>
      <c r="H12" s="151" t="s">
        <v>11</v>
      </c>
      <c r="I12" s="152"/>
      <c r="J12" s="152"/>
      <c r="K12" s="234"/>
      <c r="L12" s="32"/>
      <c r="M12" s="38"/>
      <c r="N12" s="38"/>
      <c r="O12" s="39"/>
      <c r="P12" s="39"/>
      <c r="Q12" s="39"/>
      <c r="R12" s="32"/>
      <c r="S12" s="32"/>
      <c r="T12" s="32"/>
      <c r="U12" s="32"/>
      <c r="V12" s="32"/>
      <c r="W12" s="32"/>
      <c r="X12" s="32"/>
      <c r="Y12" s="32"/>
      <c r="Z12" s="32"/>
    </row>
    <row r="13" spans="1:26" ht="20.25" customHeight="1">
      <c r="A13" s="32"/>
      <c r="B13" s="300" t="str">
        <f>'Iteration Mapping Key'!B13</f>
        <v>1.0</v>
      </c>
      <c r="C13" s="301"/>
      <c r="D13" s="302"/>
      <c r="E13" s="303">
        <f>'Iteration Mapping Key'!H13</f>
        <v>42705</v>
      </c>
      <c r="F13" s="304"/>
      <c r="G13" s="305"/>
      <c r="H13" s="303">
        <f>'Iteration Mapping Key'!J13</f>
        <v>43070</v>
      </c>
      <c r="I13" s="304"/>
      <c r="J13" s="304"/>
      <c r="K13" s="306"/>
      <c r="L13" s="32"/>
      <c r="M13" s="38"/>
      <c r="N13" s="38"/>
      <c r="O13" s="39"/>
      <c r="P13" s="39"/>
      <c r="Q13" s="39"/>
      <c r="R13" s="32"/>
      <c r="S13" s="32"/>
      <c r="T13" s="32"/>
      <c r="U13" s="32"/>
      <c r="V13" s="32"/>
      <c r="W13" s="32"/>
      <c r="X13" s="32"/>
      <c r="Y13" s="32"/>
      <c r="Z13" s="32"/>
    </row>
    <row r="14" spans="1:26" ht="20.25">
      <c r="A14" s="32"/>
      <c r="B14" s="204" t="s">
        <v>15</v>
      </c>
      <c r="C14" s="152"/>
      <c r="D14" s="152"/>
      <c r="E14" s="152"/>
      <c r="F14" s="153"/>
      <c r="G14" s="151" t="s">
        <v>16</v>
      </c>
      <c r="H14" s="152"/>
      <c r="I14" s="152"/>
      <c r="J14" s="152"/>
      <c r="K14" s="234"/>
      <c r="L14" s="32"/>
      <c r="M14" s="38"/>
      <c r="N14" s="38"/>
      <c r="O14" s="39"/>
      <c r="P14" s="39"/>
      <c r="Q14" s="39"/>
      <c r="R14" s="32"/>
      <c r="S14" s="32"/>
      <c r="T14" s="32"/>
      <c r="U14" s="32"/>
      <c r="V14" s="32"/>
      <c r="W14" s="32"/>
      <c r="X14" s="32"/>
      <c r="Y14" s="32"/>
      <c r="Z14" s="32"/>
    </row>
    <row r="15" spans="1:26" ht="20.25">
      <c r="A15" s="32"/>
      <c r="B15" s="320" t="str">
        <f>'Iteration Mapping Key'!B17:F17</f>
        <v>TestName_ProductManager</v>
      </c>
      <c r="C15" s="321"/>
      <c r="D15" s="321"/>
      <c r="E15" s="321"/>
      <c r="F15" s="175"/>
      <c r="G15" s="174" t="str">
        <f>'Iteration Mapping Key'!G17:L17</f>
        <v>Heba NourEldin</v>
      </c>
      <c r="H15" s="321"/>
      <c r="I15" s="321"/>
      <c r="J15" s="321"/>
      <c r="K15" s="322"/>
      <c r="L15" s="32"/>
      <c r="M15" s="38"/>
      <c r="N15" s="38"/>
      <c r="O15" s="39"/>
      <c r="P15" s="39"/>
      <c r="Q15" s="39"/>
      <c r="R15" s="32"/>
      <c r="S15" s="32"/>
      <c r="T15" s="32"/>
      <c r="U15" s="32"/>
      <c r="V15" s="32"/>
      <c r="W15" s="32"/>
      <c r="X15" s="32"/>
      <c r="Y15" s="32"/>
      <c r="Z15" s="32"/>
    </row>
    <row r="16" spans="1:26" ht="20.25" customHeight="1">
      <c r="A16" s="32"/>
      <c r="B16" s="218" t="s">
        <v>19</v>
      </c>
      <c r="C16" s="291"/>
      <c r="D16" s="291"/>
      <c r="E16" s="294" t="str">
        <f>'Iteration Mapping Key'!E18</f>
        <v>ProjectInformation_AdditionalInformation</v>
      </c>
      <c r="F16" s="295"/>
      <c r="G16" s="295"/>
      <c r="H16" s="295"/>
      <c r="I16" s="295"/>
      <c r="J16" s="295"/>
      <c r="K16" s="296"/>
      <c r="L16" s="32"/>
      <c r="M16" s="38"/>
      <c r="N16" s="38"/>
      <c r="O16" s="39"/>
      <c r="P16" s="39"/>
      <c r="Q16" s="39"/>
      <c r="R16" s="32"/>
      <c r="S16" s="32"/>
      <c r="T16" s="32"/>
      <c r="U16" s="32"/>
      <c r="V16" s="32"/>
      <c r="W16" s="32"/>
      <c r="X16" s="32"/>
      <c r="Y16" s="32"/>
      <c r="Z16" s="32"/>
    </row>
    <row r="17" spans="1:41" ht="16.5" customHeight="1" outlineLevel="1" thickBot="1">
      <c r="A17" s="32"/>
      <c r="B17" s="292"/>
      <c r="C17" s="293"/>
      <c r="D17" s="293"/>
      <c r="E17" s="297"/>
      <c r="F17" s="298"/>
      <c r="G17" s="298"/>
      <c r="H17" s="298"/>
      <c r="I17" s="298"/>
      <c r="J17" s="298"/>
      <c r="K17" s="299"/>
      <c r="L17" s="32"/>
      <c r="M17" s="38"/>
      <c r="N17" s="38"/>
      <c r="O17" s="39"/>
      <c r="P17" s="39"/>
      <c r="Q17" s="39"/>
      <c r="R17" s="32"/>
      <c r="S17" s="32"/>
      <c r="T17" s="32"/>
      <c r="U17" s="32"/>
      <c r="V17" s="32"/>
      <c r="W17" s="32"/>
      <c r="X17" s="32"/>
      <c r="Y17" s="32"/>
      <c r="Z17" s="32"/>
    </row>
    <row r="18" spans="1:41" ht="15" customHeight="1" thickBot="1">
      <c r="A18" s="32"/>
      <c r="B18" s="32"/>
      <c r="C18" s="32"/>
      <c r="D18" s="32"/>
      <c r="E18" s="32"/>
      <c r="F18" s="32"/>
      <c r="G18" s="32"/>
      <c r="H18" s="32"/>
      <c r="I18" s="32"/>
      <c r="J18" s="32"/>
      <c r="K18" s="32"/>
      <c r="L18" s="32"/>
      <c r="M18" s="38"/>
      <c r="N18" s="38"/>
      <c r="O18" s="39"/>
      <c r="P18" s="39"/>
      <c r="Q18" s="39"/>
      <c r="R18" s="32"/>
      <c r="S18" s="32"/>
      <c r="T18" s="32"/>
      <c r="U18" s="32"/>
      <c r="V18" s="32"/>
      <c r="W18" s="32"/>
      <c r="X18" s="32"/>
      <c r="Y18" s="32"/>
      <c r="Z18" s="32"/>
    </row>
    <row r="19" spans="1:41" ht="16.5" customHeight="1" thickBot="1">
      <c r="A19" s="32"/>
      <c r="B19" s="307" t="s">
        <v>52</v>
      </c>
      <c r="C19" s="308"/>
      <c r="D19" s="308"/>
      <c r="E19" s="308"/>
      <c r="F19" s="308"/>
      <c r="G19" s="308"/>
      <c r="H19" s="308"/>
      <c r="I19" s="308"/>
      <c r="J19" s="308"/>
      <c r="K19" s="309"/>
      <c r="L19" s="32"/>
      <c r="M19" s="235" t="s">
        <v>53</v>
      </c>
      <c r="N19" s="236"/>
      <c r="O19" s="236"/>
      <c r="P19" s="236"/>
      <c r="Q19" s="237"/>
      <c r="R19" s="32"/>
      <c r="S19" s="32"/>
      <c r="T19" s="32"/>
      <c r="U19" s="32"/>
      <c r="V19" s="32"/>
      <c r="W19" s="32"/>
      <c r="X19" s="32"/>
      <c r="Y19" s="32"/>
      <c r="Z19" s="32"/>
    </row>
    <row r="20" spans="1:41" ht="15.75" outlineLevel="1">
      <c r="A20" s="32"/>
      <c r="B20" s="238" t="s">
        <v>23</v>
      </c>
      <c r="C20" s="239"/>
      <c r="D20" s="240" t="s">
        <v>425</v>
      </c>
      <c r="E20" s="240"/>
      <c r="F20" s="240"/>
      <c r="G20" s="239" t="s">
        <v>54</v>
      </c>
      <c r="H20" s="239"/>
      <c r="I20" s="239"/>
      <c r="J20" s="241">
        <v>13</v>
      </c>
      <c r="K20" s="242"/>
      <c r="L20" s="40"/>
      <c r="M20" s="243"/>
      <c r="N20" s="244"/>
      <c r="O20" s="244"/>
      <c r="P20" s="244"/>
      <c r="Q20" s="245"/>
      <c r="R20" s="40"/>
      <c r="S20" s="40"/>
      <c r="T20" s="40"/>
      <c r="U20" s="40"/>
      <c r="V20" s="40"/>
      <c r="W20" s="40"/>
      <c r="X20" s="40"/>
      <c r="Y20" s="40"/>
      <c r="Z20" s="40"/>
    </row>
    <row r="21" spans="1:41" ht="15.75" outlineLevel="1">
      <c r="A21" s="32"/>
      <c r="B21" s="252" t="s">
        <v>24</v>
      </c>
      <c r="C21" s="253"/>
      <c r="D21" s="254" t="s">
        <v>55</v>
      </c>
      <c r="E21" s="255"/>
      <c r="F21" s="256"/>
      <c r="G21" s="253" t="s">
        <v>26</v>
      </c>
      <c r="H21" s="253"/>
      <c r="I21" s="253"/>
      <c r="J21" s="274" t="s">
        <v>56</v>
      </c>
      <c r="K21" s="275"/>
      <c r="L21" s="41"/>
      <c r="M21" s="246"/>
      <c r="N21" s="247"/>
      <c r="O21" s="247"/>
      <c r="P21" s="247"/>
      <c r="Q21" s="248"/>
      <c r="R21" s="41"/>
      <c r="S21" s="41"/>
      <c r="T21" s="41"/>
      <c r="U21" s="41"/>
      <c r="V21" s="41"/>
      <c r="W21" s="41"/>
      <c r="X21" s="41"/>
      <c r="Y21" s="41"/>
      <c r="Z21" s="41"/>
      <c r="AA21" s="42"/>
      <c r="AB21" s="42"/>
      <c r="AC21" s="42"/>
      <c r="AD21" s="42"/>
      <c r="AE21" s="42"/>
      <c r="AF21" s="42"/>
      <c r="AG21" s="42"/>
      <c r="AH21" s="42"/>
      <c r="AI21" s="42"/>
      <c r="AJ21" s="42"/>
      <c r="AK21" s="42"/>
      <c r="AL21" s="42"/>
      <c r="AM21" s="42"/>
      <c r="AN21" s="42"/>
      <c r="AO21" s="42"/>
    </row>
    <row r="22" spans="1:41" ht="15.75" outlineLevel="1">
      <c r="A22" s="32"/>
      <c r="B22" s="172" t="s">
        <v>57</v>
      </c>
      <c r="C22" s="276"/>
      <c r="D22" s="276"/>
      <c r="E22" s="276"/>
      <c r="F22" s="173"/>
      <c r="G22" s="277" t="s">
        <v>25</v>
      </c>
      <c r="H22" s="278"/>
      <c r="I22" s="278"/>
      <c r="J22" s="278"/>
      <c r="K22" s="279"/>
      <c r="L22" s="41"/>
      <c r="M22" s="246"/>
      <c r="N22" s="247"/>
      <c r="O22" s="247"/>
      <c r="P22" s="247"/>
      <c r="Q22" s="248"/>
      <c r="R22" s="41"/>
      <c r="S22" s="41"/>
      <c r="T22" s="41"/>
      <c r="U22" s="41"/>
      <c r="V22" s="41"/>
      <c r="W22" s="41"/>
      <c r="X22" s="41"/>
      <c r="Y22" s="41"/>
      <c r="Z22" s="41"/>
      <c r="AA22" s="42"/>
      <c r="AB22" s="42"/>
      <c r="AC22" s="42"/>
      <c r="AD22" s="42"/>
      <c r="AE22" s="42"/>
      <c r="AF22" s="42"/>
      <c r="AG22" s="42"/>
      <c r="AH22" s="42"/>
      <c r="AI22" s="42"/>
      <c r="AJ22" s="42"/>
      <c r="AK22" s="42"/>
      <c r="AL22" s="42"/>
      <c r="AM22" s="42"/>
      <c r="AN22" s="42"/>
      <c r="AO22" s="42"/>
    </row>
    <row r="23" spans="1:41" ht="15.75" outlineLevel="1">
      <c r="A23" s="32"/>
      <c r="B23" s="280">
        <v>42781</v>
      </c>
      <c r="C23" s="281"/>
      <c r="D23" s="281"/>
      <c r="E23" s="281"/>
      <c r="F23" s="282"/>
      <c r="G23" s="283" t="s">
        <v>58</v>
      </c>
      <c r="H23" s="284"/>
      <c r="I23" s="284"/>
      <c r="J23" s="284"/>
      <c r="K23" s="285"/>
      <c r="L23" s="41"/>
      <c r="M23" s="246"/>
      <c r="N23" s="247"/>
      <c r="O23" s="247"/>
      <c r="P23" s="247"/>
      <c r="Q23" s="248"/>
      <c r="R23" s="41"/>
      <c r="S23" s="41"/>
      <c r="T23" s="41"/>
      <c r="U23" s="41"/>
      <c r="V23" s="41"/>
      <c r="W23" s="41"/>
      <c r="X23" s="41"/>
      <c r="Y23" s="41"/>
      <c r="Z23" s="41"/>
      <c r="AA23" s="42"/>
      <c r="AB23" s="42"/>
      <c r="AC23" s="42"/>
      <c r="AD23" s="42"/>
      <c r="AE23" s="42"/>
      <c r="AF23" s="42"/>
      <c r="AG23" s="42"/>
      <c r="AH23" s="42"/>
      <c r="AI23" s="42"/>
      <c r="AJ23" s="42"/>
      <c r="AK23" s="42"/>
      <c r="AL23" s="42"/>
      <c r="AM23" s="42"/>
      <c r="AN23" s="42"/>
      <c r="AO23" s="42"/>
    </row>
    <row r="24" spans="1:41" ht="33.75" customHeight="1" outlineLevel="1">
      <c r="A24" s="32"/>
      <c r="B24" s="286" t="s">
        <v>59</v>
      </c>
      <c r="C24" s="287"/>
      <c r="D24" s="288" t="s">
        <v>413</v>
      </c>
      <c r="E24" s="289"/>
      <c r="F24" s="289"/>
      <c r="G24" s="289"/>
      <c r="H24" s="289"/>
      <c r="I24" s="289"/>
      <c r="J24" s="289"/>
      <c r="K24" s="290"/>
      <c r="L24" s="41"/>
      <c r="M24" s="246"/>
      <c r="N24" s="247"/>
      <c r="O24" s="247"/>
      <c r="P24" s="247"/>
      <c r="Q24" s="248"/>
      <c r="R24" s="41"/>
      <c r="S24" s="41"/>
      <c r="T24" s="41"/>
      <c r="U24" s="41"/>
      <c r="V24" s="41"/>
      <c r="W24" s="41"/>
      <c r="X24" s="41"/>
      <c r="Y24" s="41"/>
      <c r="Z24" s="41"/>
      <c r="AA24" s="42"/>
      <c r="AB24" s="42"/>
      <c r="AC24" s="42"/>
      <c r="AD24" s="42"/>
      <c r="AE24" s="42"/>
      <c r="AF24" s="42"/>
      <c r="AG24" s="42"/>
      <c r="AH24" s="42"/>
      <c r="AI24" s="42"/>
      <c r="AJ24" s="42"/>
      <c r="AK24" s="42"/>
      <c r="AL24" s="42"/>
      <c r="AM24" s="42"/>
      <c r="AN24" s="42"/>
      <c r="AO24" s="42"/>
    </row>
    <row r="25" spans="1:41" ht="15" customHeight="1" outlineLevel="1">
      <c r="A25" s="32"/>
      <c r="B25" s="257" t="s">
        <v>60</v>
      </c>
      <c r="C25" s="178"/>
      <c r="D25" s="222" t="s">
        <v>104</v>
      </c>
      <c r="E25" s="223"/>
      <c r="F25" s="223"/>
      <c r="G25" s="223"/>
      <c r="H25" s="223"/>
      <c r="I25" s="223"/>
      <c r="J25" s="223"/>
      <c r="K25" s="224"/>
      <c r="L25" s="41"/>
      <c r="M25" s="246"/>
      <c r="N25" s="247"/>
      <c r="O25" s="247"/>
      <c r="P25" s="247"/>
      <c r="Q25" s="248"/>
      <c r="R25" s="41"/>
      <c r="S25" s="41"/>
      <c r="T25" s="41"/>
      <c r="U25" s="41"/>
      <c r="V25" s="41"/>
      <c r="W25" s="41"/>
      <c r="X25" s="41"/>
      <c r="Y25" s="41"/>
      <c r="Z25" s="41"/>
      <c r="AA25" s="42"/>
      <c r="AB25" s="42"/>
      <c r="AC25" s="42"/>
      <c r="AD25" s="42"/>
      <c r="AE25" s="42"/>
      <c r="AF25" s="42"/>
      <c r="AG25" s="42"/>
      <c r="AH25" s="42"/>
      <c r="AI25" s="42"/>
      <c r="AJ25" s="42"/>
      <c r="AK25" s="42"/>
      <c r="AL25" s="42"/>
      <c r="AM25" s="42"/>
      <c r="AN25" s="42"/>
      <c r="AO25" s="42"/>
    </row>
    <row r="26" spans="1:41" ht="20.25" customHeight="1" outlineLevel="1">
      <c r="A26" s="32"/>
      <c r="B26" s="258"/>
      <c r="C26" s="259"/>
      <c r="D26" s="262"/>
      <c r="E26" s="263"/>
      <c r="F26" s="263"/>
      <c r="G26" s="263"/>
      <c r="H26" s="263"/>
      <c r="I26" s="263"/>
      <c r="J26" s="263"/>
      <c r="K26" s="264"/>
      <c r="L26" s="41"/>
      <c r="M26" s="246"/>
      <c r="N26" s="247"/>
      <c r="O26" s="247"/>
      <c r="P26" s="247"/>
      <c r="Q26" s="248"/>
      <c r="R26" s="41"/>
      <c r="S26" s="41"/>
      <c r="T26" s="41"/>
      <c r="U26" s="41"/>
      <c r="V26" s="41"/>
      <c r="W26" s="41"/>
      <c r="X26" s="41"/>
      <c r="Y26" s="41"/>
      <c r="Z26" s="41"/>
      <c r="AA26" s="42"/>
      <c r="AB26" s="42"/>
      <c r="AC26" s="42"/>
      <c r="AD26" s="42"/>
      <c r="AE26" s="42"/>
      <c r="AF26" s="42"/>
      <c r="AG26" s="42"/>
      <c r="AH26" s="42"/>
      <c r="AI26" s="42"/>
      <c r="AJ26" s="42"/>
      <c r="AK26" s="42"/>
      <c r="AL26" s="42"/>
      <c r="AM26" s="42"/>
      <c r="AN26" s="42"/>
      <c r="AO26" s="42"/>
    </row>
    <row r="27" spans="1:41" ht="32.25" customHeight="1" outlineLevel="1">
      <c r="A27" s="32"/>
      <c r="B27" s="260"/>
      <c r="C27" s="261"/>
      <c r="D27" s="225"/>
      <c r="E27" s="226"/>
      <c r="F27" s="226"/>
      <c r="G27" s="226"/>
      <c r="H27" s="226"/>
      <c r="I27" s="226"/>
      <c r="J27" s="226"/>
      <c r="K27" s="227"/>
      <c r="L27" s="41"/>
      <c r="M27" s="246"/>
      <c r="N27" s="247"/>
      <c r="O27" s="247"/>
      <c r="P27" s="247"/>
      <c r="Q27" s="248"/>
      <c r="R27" s="41"/>
      <c r="S27" s="41"/>
      <c r="T27" s="41"/>
      <c r="U27" s="41"/>
      <c r="V27" s="41"/>
      <c r="W27" s="41"/>
      <c r="X27" s="41"/>
      <c r="Y27" s="41"/>
      <c r="Z27" s="41"/>
      <c r="AA27" s="42"/>
      <c r="AB27" s="42"/>
      <c r="AC27" s="42"/>
      <c r="AD27" s="42"/>
      <c r="AE27" s="42"/>
      <c r="AF27" s="42"/>
      <c r="AG27" s="42"/>
      <c r="AH27" s="42"/>
      <c r="AI27" s="42"/>
      <c r="AJ27" s="42"/>
      <c r="AK27" s="42"/>
      <c r="AL27" s="42"/>
      <c r="AM27" s="42"/>
      <c r="AN27" s="42"/>
      <c r="AO27" s="42"/>
    </row>
    <row r="28" spans="1:41" ht="13.5" customHeight="1" outlineLevel="1">
      <c r="A28" s="32"/>
      <c r="B28" s="257" t="s">
        <v>61</v>
      </c>
      <c r="C28" s="178"/>
      <c r="D28" s="265" t="s">
        <v>106</v>
      </c>
      <c r="E28" s="266"/>
      <c r="F28" s="266"/>
      <c r="G28" s="266"/>
      <c r="H28" s="266"/>
      <c r="I28" s="266"/>
      <c r="J28" s="266"/>
      <c r="K28" s="267"/>
      <c r="L28" s="41"/>
      <c r="M28" s="246"/>
      <c r="N28" s="247"/>
      <c r="O28" s="247"/>
      <c r="P28" s="247"/>
      <c r="Q28" s="248"/>
      <c r="R28" s="41"/>
      <c r="S28" s="41"/>
      <c r="T28" s="41"/>
      <c r="U28" s="41"/>
      <c r="V28" s="41"/>
      <c r="W28" s="41"/>
      <c r="X28" s="41"/>
      <c r="Y28" s="41"/>
      <c r="Z28" s="41"/>
      <c r="AA28" s="42"/>
      <c r="AB28" s="42"/>
      <c r="AC28" s="42"/>
      <c r="AD28" s="42"/>
      <c r="AE28" s="42"/>
      <c r="AF28" s="42"/>
      <c r="AG28" s="42"/>
      <c r="AH28" s="42"/>
      <c r="AI28" s="42"/>
      <c r="AJ28" s="42"/>
      <c r="AK28" s="42"/>
      <c r="AL28" s="42"/>
      <c r="AM28" s="42"/>
      <c r="AN28" s="42"/>
      <c r="AO28" s="42"/>
    </row>
    <row r="29" spans="1:41" ht="13.5" customHeight="1" outlineLevel="1">
      <c r="A29" s="32"/>
      <c r="B29" s="258"/>
      <c r="C29" s="259"/>
      <c r="D29" s="268"/>
      <c r="E29" s="269"/>
      <c r="F29" s="269"/>
      <c r="G29" s="269"/>
      <c r="H29" s="269"/>
      <c r="I29" s="269"/>
      <c r="J29" s="269"/>
      <c r="K29" s="270"/>
      <c r="L29" s="41"/>
      <c r="M29" s="246"/>
      <c r="N29" s="247"/>
      <c r="O29" s="247"/>
      <c r="P29" s="247"/>
      <c r="Q29" s="248"/>
      <c r="R29" s="41"/>
      <c r="S29" s="41"/>
      <c r="T29" s="41"/>
      <c r="U29" s="41"/>
      <c r="V29" s="41"/>
      <c r="W29" s="41"/>
      <c r="X29" s="41"/>
      <c r="Y29" s="41"/>
      <c r="Z29" s="41"/>
      <c r="AA29" s="42"/>
      <c r="AB29" s="42"/>
      <c r="AC29" s="42"/>
      <c r="AD29" s="42"/>
      <c r="AE29" s="42"/>
      <c r="AF29" s="42"/>
      <c r="AG29" s="42"/>
      <c r="AH29" s="42"/>
      <c r="AI29" s="42"/>
      <c r="AJ29" s="42"/>
      <c r="AK29" s="42"/>
      <c r="AL29" s="42"/>
      <c r="AM29" s="42"/>
      <c r="AN29" s="42"/>
      <c r="AO29" s="42"/>
    </row>
    <row r="30" spans="1:41" ht="13.5" customHeight="1" outlineLevel="1">
      <c r="A30" s="32"/>
      <c r="B30" s="258"/>
      <c r="C30" s="259"/>
      <c r="D30" s="271"/>
      <c r="E30" s="272"/>
      <c r="F30" s="272"/>
      <c r="G30" s="272"/>
      <c r="H30" s="272"/>
      <c r="I30" s="272"/>
      <c r="J30" s="272"/>
      <c r="K30" s="273"/>
      <c r="L30" s="41"/>
      <c r="M30" s="246"/>
      <c r="N30" s="247"/>
      <c r="O30" s="247"/>
      <c r="P30" s="247"/>
      <c r="Q30" s="248"/>
      <c r="R30" s="41"/>
      <c r="S30" s="41"/>
      <c r="T30" s="41"/>
      <c r="U30" s="41"/>
      <c r="V30" s="41"/>
      <c r="W30" s="41"/>
      <c r="X30" s="41"/>
      <c r="Y30" s="41"/>
      <c r="Z30" s="41"/>
      <c r="AA30" s="42"/>
      <c r="AB30" s="42"/>
      <c r="AC30" s="42"/>
      <c r="AD30" s="42"/>
      <c r="AE30" s="42"/>
      <c r="AF30" s="42"/>
      <c r="AG30" s="42"/>
      <c r="AH30" s="42"/>
      <c r="AI30" s="42"/>
      <c r="AJ30" s="42"/>
      <c r="AK30" s="42"/>
      <c r="AL30" s="42"/>
      <c r="AM30" s="42"/>
      <c r="AN30" s="42"/>
      <c r="AO30" s="42"/>
    </row>
    <row r="31" spans="1:41" ht="17.25" customHeight="1" outlineLevel="1">
      <c r="A31" s="32"/>
      <c r="B31" s="218" t="s">
        <v>62</v>
      </c>
      <c r="C31" s="219"/>
      <c r="D31" s="265" t="s">
        <v>63</v>
      </c>
      <c r="E31" s="266"/>
      <c r="F31" s="266"/>
      <c r="G31" s="266"/>
      <c r="H31" s="266"/>
      <c r="I31" s="266"/>
      <c r="J31" s="266"/>
      <c r="K31" s="267"/>
      <c r="L31" s="41"/>
      <c r="M31" s="246"/>
      <c r="N31" s="247"/>
      <c r="O31" s="247"/>
      <c r="P31" s="247"/>
      <c r="Q31" s="248"/>
      <c r="R31" s="41"/>
      <c r="S31" s="41"/>
      <c r="T31" s="41"/>
      <c r="U31" s="41"/>
      <c r="V31" s="41"/>
      <c r="W31" s="41"/>
      <c r="X31" s="41"/>
      <c r="Y31" s="41"/>
      <c r="Z31" s="41"/>
      <c r="AA31" s="42"/>
      <c r="AB31" s="42"/>
      <c r="AC31" s="42"/>
      <c r="AD31" s="42"/>
      <c r="AE31" s="42"/>
      <c r="AF31" s="42"/>
      <c r="AG31" s="42"/>
      <c r="AH31" s="42"/>
      <c r="AI31" s="42"/>
      <c r="AJ31" s="42"/>
      <c r="AK31" s="42"/>
      <c r="AL31" s="42"/>
      <c r="AM31" s="42"/>
      <c r="AN31" s="42"/>
      <c r="AO31" s="42"/>
    </row>
    <row r="32" spans="1:41" ht="30.75" customHeight="1" outlineLevel="1">
      <c r="A32" s="32"/>
      <c r="B32" s="220"/>
      <c r="C32" s="221"/>
      <c r="D32" s="271"/>
      <c r="E32" s="272"/>
      <c r="F32" s="272"/>
      <c r="G32" s="272"/>
      <c r="H32" s="272"/>
      <c r="I32" s="272"/>
      <c r="J32" s="272"/>
      <c r="K32" s="273"/>
      <c r="L32" s="41"/>
      <c r="M32" s="246"/>
      <c r="N32" s="247"/>
      <c r="O32" s="247"/>
      <c r="P32" s="247"/>
      <c r="Q32" s="248"/>
      <c r="R32" s="41"/>
      <c r="S32" s="41"/>
      <c r="T32" s="41"/>
      <c r="U32" s="41"/>
      <c r="V32" s="41"/>
      <c r="W32" s="41"/>
      <c r="X32" s="41"/>
      <c r="Y32" s="41"/>
      <c r="Z32" s="41"/>
      <c r="AA32" s="42"/>
      <c r="AB32" s="42"/>
      <c r="AC32" s="42"/>
      <c r="AD32" s="42"/>
      <c r="AE32" s="42"/>
      <c r="AF32" s="42"/>
      <c r="AG32" s="42"/>
      <c r="AH32" s="42"/>
      <c r="AI32" s="42"/>
      <c r="AJ32" s="42"/>
      <c r="AK32" s="42"/>
      <c r="AL32" s="42"/>
      <c r="AM32" s="42"/>
      <c r="AN32" s="42"/>
      <c r="AO32" s="42"/>
    </row>
    <row r="33" spans="1:41" ht="18.75" customHeight="1" outlineLevel="1">
      <c r="A33" s="32"/>
      <c r="B33" s="218" t="s">
        <v>64</v>
      </c>
      <c r="C33" s="219"/>
      <c r="D33" s="222" t="s">
        <v>414</v>
      </c>
      <c r="E33" s="223"/>
      <c r="F33" s="223"/>
      <c r="G33" s="223"/>
      <c r="H33" s="223"/>
      <c r="I33" s="223"/>
      <c r="J33" s="223"/>
      <c r="K33" s="224"/>
      <c r="L33" s="41"/>
      <c r="M33" s="246"/>
      <c r="N33" s="247"/>
      <c r="O33" s="247"/>
      <c r="P33" s="247"/>
      <c r="Q33" s="248"/>
      <c r="R33" s="41"/>
      <c r="S33" s="41"/>
      <c r="T33" s="41"/>
      <c r="U33" s="41"/>
      <c r="V33" s="41"/>
      <c r="W33" s="41"/>
      <c r="X33" s="41"/>
      <c r="Y33" s="41"/>
      <c r="Z33" s="41"/>
      <c r="AA33" s="42"/>
      <c r="AB33" s="42"/>
      <c r="AC33" s="42"/>
      <c r="AD33" s="42"/>
      <c r="AE33" s="42"/>
      <c r="AF33" s="42"/>
      <c r="AG33" s="42"/>
      <c r="AH33" s="42"/>
      <c r="AI33" s="42"/>
      <c r="AJ33" s="42"/>
      <c r="AK33" s="42"/>
      <c r="AL33" s="42"/>
      <c r="AM33" s="42"/>
      <c r="AN33" s="42"/>
      <c r="AO33" s="42"/>
    </row>
    <row r="34" spans="1:41" ht="89.25" customHeight="1" outlineLevel="1">
      <c r="A34" s="32"/>
      <c r="B34" s="220"/>
      <c r="C34" s="221"/>
      <c r="D34" s="225"/>
      <c r="E34" s="226"/>
      <c r="F34" s="226"/>
      <c r="G34" s="226"/>
      <c r="H34" s="226"/>
      <c r="I34" s="226"/>
      <c r="J34" s="226"/>
      <c r="K34" s="227"/>
      <c r="L34" s="41"/>
      <c r="M34" s="246"/>
      <c r="N34" s="247"/>
      <c r="O34" s="247"/>
      <c r="P34" s="247"/>
      <c r="Q34" s="248"/>
      <c r="R34" s="41"/>
      <c r="S34" s="41"/>
      <c r="T34" s="41"/>
      <c r="U34" s="41"/>
      <c r="V34" s="41"/>
      <c r="W34" s="41"/>
      <c r="X34" s="41"/>
      <c r="Y34" s="41"/>
      <c r="Z34" s="41"/>
      <c r="AA34" s="42"/>
      <c r="AB34" s="42"/>
      <c r="AC34" s="42"/>
      <c r="AD34" s="42"/>
      <c r="AE34" s="42"/>
      <c r="AF34" s="42"/>
      <c r="AG34" s="42"/>
      <c r="AH34" s="42"/>
      <c r="AI34" s="42"/>
      <c r="AJ34" s="42"/>
      <c r="AK34" s="42"/>
      <c r="AL34" s="42"/>
      <c r="AM34" s="42"/>
      <c r="AN34" s="42"/>
      <c r="AO34" s="42"/>
    </row>
    <row r="35" spans="1:41" ht="15.75" outlineLevel="1">
      <c r="A35" s="32"/>
      <c r="B35" s="183" t="s">
        <v>19</v>
      </c>
      <c r="C35" s="184"/>
      <c r="D35" s="228" t="s">
        <v>106</v>
      </c>
      <c r="E35" s="229"/>
      <c r="F35" s="229"/>
      <c r="G35" s="229"/>
      <c r="H35" s="229"/>
      <c r="I35" s="229"/>
      <c r="J35" s="229"/>
      <c r="K35" s="230"/>
      <c r="L35" s="41"/>
      <c r="M35" s="246"/>
      <c r="N35" s="247"/>
      <c r="O35" s="247"/>
      <c r="P35" s="247"/>
      <c r="Q35" s="248"/>
      <c r="R35" s="41"/>
      <c r="S35" s="41"/>
      <c r="T35" s="41"/>
      <c r="U35" s="41"/>
      <c r="V35" s="41"/>
      <c r="W35" s="41"/>
      <c r="X35" s="41"/>
      <c r="Y35" s="41"/>
      <c r="Z35" s="41"/>
      <c r="AA35" s="42"/>
      <c r="AB35" s="42"/>
      <c r="AC35" s="42"/>
      <c r="AD35" s="42"/>
      <c r="AE35" s="42"/>
      <c r="AF35" s="42"/>
      <c r="AG35" s="42"/>
      <c r="AH35" s="42"/>
      <c r="AI35" s="42"/>
      <c r="AJ35" s="42"/>
      <c r="AK35" s="42"/>
      <c r="AL35" s="42"/>
      <c r="AM35" s="42"/>
      <c r="AN35" s="42"/>
      <c r="AO35" s="42"/>
    </row>
    <row r="36" spans="1:41" ht="16.5" outlineLevel="1" thickBot="1">
      <c r="A36" s="32"/>
      <c r="B36" s="187"/>
      <c r="C36" s="188"/>
      <c r="D36" s="231"/>
      <c r="E36" s="232"/>
      <c r="F36" s="232"/>
      <c r="G36" s="232"/>
      <c r="H36" s="232"/>
      <c r="I36" s="232"/>
      <c r="J36" s="232"/>
      <c r="K36" s="233"/>
      <c r="L36" s="41"/>
      <c r="M36" s="249"/>
      <c r="N36" s="250"/>
      <c r="O36" s="250"/>
      <c r="P36" s="250"/>
      <c r="Q36" s="251"/>
      <c r="R36" s="41"/>
      <c r="S36" s="41"/>
      <c r="T36" s="41"/>
      <c r="U36" s="41"/>
      <c r="V36" s="41"/>
      <c r="W36" s="41"/>
      <c r="X36" s="41"/>
      <c r="Y36" s="41"/>
      <c r="Z36" s="41"/>
      <c r="AA36" s="42"/>
      <c r="AB36" s="42"/>
      <c r="AC36" s="42"/>
      <c r="AD36" s="42"/>
      <c r="AE36" s="42"/>
      <c r="AF36" s="42"/>
      <c r="AG36" s="42"/>
      <c r="AH36" s="42"/>
      <c r="AI36" s="42"/>
      <c r="AJ36" s="42"/>
      <c r="AK36" s="42"/>
      <c r="AL36" s="42"/>
      <c r="AM36" s="42"/>
      <c r="AN36" s="42"/>
      <c r="AO36" s="42"/>
    </row>
    <row r="37" spans="1:41" ht="16.5" thickBot="1">
      <c r="A37" s="32"/>
      <c r="B37" s="41"/>
      <c r="C37" s="41"/>
      <c r="D37" s="41"/>
      <c r="E37" s="41"/>
      <c r="F37" s="41"/>
      <c r="G37" s="41"/>
      <c r="H37" s="41"/>
      <c r="I37" s="41"/>
      <c r="J37" s="41"/>
      <c r="K37" s="41"/>
      <c r="L37" s="41"/>
      <c r="M37" s="41"/>
      <c r="N37" s="41"/>
      <c r="O37" s="41"/>
      <c r="P37" s="41"/>
      <c r="Q37" s="41"/>
      <c r="R37" s="41"/>
      <c r="S37" s="41"/>
      <c r="T37" s="41"/>
      <c r="U37" s="41"/>
      <c r="V37" s="41"/>
      <c r="W37" s="41"/>
      <c r="X37" s="41"/>
      <c r="Y37" s="41"/>
      <c r="Z37" s="41"/>
      <c r="AA37" s="42"/>
      <c r="AB37" s="42"/>
      <c r="AC37" s="42"/>
      <c r="AD37" s="42"/>
      <c r="AE37" s="42"/>
      <c r="AF37" s="42"/>
      <c r="AG37" s="42"/>
      <c r="AH37" s="42"/>
      <c r="AI37" s="42"/>
      <c r="AJ37" s="42"/>
      <c r="AK37" s="42"/>
      <c r="AL37" s="42"/>
      <c r="AM37" s="42"/>
      <c r="AN37" s="42"/>
      <c r="AO37" s="42"/>
    </row>
    <row r="38" spans="1:41" ht="15.75" customHeight="1">
      <c r="A38" s="32"/>
      <c r="B38" s="198" t="s">
        <v>65</v>
      </c>
      <c r="C38" s="199"/>
      <c r="D38" s="199"/>
      <c r="E38" s="199"/>
      <c r="F38" s="199"/>
      <c r="G38" s="199"/>
      <c r="H38" s="199"/>
      <c r="I38" s="199"/>
      <c r="J38" s="199"/>
      <c r="K38" s="200"/>
      <c r="L38" s="41"/>
      <c r="M38" s="43"/>
      <c r="N38" s="43"/>
      <c r="O38" s="43"/>
      <c r="P38" s="43"/>
      <c r="Q38" s="43"/>
      <c r="R38" s="41"/>
      <c r="S38" s="41"/>
      <c r="T38" s="41"/>
      <c r="U38" s="41"/>
      <c r="V38" s="41"/>
      <c r="W38" s="41"/>
      <c r="X38" s="41"/>
      <c r="Y38" s="41"/>
      <c r="Z38" s="41"/>
      <c r="AA38" s="42"/>
      <c r="AB38" s="42"/>
      <c r="AC38" s="42"/>
      <c r="AD38" s="42"/>
      <c r="AE38" s="42"/>
      <c r="AF38" s="42"/>
      <c r="AG38" s="42"/>
      <c r="AH38" s="42"/>
      <c r="AI38" s="42"/>
      <c r="AJ38" s="42"/>
      <c r="AK38" s="42"/>
      <c r="AL38" s="42"/>
      <c r="AM38" s="42"/>
      <c r="AN38" s="42"/>
      <c r="AO38" s="42"/>
    </row>
    <row r="39" spans="1:41" ht="15.75" customHeight="1" outlineLevel="1">
      <c r="A39" s="32"/>
      <c r="B39" s="204" t="s">
        <v>66</v>
      </c>
      <c r="C39" s="152"/>
      <c r="D39" s="153"/>
      <c r="E39" s="151" t="s">
        <v>67</v>
      </c>
      <c r="F39" s="152"/>
      <c r="G39" s="153"/>
      <c r="H39" s="151" t="s">
        <v>68</v>
      </c>
      <c r="I39" s="152"/>
      <c r="J39" s="152"/>
      <c r="K39" s="234"/>
      <c r="L39" s="41"/>
      <c r="M39" s="43"/>
      <c r="N39" s="43"/>
      <c r="O39" s="43"/>
      <c r="P39" s="43"/>
      <c r="Q39" s="43"/>
      <c r="R39" s="41"/>
      <c r="S39" s="41"/>
      <c r="T39" s="41"/>
      <c r="U39" s="41"/>
      <c r="V39" s="41"/>
      <c r="W39" s="41"/>
      <c r="X39" s="41"/>
      <c r="Y39" s="41"/>
      <c r="Z39" s="41"/>
      <c r="AA39" s="42"/>
      <c r="AB39" s="42"/>
      <c r="AC39" s="42"/>
      <c r="AD39" s="42"/>
      <c r="AE39" s="42"/>
      <c r="AF39" s="42"/>
      <c r="AG39" s="42"/>
      <c r="AH39" s="42"/>
      <c r="AI39" s="42"/>
      <c r="AJ39" s="42"/>
      <c r="AK39" s="42"/>
      <c r="AL39" s="42"/>
      <c r="AM39" s="42"/>
      <c r="AN39" s="42"/>
      <c r="AO39" s="42"/>
    </row>
    <row r="40" spans="1:41" ht="15.75" customHeight="1" outlineLevel="1">
      <c r="A40" s="32"/>
      <c r="B40" s="214" t="s">
        <v>69</v>
      </c>
      <c r="C40" s="213"/>
      <c r="D40" s="206"/>
      <c r="E40" s="205" t="s">
        <v>70</v>
      </c>
      <c r="F40" s="213"/>
      <c r="G40" s="206"/>
      <c r="H40" s="205" t="s">
        <v>71</v>
      </c>
      <c r="I40" s="213"/>
      <c r="J40" s="213"/>
      <c r="K40" s="215"/>
      <c r="L40" s="41"/>
      <c r="M40" s="43"/>
      <c r="N40" s="43"/>
      <c r="O40" s="43"/>
      <c r="P40" s="43"/>
      <c r="Q40" s="43"/>
      <c r="R40" s="41"/>
      <c r="S40" s="41"/>
      <c r="T40" s="41"/>
      <c r="U40" s="41"/>
      <c r="V40" s="41"/>
      <c r="W40" s="41"/>
      <c r="X40" s="41"/>
      <c r="Y40" s="41"/>
      <c r="Z40" s="41"/>
      <c r="AA40" s="42"/>
      <c r="AB40" s="42"/>
      <c r="AC40" s="42"/>
      <c r="AD40" s="42"/>
      <c r="AE40" s="42"/>
      <c r="AF40" s="42"/>
      <c r="AG40" s="42"/>
      <c r="AH40" s="42"/>
      <c r="AI40" s="42"/>
      <c r="AJ40" s="42"/>
      <c r="AK40" s="42"/>
      <c r="AL40" s="42"/>
      <c r="AM40" s="42"/>
      <c r="AN40" s="42"/>
      <c r="AO40" s="42"/>
    </row>
    <row r="41" spans="1:41" ht="15.75" customHeight="1" outlineLevel="1">
      <c r="A41" s="32"/>
      <c r="B41" s="204" t="s">
        <v>72</v>
      </c>
      <c r="C41" s="153"/>
      <c r="D41" s="205" t="s">
        <v>73</v>
      </c>
      <c r="E41" s="206"/>
      <c r="F41" s="151" t="s">
        <v>74</v>
      </c>
      <c r="G41" s="153"/>
      <c r="H41" s="71" t="s">
        <v>75</v>
      </c>
      <c r="I41" s="216" t="s">
        <v>76</v>
      </c>
      <c r="J41" s="217"/>
      <c r="K41" s="45" t="s">
        <v>77</v>
      </c>
      <c r="L41" s="41"/>
      <c r="M41" s="43"/>
      <c r="N41" s="43"/>
      <c r="O41" s="43"/>
      <c r="P41" s="43"/>
      <c r="Q41" s="43"/>
      <c r="R41" s="41"/>
      <c r="S41" s="41"/>
      <c r="T41" s="41"/>
      <c r="U41" s="41"/>
      <c r="V41" s="41"/>
      <c r="W41" s="41"/>
      <c r="X41" s="41"/>
      <c r="Y41" s="41"/>
      <c r="Z41" s="41"/>
      <c r="AA41" s="42"/>
      <c r="AB41" s="42"/>
      <c r="AC41" s="42"/>
      <c r="AD41" s="42"/>
      <c r="AE41" s="42"/>
      <c r="AF41" s="42"/>
      <c r="AG41" s="42"/>
      <c r="AH41" s="42"/>
      <c r="AI41" s="42"/>
      <c r="AJ41" s="42"/>
      <c r="AK41" s="42"/>
      <c r="AL41" s="42"/>
      <c r="AM41" s="42"/>
      <c r="AN41" s="42"/>
      <c r="AO41" s="42"/>
    </row>
    <row r="42" spans="1:41" ht="15.75" customHeight="1" outlineLevel="1">
      <c r="A42" s="32"/>
      <c r="B42" s="204" t="s">
        <v>78</v>
      </c>
      <c r="C42" s="153"/>
      <c r="D42" s="205" t="s">
        <v>79</v>
      </c>
      <c r="E42" s="206"/>
      <c r="F42" s="207" t="s">
        <v>80</v>
      </c>
      <c r="G42" s="208"/>
      <c r="H42" s="209"/>
      <c r="I42" s="210">
        <v>1.7</v>
      </c>
      <c r="J42" s="211"/>
      <c r="K42" s="212"/>
      <c r="L42" s="41"/>
      <c r="M42" s="43"/>
      <c r="N42" s="43"/>
      <c r="O42" s="43"/>
      <c r="P42" s="43"/>
      <c r="Q42" s="43"/>
      <c r="R42" s="41"/>
      <c r="S42" s="41"/>
      <c r="T42" s="41"/>
      <c r="U42" s="41"/>
      <c r="V42" s="41"/>
      <c r="W42" s="41"/>
      <c r="X42" s="41"/>
      <c r="Y42" s="41"/>
      <c r="Z42" s="41"/>
      <c r="AA42" s="42"/>
      <c r="AB42" s="42"/>
      <c r="AC42" s="42"/>
      <c r="AD42" s="42"/>
      <c r="AE42" s="42"/>
      <c r="AF42" s="42"/>
      <c r="AG42" s="42"/>
      <c r="AH42" s="42"/>
      <c r="AI42" s="42"/>
      <c r="AJ42" s="42"/>
      <c r="AK42" s="42"/>
      <c r="AL42" s="42"/>
      <c r="AM42" s="42"/>
      <c r="AN42" s="42"/>
      <c r="AO42" s="42"/>
    </row>
    <row r="43" spans="1:41" ht="15.75" customHeight="1" outlineLevel="1">
      <c r="A43" s="32"/>
      <c r="B43" s="204" t="s">
        <v>81</v>
      </c>
      <c r="C43" s="153"/>
      <c r="D43" s="205" t="s">
        <v>135</v>
      </c>
      <c r="E43" s="213"/>
      <c r="F43" s="203" t="s">
        <v>83</v>
      </c>
      <c r="G43" s="173"/>
      <c r="H43" s="46">
        <v>15</v>
      </c>
      <c r="I43" s="207" t="s">
        <v>84</v>
      </c>
      <c r="J43" s="209"/>
      <c r="K43" s="47" t="s">
        <v>85</v>
      </c>
      <c r="L43" s="41"/>
      <c r="M43" s="43"/>
      <c r="N43" s="43"/>
      <c r="O43" s="43"/>
      <c r="P43" s="43"/>
      <c r="Q43" s="43"/>
      <c r="R43" s="41"/>
      <c r="S43" s="41"/>
      <c r="T43" s="41"/>
      <c r="U43" s="41"/>
      <c r="V43" s="41"/>
      <c r="W43" s="41"/>
      <c r="X43" s="41"/>
      <c r="Y43" s="41"/>
      <c r="Z43" s="41"/>
      <c r="AA43" s="42"/>
      <c r="AB43" s="42"/>
      <c r="AC43" s="42"/>
      <c r="AD43" s="42"/>
      <c r="AE43" s="42"/>
      <c r="AF43" s="42"/>
      <c r="AG43" s="42"/>
      <c r="AH43" s="42"/>
      <c r="AI43" s="42"/>
      <c r="AJ43" s="42"/>
      <c r="AK43" s="42"/>
      <c r="AL43" s="42"/>
      <c r="AM43" s="42"/>
      <c r="AN43" s="42"/>
      <c r="AO43" s="42"/>
    </row>
    <row r="44" spans="1:41" ht="15.75" customHeight="1" outlineLevel="1">
      <c r="A44" s="32"/>
      <c r="B44" s="183" t="s">
        <v>19</v>
      </c>
      <c r="C44" s="184"/>
      <c r="D44" s="189" t="s">
        <v>86</v>
      </c>
      <c r="E44" s="190"/>
      <c r="F44" s="190"/>
      <c r="G44" s="190"/>
      <c r="H44" s="190"/>
      <c r="I44" s="190"/>
      <c r="J44" s="190"/>
      <c r="K44" s="191"/>
      <c r="L44" s="41"/>
      <c r="M44" s="43"/>
      <c r="N44" s="43"/>
      <c r="O44" s="43"/>
      <c r="P44" s="43"/>
      <c r="Q44" s="43"/>
      <c r="R44" s="41"/>
      <c r="S44" s="41"/>
      <c r="T44" s="41"/>
      <c r="U44" s="41"/>
      <c r="V44" s="41"/>
      <c r="W44" s="41"/>
      <c r="X44" s="41"/>
      <c r="Y44" s="41"/>
      <c r="Z44" s="41"/>
      <c r="AA44" s="42"/>
      <c r="AB44" s="42"/>
      <c r="AC44" s="42"/>
      <c r="AD44" s="42"/>
      <c r="AE44" s="42"/>
      <c r="AF44" s="42"/>
      <c r="AG44" s="42"/>
      <c r="AH44" s="42"/>
      <c r="AI44" s="42"/>
      <c r="AJ44" s="42"/>
      <c r="AK44" s="42"/>
      <c r="AL44" s="42"/>
      <c r="AM44" s="42"/>
      <c r="AN44" s="42"/>
      <c r="AO44" s="42"/>
    </row>
    <row r="45" spans="1:41" ht="15.75" customHeight="1" outlineLevel="1">
      <c r="A45" s="32"/>
      <c r="B45" s="185"/>
      <c r="C45" s="186"/>
      <c r="D45" s="192"/>
      <c r="E45" s="193"/>
      <c r="F45" s="193"/>
      <c r="G45" s="193"/>
      <c r="H45" s="193"/>
      <c r="I45" s="193"/>
      <c r="J45" s="193"/>
      <c r="K45" s="194"/>
      <c r="L45" s="41"/>
      <c r="M45" s="43"/>
      <c r="N45" s="43"/>
      <c r="O45" s="43"/>
      <c r="P45" s="43"/>
      <c r="Q45" s="43"/>
      <c r="R45" s="41"/>
      <c r="S45" s="41"/>
      <c r="T45" s="41"/>
      <c r="U45" s="41"/>
      <c r="V45" s="41"/>
      <c r="W45" s="41"/>
      <c r="X45" s="41"/>
      <c r="Y45" s="41"/>
      <c r="Z45" s="41"/>
      <c r="AA45" s="42"/>
      <c r="AB45" s="42"/>
      <c r="AC45" s="42"/>
      <c r="AD45" s="42"/>
      <c r="AE45" s="42"/>
      <c r="AF45" s="42"/>
      <c r="AG45" s="42"/>
      <c r="AH45" s="42"/>
      <c r="AI45" s="42"/>
      <c r="AJ45" s="42"/>
      <c r="AK45" s="42"/>
      <c r="AL45" s="42"/>
      <c r="AM45" s="42"/>
      <c r="AN45" s="42"/>
      <c r="AO45" s="42"/>
    </row>
    <row r="46" spans="1:41" ht="16.5" customHeight="1" outlineLevel="1" thickBot="1">
      <c r="A46" s="32"/>
      <c r="B46" s="187"/>
      <c r="C46" s="188"/>
      <c r="D46" s="195"/>
      <c r="E46" s="196"/>
      <c r="F46" s="196"/>
      <c r="G46" s="196"/>
      <c r="H46" s="196"/>
      <c r="I46" s="196"/>
      <c r="J46" s="196"/>
      <c r="K46" s="197"/>
      <c r="L46" s="41"/>
      <c r="M46" s="43"/>
      <c r="N46" s="43"/>
      <c r="O46" s="43"/>
      <c r="P46" s="43"/>
      <c r="Q46" s="43"/>
      <c r="R46" s="41"/>
      <c r="S46" s="41"/>
      <c r="T46" s="41"/>
      <c r="U46" s="41"/>
      <c r="V46" s="41"/>
      <c r="W46" s="41"/>
      <c r="X46" s="41"/>
      <c r="Y46" s="41"/>
      <c r="Z46" s="41"/>
      <c r="AA46" s="42"/>
      <c r="AB46" s="42"/>
      <c r="AC46" s="42"/>
      <c r="AD46" s="42"/>
      <c r="AE46" s="42"/>
      <c r="AF46" s="42"/>
      <c r="AG46" s="42"/>
      <c r="AH46" s="42"/>
      <c r="AI46" s="42"/>
      <c r="AJ46" s="42"/>
      <c r="AK46" s="42"/>
      <c r="AL46" s="42"/>
      <c r="AM46" s="42"/>
      <c r="AN46" s="42"/>
      <c r="AO46" s="42"/>
    </row>
    <row r="47" spans="1:41" ht="16.5" thickBot="1">
      <c r="A47" s="32"/>
      <c r="B47" s="41"/>
      <c r="C47" s="41"/>
      <c r="D47" s="41"/>
      <c r="E47" s="41"/>
      <c r="F47" s="41"/>
      <c r="G47" s="41"/>
      <c r="H47" s="41"/>
      <c r="I47" s="41"/>
      <c r="J47" s="41"/>
      <c r="K47" s="41"/>
      <c r="L47" s="41"/>
      <c r="M47" s="43"/>
      <c r="N47" s="43"/>
      <c r="O47" s="43"/>
      <c r="P47" s="43"/>
      <c r="Q47" s="43"/>
      <c r="R47" s="41"/>
      <c r="S47" s="41"/>
      <c r="T47" s="41"/>
      <c r="U47" s="41"/>
      <c r="V47" s="41"/>
      <c r="W47" s="41"/>
      <c r="X47" s="41"/>
      <c r="Y47" s="41"/>
      <c r="Z47" s="41"/>
      <c r="AA47" s="42"/>
      <c r="AB47" s="42"/>
      <c r="AC47" s="42"/>
      <c r="AD47" s="42"/>
      <c r="AE47" s="42"/>
      <c r="AF47" s="42"/>
      <c r="AG47" s="42"/>
      <c r="AH47" s="42"/>
      <c r="AI47" s="42"/>
      <c r="AJ47" s="42"/>
      <c r="AK47" s="42"/>
      <c r="AL47" s="42"/>
      <c r="AM47" s="42"/>
      <c r="AN47" s="42"/>
      <c r="AO47" s="42"/>
    </row>
    <row r="48" spans="1:41" ht="15.75">
      <c r="A48" s="32"/>
      <c r="B48" s="198" t="s">
        <v>87</v>
      </c>
      <c r="C48" s="199"/>
      <c r="D48" s="199"/>
      <c r="E48" s="199"/>
      <c r="F48" s="199"/>
      <c r="G48" s="199"/>
      <c r="H48" s="199"/>
      <c r="I48" s="199"/>
      <c r="J48" s="199"/>
      <c r="K48" s="199"/>
      <c r="L48" s="199"/>
      <c r="M48" s="200"/>
      <c r="N48" s="41"/>
      <c r="O48" s="41"/>
      <c r="P48" s="41"/>
      <c r="Q48" s="41"/>
      <c r="R48" s="41"/>
      <c r="S48" s="41"/>
      <c r="T48" s="41"/>
      <c r="U48" s="41"/>
      <c r="V48" s="41"/>
      <c r="W48" s="41"/>
      <c r="X48" s="41"/>
      <c r="Y48" s="41"/>
      <c r="Z48" s="41"/>
      <c r="AA48" s="42"/>
      <c r="AB48" s="42"/>
      <c r="AC48" s="42"/>
      <c r="AD48" s="42"/>
      <c r="AE48" s="42"/>
      <c r="AF48" s="42"/>
      <c r="AG48" s="42"/>
      <c r="AH48" s="42"/>
      <c r="AI48" s="42"/>
      <c r="AJ48" s="42"/>
      <c r="AK48" s="42"/>
      <c r="AL48" s="42"/>
      <c r="AM48" s="42"/>
      <c r="AN48" s="42"/>
      <c r="AO48" s="42"/>
    </row>
    <row r="49" spans="1:41" ht="30" customHeight="1" outlineLevel="1">
      <c r="A49" s="32"/>
      <c r="B49" s="48" t="s">
        <v>88</v>
      </c>
      <c r="C49" s="201" t="s">
        <v>89</v>
      </c>
      <c r="D49" s="202"/>
      <c r="E49" s="203" t="s">
        <v>90</v>
      </c>
      <c r="F49" s="173"/>
      <c r="G49" s="203" t="s">
        <v>91</v>
      </c>
      <c r="H49" s="173"/>
      <c r="I49" s="203" t="s">
        <v>92</v>
      </c>
      <c r="J49" s="173"/>
      <c r="K49" s="69" t="s">
        <v>93</v>
      </c>
      <c r="L49" s="68" t="s">
        <v>32</v>
      </c>
      <c r="M49" s="51" t="s">
        <v>53</v>
      </c>
      <c r="N49" s="41"/>
      <c r="O49" s="41"/>
      <c r="P49" s="41"/>
      <c r="Q49" s="41"/>
      <c r="R49" s="41"/>
      <c r="S49" s="41"/>
      <c r="T49" s="41"/>
      <c r="U49" s="41"/>
      <c r="V49" s="41"/>
      <c r="W49" s="41"/>
      <c r="X49" s="41"/>
      <c r="Y49" s="41"/>
      <c r="Z49" s="41"/>
      <c r="AA49" s="42"/>
      <c r="AB49" s="42"/>
      <c r="AC49" s="42"/>
      <c r="AD49" s="42"/>
      <c r="AE49" s="42"/>
      <c r="AF49" s="42"/>
      <c r="AG49" s="42"/>
      <c r="AH49" s="42"/>
      <c r="AI49" s="42"/>
      <c r="AJ49" s="42"/>
      <c r="AK49" s="42"/>
      <c r="AL49" s="42"/>
      <c r="AM49" s="42"/>
      <c r="AN49" s="42"/>
      <c r="AO49" s="42"/>
    </row>
    <row r="50" spans="1:41" ht="73.5" customHeight="1" outlineLevel="1">
      <c r="A50" s="32"/>
      <c r="B50" s="52">
        <v>1</v>
      </c>
      <c r="C50" s="179" t="s">
        <v>379</v>
      </c>
      <c r="D50" s="180"/>
      <c r="E50" s="179" t="s">
        <v>415</v>
      </c>
      <c r="F50" s="180"/>
      <c r="G50" s="179" t="s">
        <v>416</v>
      </c>
      <c r="H50" s="180"/>
      <c r="I50" s="179" t="s">
        <v>110</v>
      </c>
      <c r="J50" s="180"/>
      <c r="K50" s="70" t="s">
        <v>111</v>
      </c>
      <c r="L50" s="54"/>
      <c r="M50" s="45"/>
      <c r="N50" s="41"/>
      <c r="O50" s="41"/>
      <c r="P50" s="41"/>
      <c r="Q50" s="41"/>
      <c r="R50" s="41"/>
      <c r="S50" s="41"/>
      <c r="T50" s="41"/>
      <c r="U50" s="41"/>
      <c r="V50" s="41"/>
      <c r="W50" s="41"/>
      <c r="X50" s="41"/>
      <c r="Y50" s="41"/>
      <c r="Z50" s="41"/>
      <c r="AA50" s="42"/>
      <c r="AB50" s="42"/>
      <c r="AC50" s="42"/>
      <c r="AD50" s="42"/>
      <c r="AE50" s="42"/>
      <c r="AF50" s="42"/>
      <c r="AG50" s="42"/>
      <c r="AH50" s="42"/>
      <c r="AI50" s="42"/>
      <c r="AJ50" s="42"/>
      <c r="AK50" s="42"/>
      <c r="AL50" s="42"/>
      <c r="AM50" s="42"/>
      <c r="AN50" s="42"/>
      <c r="AO50" s="42"/>
    </row>
    <row r="51" spans="1:41" ht="75.75" customHeight="1" outlineLevel="1">
      <c r="A51" s="32"/>
      <c r="B51" s="52">
        <v>2</v>
      </c>
      <c r="C51" s="179" t="s">
        <v>352</v>
      </c>
      <c r="D51" s="180"/>
      <c r="E51" s="181" t="s">
        <v>418</v>
      </c>
      <c r="F51" s="182"/>
      <c r="G51" s="179" t="s">
        <v>420</v>
      </c>
      <c r="H51" s="180"/>
      <c r="I51" s="179" t="s">
        <v>421</v>
      </c>
      <c r="J51" s="180"/>
      <c r="K51" s="70" t="s">
        <v>118</v>
      </c>
      <c r="L51" s="54" t="s">
        <v>119</v>
      </c>
      <c r="M51" s="45"/>
      <c r="N51" s="41"/>
      <c r="O51" s="41"/>
      <c r="P51" s="41"/>
      <c r="Q51" s="41"/>
      <c r="R51" s="41"/>
      <c r="S51" s="41"/>
      <c r="T51" s="41"/>
      <c r="U51" s="41"/>
      <c r="V51" s="41"/>
      <c r="W51" s="41"/>
      <c r="X51" s="41"/>
      <c r="Y51" s="41"/>
      <c r="Z51" s="41"/>
      <c r="AA51" s="42"/>
      <c r="AB51" s="42"/>
      <c r="AC51" s="42"/>
      <c r="AD51" s="42"/>
      <c r="AE51" s="42"/>
      <c r="AF51" s="42"/>
      <c r="AG51" s="42"/>
      <c r="AH51" s="42"/>
      <c r="AI51" s="42"/>
      <c r="AJ51" s="42"/>
      <c r="AK51" s="42"/>
      <c r="AL51" s="42"/>
      <c r="AM51" s="42"/>
      <c r="AN51" s="42"/>
      <c r="AO51" s="42"/>
    </row>
    <row r="52" spans="1:41" ht="51.75" customHeight="1" outlineLevel="1">
      <c r="A52" s="32"/>
      <c r="B52" s="52">
        <v>3</v>
      </c>
      <c r="C52" s="179" t="s">
        <v>369</v>
      </c>
      <c r="D52" s="180"/>
      <c r="E52" s="179" t="s">
        <v>422</v>
      </c>
      <c r="F52" s="180"/>
      <c r="G52" s="179"/>
      <c r="H52" s="180"/>
      <c r="I52" s="179" t="s">
        <v>419</v>
      </c>
      <c r="J52" s="180"/>
      <c r="K52" s="70" t="s">
        <v>118</v>
      </c>
      <c r="L52" s="54" t="s">
        <v>119</v>
      </c>
      <c r="M52" s="55"/>
      <c r="N52" s="41"/>
      <c r="O52" s="41"/>
      <c r="P52" s="41"/>
      <c r="Q52" s="41"/>
      <c r="R52" s="41"/>
      <c r="S52" s="41"/>
      <c r="T52" s="41"/>
      <c r="U52" s="41"/>
      <c r="V52" s="41"/>
      <c r="W52" s="41"/>
      <c r="X52" s="41"/>
      <c r="Y52" s="41"/>
      <c r="Z52" s="41"/>
      <c r="AA52" s="42"/>
      <c r="AB52" s="42"/>
      <c r="AC52" s="42"/>
      <c r="AD52" s="42"/>
      <c r="AE52" s="42"/>
      <c r="AF52" s="42"/>
      <c r="AG52" s="42"/>
      <c r="AH52" s="42"/>
      <c r="AI52" s="42"/>
      <c r="AJ52" s="42"/>
      <c r="AK52" s="42"/>
      <c r="AL52" s="42"/>
      <c r="AM52" s="42"/>
      <c r="AN52" s="42"/>
      <c r="AO52" s="42"/>
    </row>
    <row r="53" spans="1:41" ht="63.75" customHeight="1" outlineLevel="1">
      <c r="A53" s="32"/>
      <c r="B53" s="52">
        <v>4</v>
      </c>
      <c r="C53" s="179" t="s">
        <v>366</v>
      </c>
      <c r="D53" s="180"/>
      <c r="E53" s="179" t="s">
        <v>423</v>
      </c>
      <c r="F53" s="180"/>
      <c r="G53" s="179" t="s">
        <v>424</v>
      </c>
      <c r="H53" s="180"/>
      <c r="I53" s="179" t="s">
        <v>110</v>
      </c>
      <c r="J53" s="180"/>
      <c r="K53" s="70" t="s">
        <v>111</v>
      </c>
      <c r="L53" s="54"/>
      <c r="M53" s="45"/>
      <c r="N53" s="41"/>
      <c r="O53" s="41"/>
      <c r="P53" s="41"/>
      <c r="Q53" s="41"/>
      <c r="R53" s="41"/>
      <c r="S53" s="41"/>
      <c r="T53" s="41"/>
      <c r="U53" s="41"/>
      <c r="V53" s="41"/>
      <c r="W53" s="41"/>
      <c r="X53" s="41"/>
      <c r="Y53" s="41"/>
      <c r="Z53" s="41"/>
      <c r="AA53" s="42"/>
      <c r="AB53" s="42"/>
      <c r="AC53" s="42"/>
      <c r="AD53" s="42"/>
      <c r="AE53" s="42"/>
      <c r="AF53" s="42"/>
      <c r="AG53" s="42"/>
      <c r="AH53" s="42"/>
      <c r="AI53" s="42"/>
      <c r="AJ53" s="42"/>
      <c r="AK53" s="42"/>
      <c r="AL53" s="42"/>
      <c r="AM53" s="42"/>
      <c r="AN53" s="42"/>
      <c r="AO53" s="42"/>
    </row>
    <row r="54" spans="1:41" ht="99.75" customHeight="1" outlineLevel="1">
      <c r="A54" s="32"/>
      <c r="B54" s="52">
        <v>5</v>
      </c>
      <c r="C54" s="179" t="s">
        <v>427</v>
      </c>
      <c r="D54" s="180"/>
      <c r="E54" s="179"/>
      <c r="F54" s="180"/>
      <c r="G54" s="179"/>
      <c r="H54" s="180"/>
      <c r="I54" s="179" t="s">
        <v>426</v>
      </c>
      <c r="J54" s="180"/>
      <c r="K54" s="70" t="s">
        <v>118</v>
      </c>
      <c r="L54" s="54" t="s">
        <v>119</v>
      </c>
      <c r="M54" s="45"/>
      <c r="N54" s="41"/>
      <c r="O54" s="41"/>
      <c r="P54" s="41"/>
      <c r="Q54" s="41"/>
      <c r="R54" s="41"/>
      <c r="S54" s="41"/>
      <c r="T54" s="41"/>
      <c r="U54" s="41"/>
      <c r="V54" s="41"/>
      <c r="W54" s="41"/>
      <c r="X54" s="41"/>
      <c r="Y54" s="41"/>
      <c r="Z54" s="41"/>
      <c r="AA54" s="42"/>
      <c r="AB54" s="42"/>
      <c r="AC54" s="42"/>
      <c r="AD54" s="42"/>
      <c r="AE54" s="42"/>
      <c r="AF54" s="42"/>
      <c r="AG54" s="42"/>
      <c r="AH54" s="42"/>
      <c r="AI54" s="42"/>
      <c r="AJ54" s="42"/>
      <c r="AK54" s="42"/>
      <c r="AL54" s="42"/>
      <c r="AM54" s="42"/>
      <c r="AN54" s="42"/>
      <c r="AO54" s="42"/>
    </row>
    <row r="55" spans="1:41" ht="66.75" customHeight="1" outlineLevel="1">
      <c r="A55" s="32"/>
      <c r="B55" s="52">
        <v>6</v>
      </c>
      <c r="C55" s="179"/>
      <c r="D55" s="180"/>
      <c r="E55" s="179"/>
      <c r="F55" s="180"/>
      <c r="G55" s="179"/>
      <c r="H55" s="180"/>
      <c r="I55" s="179"/>
      <c r="J55" s="180"/>
      <c r="K55" s="70"/>
      <c r="L55" s="54"/>
      <c r="M55" s="45"/>
      <c r="N55" s="41"/>
      <c r="O55" s="41"/>
      <c r="P55" s="41"/>
      <c r="Q55" s="41"/>
      <c r="R55" s="41"/>
      <c r="S55" s="41"/>
      <c r="T55" s="41"/>
      <c r="U55" s="41"/>
      <c r="V55" s="41"/>
      <c r="W55" s="41"/>
      <c r="X55" s="41"/>
      <c r="Y55" s="41"/>
      <c r="Z55" s="41"/>
      <c r="AA55" s="42"/>
      <c r="AB55" s="42"/>
      <c r="AC55" s="42"/>
      <c r="AD55" s="42"/>
      <c r="AE55" s="42"/>
      <c r="AF55" s="42"/>
      <c r="AG55" s="42"/>
      <c r="AH55" s="42"/>
      <c r="AI55" s="42"/>
      <c r="AJ55" s="42"/>
      <c r="AK55" s="42"/>
      <c r="AL55" s="42"/>
      <c r="AM55" s="42"/>
      <c r="AN55" s="42"/>
      <c r="AO55" s="42"/>
    </row>
    <row r="56" spans="1:41" ht="80.25" customHeight="1" outlineLevel="1">
      <c r="A56" s="32"/>
      <c r="B56" s="52">
        <v>7</v>
      </c>
      <c r="C56" s="179"/>
      <c r="D56" s="180"/>
      <c r="E56" s="179"/>
      <c r="F56" s="180"/>
      <c r="G56" s="179"/>
      <c r="H56" s="180"/>
      <c r="I56" s="179"/>
      <c r="J56" s="180"/>
      <c r="K56" s="70"/>
      <c r="L56" s="54"/>
      <c r="M56" s="56"/>
      <c r="N56" s="41"/>
      <c r="O56" s="41"/>
      <c r="P56" s="41"/>
      <c r="Q56" s="41"/>
      <c r="R56" s="41"/>
      <c r="S56" s="41"/>
      <c r="T56" s="41"/>
      <c r="U56" s="41"/>
      <c r="V56" s="41"/>
      <c r="W56" s="41"/>
      <c r="X56" s="41"/>
      <c r="Y56" s="41"/>
      <c r="Z56" s="41"/>
      <c r="AA56" s="42"/>
      <c r="AB56" s="42"/>
      <c r="AC56" s="42"/>
      <c r="AD56" s="42"/>
      <c r="AE56" s="42"/>
      <c r="AF56" s="42"/>
      <c r="AG56" s="42"/>
      <c r="AH56" s="42"/>
      <c r="AI56" s="42"/>
      <c r="AJ56" s="42"/>
      <c r="AK56" s="42"/>
      <c r="AL56" s="42"/>
      <c r="AM56" s="42"/>
      <c r="AN56" s="42"/>
      <c r="AO56" s="42"/>
    </row>
    <row r="57" spans="1:41" ht="64.5" customHeight="1" outlineLevel="1">
      <c r="A57" s="32"/>
      <c r="B57" s="52">
        <v>8</v>
      </c>
      <c r="C57" s="179"/>
      <c r="D57" s="180"/>
      <c r="E57" s="179"/>
      <c r="F57" s="180"/>
      <c r="G57" s="179"/>
      <c r="H57" s="180"/>
      <c r="I57" s="179"/>
      <c r="J57" s="180"/>
      <c r="K57" s="70"/>
      <c r="L57" s="54"/>
      <c r="M57" s="45"/>
      <c r="N57" s="41"/>
      <c r="O57" s="41"/>
      <c r="P57" s="41"/>
      <c r="Q57" s="41"/>
      <c r="R57" s="41"/>
      <c r="S57" s="41"/>
      <c r="T57" s="41"/>
      <c r="U57" s="41"/>
      <c r="V57" s="41"/>
      <c r="W57" s="41"/>
      <c r="X57" s="41"/>
      <c r="Y57" s="41"/>
      <c r="Z57" s="41"/>
      <c r="AA57" s="42"/>
      <c r="AB57" s="42"/>
      <c r="AC57" s="42"/>
      <c r="AD57" s="42"/>
      <c r="AE57" s="42"/>
      <c r="AF57" s="42"/>
      <c r="AG57" s="42"/>
      <c r="AH57" s="42"/>
      <c r="AI57" s="42"/>
      <c r="AJ57" s="42"/>
      <c r="AK57" s="42"/>
      <c r="AL57" s="42"/>
      <c r="AM57" s="42"/>
      <c r="AN57" s="42"/>
      <c r="AO57" s="42"/>
    </row>
    <row r="58" spans="1:41" ht="53.25" customHeight="1" outlineLevel="1">
      <c r="A58" s="32"/>
      <c r="B58" s="52">
        <v>9</v>
      </c>
      <c r="C58" s="179"/>
      <c r="D58" s="180"/>
      <c r="E58" s="179"/>
      <c r="F58" s="180"/>
      <c r="G58" s="179"/>
      <c r="H58" s="180"/>
      <c r="I58" s="179"/>
      <c r="J58" s="180"/>
      <c r="K58" s="70"/>
      <c r="L58" s="54"/>
      <c r="M58" s="45"/>
      <c r="N58" s="41"/>
      <c r="O58" s="41"/>
      <c r="P58" s="41"/>
      <c r="Q58" s="41"/>
      <c r="R58" s="41"/>
      <c r="S58" s="41"/>
      <c r="T58" s="41"/>
      <c r="U58" s="41"/>
      <c r="V58" s="41"/>
      <c r="W58" s="41"/>
      <c r="X58" s="41"/>
      <c r="Y58" s="41"/>
      <c r="Z58" s="41"/>
      <c r="AA58" s="42"/>
      <c r="AB58" s="42"/>
      <c r="AC58" s="42"/>
      <c r="AD58" s="42"/>
      <c r="AE58" s="42"/>
      <c r="AF58" s="42"/>
      <c r="AG58" s="42"/>
      <c r="AH58" s="42"/>
      <c r="AI58" s="42"/>
      <c r="AJ58" s="42"/>
      <c r="AK58" s="42"/>
      <c r="AL58" s="42"/>
      <c r="AM58" s="42"/>
      <c r="AN58" s="42"/>
      <c r="AO58" s="42"/>
    </row>
    <row r="59" spans="1:41" ht="87" customHeight="1" outlineLevel="1">
      <c r="A59" s="32"/>
      <c r="B59" s="52">
        <v>10</v>
      </c>
      <c r="C59" s="179"/>
      <c r="D59" s="180"/>
      <c r="E59" s="179"/>
      <c r="F59" s="180"/>
      <c r="G59" s="179"/>
      <c r="H59" s="180"/>
      <c r="I59" s="179"/>
      <c r="J59" s="180"/>
      <c r="K59" s="70"/>
      <c r="L59" s="54"/>
      <c r="M59" s="56"/>
      <c r="N59" s="41"/>
      <c r="O59" s="41"/>
      <c r="P59" s="41"/>
      <c r="Q59" s="41"/>
      <c r="R59" s="41"/>
      <c r="S59" s="41"/>
      <c r="T59" s="41"/>
      <c r="U59" s="41"/>
      <c r="V59" s="41"/>
      <c r="W59" s="41"/>
      <c r="X59" s="41"/>
      <c r="Y59" s="41"/>
      <c r="Z59" s="41"/>
      <c r="AA59" s="42"/>
      <c r="AB59" s="42"/>
      <c r="AC59" s="42"/>
      <c r="AD59" s="42"/>
      <c r="AE59" s="42"/>
      <c r="AF59" s="42"/>
      <c r="AG59" s="42"/>
      <c r="AH59" s="42"/>
      <c r="AI59" s="42"/>
      <c r="AJ59" s="42"/>
      <c r="AK59" s="42"/>
      <c r="AL59" s="42"/>
      <c r="AM59" s="42"/>
      <c r="AN59" s="42"/>
      <c r="AO59" s="42"/>
    </row>
    <row r="60" spans="1:41" ht="65.25" customHeight="1" outlineLevel="1">
      <c r="A60" s="32"/>
      <c r="B60" s="52">
        <v>11</v>
      </c>
      <c r="C60" s="179"/>
      <c r="D60" s="180"/>
      <c r="E60" s="179"/>
      <c r="F60" s="180"/>
      <c r="G60" s="179"/>
      <c r="H60" s="180"/>
      <c r="I60" s="179"/>
      <c r="J60" s="180"/>
      <c r="K60" s="70"/>
      <c r="L60" s="54"/>
      <c r="M60" s="45"/>
      <c r="N60" s="41"/>
      <c r="O60" s="41"/>
      <c r="P60" s="41"/>
      <c r="Q60" s="41"/>
      <c r="R60" s="41"/>
      <c r="S60" s="41"/>
      <c r="T60" s="41"/>
      <c r="U60" s="41"/>
      <c r="V60" s="41"/>
      <c r="W60" s="41"/>
      <c r="X60" s="41"/>
      <c r="Y60" s="41"/>
      <c r="Z60" s="41"/>
      <c r="AA60" s="42"/>
      <c r="AB60" s="42"/>
      <c r="AC60" s="42"/>
      <c r="AD60" s="42"/>
      <c r="AE60" s="42"/>
      <c r="AF60" s="42"/>
      <c r="AG60" s="42"/>
      <c r="AH60" s="42"/>
      <c r="AI60" s="42"/>
      <c r="AJ60" s="42"/>
      <c r="AK60" s="42"/>
      <c r="AL60" s="42"/>
      <c r="AM60" s="42"/>
      <c r="AN60" s="42"/>
      <c r="AO60" s="42"/>
    </row>
    <row r="61" spans="1:41" ht="34.5" customHeight="1" outlineLevel="1">
      <c r="A61" s="32"/>
      <c r="B61" s="52">
        <v>12</v>
      </c>
      <c r="C61" s="179"/>
      <c r="D61" s="180"/>
      <c r="E61" s="179"/>
      <c r="F61" s="180"/>
      <c r="G61" s="179"/>
      <c r="H61" s="180"/>
      <c r="I61" s="179"/>
      <c r="J61" s="180"/>
      <c r="K61" s="70"/>
      <c r="L61" s="54"/>
      <c r="M61" s="45"/>
      <c r="N61" s="41"/>
      <c r="O61" s="41"/>
      <c r="P61" s="41"/>
      <c r="Q61" s="41"/>
      <c r="R61" s="41"/>
      <c r="S61" s="41"/>
      <c r="T61" s="41"/>
      <c r="U61" s="41"/>
      <c r="V61" s="41"/>
      <c r="W61" s="41"/>
      <c r="X61" s="41"/>
      <c r="Y61" s="41"/>
      <c r="Z61" s="41"/>
      <c r="AA61" s="42"/>
      <c r="AB61" s="42"/>
      <c r="AC61" s="42"/>
      <c r="AD61" s="42"/>
      <c r="AE61" s="42"/>
      <c r="AF61" s="42"/>
      <c r="AG61" s="42"/>
      <c r="AH61" s="42"/>
      <c r="AI61" s="42"/>
      <c r="AJ61" s="42"/>
      <c r="AK61" s="42"/>
      <c r="AL61" s="42"/>
      <c r="AM61" s="42"/>
      <c r="AN61" s="42"/>
      <c r="AO61" s="42"/>
    </row>
    <row r="62" spans="1:41" ht="68.25" customHeight="1" outlineLevel="1">
      <c r="A62" s="32"/>
      <c r="B62" s="52">
        <v>13</v>
      </c>
      <c r="C62" s="179"/>
      <c r="D62" s="180"/>
      <c r="E62" s="179"/>
      <c r="F62" s="180"/>
      <c r="G62" s="179"/>
      <c r="H62" s="180"/>
      <c r="I62" s="179"/>
      <c r="J62" s="180"/>
      <c r="K62" s="70"/>
      <c r="L62" s="54"/>
      <c r="M62" s="45"/>
      <c r="N62" s="41"/>
      <c r="O62" s="41"/>
      <c r="P62" s="41"/>
      <c r="Q62" s="41"/>
      <c r="R62" s="41"/>
      <c r="S62" s="41"/>
      <c r="T62" s="41"/>
      <c r="U62" s="41"/>
      <c r="V62" s="41"/>
      <c r="W62" s="41"/>
      <c r="X62" s="41"/>
      <c r="Y62" s="41"/>
      <c r="Z62" s="41"/>
      <c r="AA62" s="42"/>
      <c r="AB62" s="42"/>
      <c r="AC62" s="42"/>
      <c r="AD62" s="42"/>
      <c r="AE62" s="42"/>
      <c r="AF62" s="42"/>
      <c r="AG62" s="42"/>
      <c r="AH62" s="42"/>
      <c r="AI62" s="42"/>
      <c r="AJ62" s="42"/>
      <c r="AK62" s="42"/>
      <c r="AL62" s="42"/>
      <c r="AM62" s="42"/>
      <c r="AN62" s="42"/>
      <c r="AO62" s="42"/>
    </row>
    <row r="63" spans="1:41" ht="20.25" customHeight="1" outlineLevel="1">
      <c r="A63" s="32"/>
      <c r="B63" s="52">
        <v>14</v>
      </c>
      <c r="C63" s="179"/>
      <c r="D63" s="180"/>
      <c r="E63" s="179"/>
      <c r="F63" s="180"/>
      <c r="G63" s="179"/>
      <c r="H63" s="180"/>
      <c r="I63" s="179"/>
      <c r="J63" s="180"/>
      <c r="K63" s="70"/>
      <c r="L63" s="54"/>
      <c r="M63" s="45"/>
      <c r="N63" s="41"/>
      <c r="O63" s="41"/>
      <c r="P63" s="41"/>
      <c r="Q63" s="41"/>
      <c r="R63" s="41"/>
      <c r="S63" s="41"/>
      <c r="T63" s="41"/>
      <c r="U63" s="41"/>
      <c r="V63" s="41"/>
      <c r="W63" s="41"/>
      <c r="X63" s="41"/>
      <c r="Y63" s="41"/>
      <c r="Z63" s="41"/>
      <c r="AA63" s="42"/>
      <c r="AB63" s="42"/>
      <c r="AC63" s="42"/>
      <c r="AD63" s="42"/>
      <c r="AE63" s="42"/>
      <c r="AF63" s="42"/>
      <c r="AG63" s="42"/>
      <c r="AH63" s="42"/>
      <c r="AI63" s="42"/>
      <c r="AJ63" s="42"/>
      <c r="AK63" s="42"/>
      <c r="AL63" s="42"/>
      <c r="AM63" s="42"/>
      <c r="AN63" s="42"/>
      <c r="AO63" s="42"/>
    </row>
    <row r="64" spans="1:41" ht="20.25" customHeight="1" outlineLevel="1">
      <c r="A64" s="32"/>
      <c r="B64" s="52">
        <v>15</v>
      </c>
      <c r="C64" s="179"/>
      <c r="D64" s="180"/>
      <c r="E64" s="179"/>
      <c r="F64" s="180"/>
      <c r="G64" s="179"/>
      <c r="H64" s="180"/>
      <c r="I64" s="179"/>
      <c r="J64" s="180"/>
      <c r="K64" s="70"/>
      <c r="L64" s="54"/>
      <c r="M64" s="45"/>
      <c r="N64" s="41"/>
      <c r="O64" s="41"/>
      <c r="P64" s="41"/>
      <c r="Q64" s="41"/>
      <c r="R64" s="41"/>
      <c r="S64" s="41"/>
      <c r="T64" s="41"/>
      <c r="U64" s="41"/>
      <c r="V64" s="41"/>
      <c r="W64" s="41"/>
      <c r="X64" s="41"/>
      <c r="Y64" s="41"/>
      <c r="Z64" s="41"/>
      <c r="AA64" s="42"/>
      <c r="AB64" s="42"/>
      <c r="AC64" s="42"/>
      <c r="AD64" s="42"/>
      <c r="AE64" s="42"/>
      <c r="AF64" s="42"/>
      <c r="AG64" s="42"/>
      <c r="AH64" s="42"/>
      <c r="AI64" s="42"/>
      <c r="AJ64" s="42"/>
      <c r="AK64" s="42"/>
      <c r="AL64" s="42"/>
      <c r="AM64" s="42"/>
      <c r="AN64" s="42"/>
      <c r="AO64" s="42"/>
    </row>
    <row r="65" spans="1:41" ht="20.25" customHeight="1" outlineLevel="1">
      <c r="A65" s="32"/>
      <c r="B65" s="52">
        <v>16</v>
      </c>
      <c r="C65" s="179"/>
      <c r="D65" s="180"/>
      <c r="E65" s="179"/>
      <c r="F65" s="180"/>
      <c r="G65" s="179"/>
      <c r="H65" s="180"/>
      <c r="I65" s="179"/>
      <c r="J65" s="180"/>
      <c r="K65" s="70"/>
      <c r="L65" s="54"/>
      <c r="M65" s="45"/>
      <c r="N65" s="41"/>
      <c r="O65" s="41"/>
      <c r="P65" s="41"/>
      <c r="Q65" s="41"/>
      <c r="R65" s="41"/>
      <c r="S65" s="41"/>
      <c r="T65" s="41"/>
      <c r="U65" s="41"/>
      <c r="V65" s="41"/>
      <c r="W65" s="41"/>
      <c r="X65" s="41"/>
      <c r="Y65" s="41"/>
      <c r="Z65" s="41"/>
      <c r="AA65" s="42"/>
      <c r="AB65" s="42"/>
      <c r="AC65" s="42"/>
      <c r="AD65" s="42"/>
      <c r="AE65" s="42"/>
      <c r="AF65" s="42"/>
      <c r="AG65" s="42"/>
      <c r="AH65" s="42"/>
      <c r="AI65" s="42"/>
      <c r="AJ65" s="42"/>
      <c r="AK65" s="42"/>
      <c r="AL65" s="42"/>
      <c r="AM65" s="42"/>
      <c r="AN65" s="42"/>
      <c r="AO65" s="42"/>
    </row>
    <row r="66" spans="1:41" ht="20.25" customHeight="1" outlineLevel="1">
      <c r="A66" s="32"/>
      <c r="B66" s="52">
        <v>17</v>
      </c>
      <c r="C66" s="179"/>
      <c r="D66" s="180"/>
      <c r="E66" s="179"/>
      <c r="F66" s="180"/>
      <c r="G66" s="179"/>
      <c r="H66" s="180"/>
      <c r="I66" s="179"/>
      <c r="J66" s="180"/>
      <c r="K66" s="70"/>
      <c r="L66" s="54"/>
      <c r="M66" s="45"/>
      <c r="N66" s="41"/>
      <c r="O66" s="41"/>
      <c r="P66" s="41"/>
      <c r="Q66" s="41"/>
      <c r="R66" s="41"/>
      <c r="S66" s="41"/>
      <c r="T66" s="41"/>
      <c r="U66" s="41"/>
      <c r="V66" s="41"/>
      <c r="W66" s="41"/>
      <c r="X66" s="41"/>
      <c r="Y66" s="41"/>
      <c r="Z66" s="41"/>
      <c r="AA66" s="42"/>
      <c r="AB66" s="42"/>
      <c r="AC66" s="42"/>
      <c r="AD66" s="42"/>
      <c r="AE66" s="42"/>
      <c r="AF66" s="42"/>
      <c r="AG66" s="42"/>
      <c r="AH66" s="42"/>
      <c r="AI66" s="42"/>
      <c r="AJ66" s="42"/>
      <c r="AK66" s="42"/>
      <c r="AL66" s="42"/>
      <c r="AM66" s="42"/>
      <c r="AN66" s="42"/>
      <c r="AO66" s="42"/>
    </row>
    <row r="67" spans="1:41" ht="20.25" customHeight="1" outlineLevel="1">
      <c r="A67" s="32"/>
      <c r="B67" s="52">
        <v>18</v>
      </c>
      <c r="C67" s="179"/>
      <c r="D67" s="180"/>
      <c r="E67" s="179"/>
      <c r="F67" s="180"/>
      <c r="G67" s="179"/>
      <c r="H67" s="180"/>
      <c r="I67" s="179"/>
      <c r="J67" s="180"/>
      <c r="K67" s="70"/>
      <c r="L67" s="54"/>
      <c r="M67" s="45"/>
      <c r="N67" s="41"/>
      <c r="O67" s="41"/>
      <c r="P67" s="41"/>
      <c r="Q67" s="41"/>
      <c r="R67" s="41"/>
      <c r="S67" s="41"/>
      <c r="T67" s="41"/>
      <c r="U67" s="41"/>
      <c r="V67" s="41"/>
      <c r="W67" s="41"/>
      <c r="X67" s="41"/>
      <c r="Y67" s="41"/>
      <c r="Z67" s="41"/>
      <c r="AA67" s="42"/>
      <c r="AB67" s="42"/>
      <c r="AC67" s="42"/>
      <c r="AD67" s="42"/>
      <c r="AE67" s="42"/>
      <c r="AF67" s="42"/>
      <c r="AG67" s="42"/>
      <c r="AH67" s="42"/>
      <c r="AI67" s="42"/>
      <c r="AJ67" s="42"/>
      <c r="AK67" s="42"/>
      <c r="AL67" s="42"/>
      <c r="AM67" s="42"/>
      <c r="AN67" s="42"/>
      <c r="AO67" s="42"/>
    </row>
    <row r="68" spans="1:41" ht="20.25" customHeight="1" outlineLevel="1">
      <c r="A68" s="32"/>
      <c r="B68" s="52">
        <v>19</v>
      </c>
      <c r="C68" s="179"/>
      <c r="D68" s="180"/>
      <c r="E68" s="179"/>
      <c r="F68" s="180"/>
      <c r="G68" s="179"/>
      <c r="H68" s="180"/>
      <c r="I68" s="179"/>
      <c r="J68" s="180"/>
      <c r="K68" s="70"/>
      <c r="L68" s="54"/>
      <c r="M68" s="45"/>
      <c r="N68" s="41"/>
      <c r="O68" s="41"/>
      <c r="P68" s="41"/>
      <c r="Q68" s="41"/>
      <c r="R68" s="41"/>
      <c r="S68" s="41"/>
      <c r="T68" s="41"/>
      <c r="U68" s="41"/>
      <c r="V68" s="41"/>
      <c r="W68" s="41"/>
      <c r="X68" s="41"/>
      <c r="Y68" s="41"/>
      <c r="Z68" s="41"/>
      <c r="AA68" s="42"/>
      <c r="AB68" s="42"/>
      <c r="AC68" s="42"/>
      <c r="AD68" s="42"/>
      <c r="AE68" s="42"/>
      <c r="AF68" s="42"/>
      <c r="AG68" s="42"/>
      <c r="AH68" s="42"/>
      <c r="AI68" s="42"/>
      <c r="AJ68" s="42"/>
      <c r="AK68" s="42"/>
      <c r="AL68" s="42"/>
      <c r="AM68" s="42"/>
      <c r="AN68" s="42"/>
      <c r="AO68" s="42"/>
    </row>
    <row r="69" spans="1:41" ht="20.25" customHeight="1" outlineLevel="1">
      <c r="A69" s="32"/>
      <c r="B69" s="52">
        <v>20</v>
      </c>
      <c r="C69" s="179"/>
      <c r="D69" s="180"/>
      <c r="E69" s="179"/>
      <c r="F69" s="180"/>
      <c r="G69" s="179"/>
      <c r="H69" s="180"/>
      <c r="I69" s="179"/>
      <c r="J69" s="180"/>
      <c r="K69" s="70"/>
      <c r="L69" s="54"/>
      <c r="M69" s="45"/>
      <c r="N69" s="41"/>
      <c r="O69" s="41"/>
      <c r="P69" s="41"/>
      <c r="Q69" s="41"/>
      <c r="R69" s="41"/>
      <c r="S69" s="41"/>
      <c r="T69" s="41"/>
      <c r="U69" s="41"/>
      <c r="V69" s="41"/>
      <c r="W69" s="41"/>
      <c r="X69" s="41"/>
      <c r="Y69" s="41"/>
      <c r="Z69" s="41"/>
      <c r="AA69" s="42"/>
      <c r="AB69" s="42"/>
      <c r="AC69" s="42"/>
      <c r="AD69" s="42"/>
      <c r="AE69" s="42"/>
      <c r="AF69" s="42"/>
      <c r="AG69" s="42"/>
      <c r="AH69" s="42"/>
      <c r="AI69" s="42"/>
      <c r="AJ69" s="42"/>
      <c r="AK69" s="42"/>
      <c r="AL69" s="42"/>
      <c r="AM69" s="42"/>
      <c r="AN69" s="42"/>
      <c r="AO69" s="42"/>
    </row>
    <row r="70" spans="1:41" ht="16.5" thickBot="1">
      <c r="A70" s="32"/>
      <c r="B70" s="41"/>
      <c r="C70" s="41"/>
      <c r="D70" s="41"/>
      <c r="E70" s="41"/>
      <c r="F70" s="41"/>
      <c r="G70" s="41"/>
      <c r="H70" s="41"/>
      <c r="I70" s="41"/>
      <c r="J70" s="41"/>
      <c r="K70" s="41"/>
      <c r="L70" s="41"/>
      <c r="M70" s="41"/>
      <c r="N70" s="41"/>
      <c r="O70" s="41"/>
      <c r="P70" s="41"/>
      <c r="Q70" s="41"/>
      <c r="R70" s="41"/>
      <c r="S70" s="41"/>
      <c r="T70" s="41"/>
      <c r="U70" s="41"/>
      <c r="V70" s="41"/>
      <c r="W70" s="41"/>
      <c r="X70" s="41"/>
      <c r="Y70" s="41"/>
      <c r="Z70" s="41"/>
      <c r="AA70" s="42"/>
      <c r="AB70" s="42"/>
      <c r="AC70" s="42"/>
      <c r="AD70" s="42"/>
      <c r="AE70" s="42"/>
      <c r="AF70" s="42"/>
      <c r="AG70" s="42"/>
      <c r="AH70" s="42"/>
      <c r="AI70" s="42"/>
      <c r="AJ70" s="42"/>
      <c r="AK70" s="42"/>
      <c r="AL70" s="42"/>
      <c r="AM70" s="42"/>
      <c r="AN70" s="42"/>
      <c r="AO70" s="42"/>
    </row>
    <row r="71" spans="1:41" ht="16.5" thickBot="1">
      <c r="A71" s="32"/>
      <c r="B71" s="160" t="s">
        <v>94</v>
      </c>
      <c r="C71" s="161"/>
      <c r="D71" s="161"/>
      <c r="E71" s="161"/>
      <c r="F71" s="161"/>
      <c r="G71" s="161"/>
      <c r="H71" s="161"/>
      <c r="I71" s="161"/>
      <c r="J71" s="161"/>
      <c r="K71" s="161"/>
      <c r="L71" s="161"/>
      <c r="M71" s="162"/>
      <c r="N71" s="41"/>
      <c r="O71" s="41"/>
      <c r="P71" s="41"/>
      <c r="Q71" s="41"/>
      <c r="R71" s="41"/>
      <c r="S71" s="41"/>
      <c r="T71" s="41"/>
      <c r="U71" s="41"/>
      <c r="V71" s="41"/>
      <c r="W71" s="41"/>
      <c r="X71" s="41"/>
      <c r="Y71" s="41"/>
      <c r="Z71" s="41"/>
      <c r="AA71" s="42"/>
      <c r="AB71" s="42"/>
      <c r="AC71" s="42"/>
      <c r="AD71" s="42"/>
      <c r="AE71" s="42"/>
      <c r="AF71" s="42"/>
      <c r="AG71" s="42"/>
      <c r="AH71" s="42"/>
      <c r="AI71" s="42"/>
      <c r="AJ71" s="42"/>
      <c r="AK71" s="42"/>
      <c r="AL71" s="42"/>
      <c r="AM71" s="42"/>
      <c r="AN71" s="42"/>
      <c r="AO71" s="42"/>
    </row>
    <row r="72" spans="1:41" ht="15.75" outlineLevel="1">
      <c r="A72" s="32"/>
      <c r="B72" s="163" t="s">
        <v>95</v>
      </c>
      <c r="C72" s="164"/>
      <c r="D72" s="165">
        <f>COUNTIF(K50:K69, "Fail")</f>
        <v>3</v>
      </c>
      <c r="E72" s="166"/>
      <c r="F72" s="167" t="s">
        <v>96</v>
      </c>
      <c r="G72" s="168"/>
      <c r="H72" s="169"/>
      <c r="I72" s="170">
        <f>D73/(D73+D72)</f>
        <v>0.4</v>
      </c>
      <c r="J72" s="170"/>
      <c r="K72" s="171"/>
      <c r="L72" s="57" t="s">
        <v>97</v>
      </c>
      <c r="M72" s="58">
        <v>0</v>
      </c>
      <c r="N72" s="41"/>
      <c r="O72" s="41"/>
      <c r="P72" s="41"/>
      <c r="Q72" s="41"/>
      <c r="R72" s="41"/>
      <c r="S72" s="41"/>
      <c r="T72" s="41"/>
      <c r="U72" s="41"/>
      <c r="V72" s="41"/>
      <c r="W72" s="41"/>
      <c r="X72" s="41"/>
      <c r="Y72" s="41"/>
      <c r="Z72" s="41"/>
      <c r="AA72" s="42"/>
      <c r="AB72" s="42"/>
      <c r="AC72" s="42"/>
      <c r="AD72" s="42"/>
      <c r="AE72" s="42"/>
      <c r="AF72" s="42"/>
      <c r="AG72" s="42"/>
      <c r="AH72" s="42"/>
      <c r="AI72" s="42"/>
      <c r="AJ72" s="42"/>
      <c r="AK72" s="42"/>
      <c r="AL72" s="42"/>
      <c r="AM72" s="42"/>
      <c r="AN72" s="42"/>
      <c r="AO72" s="42"/>
    </row>
    <row r="73" spans="1:41" ht="15.75" outlineLevel="1">
      <c r="A73" s="32"/>
      <c r="B73" s="172" t="s">
        <v>98</v>
      </c>
      <c r="C73" s="173"/>
      <c r="D73" s="174">
        <f>COUNTIF(K50:K69, "Pass")</f>
        <v>2</v>
      </c>
      <c r="E73" s="175"/>
      <c r="F73" s="176" t="s">
        <v>49</v>
      </c>
      <c r="G73" s="177"/>
      <c r="H73" s="178"/>
      <c r="I73" s="154" t="str">
        <f>IF(I72&gt;0.85, "Pass", "Fail")</f>
        <v>Fail</v>
      </c>
      <c r="J73" s="154"/>
      <c r="K73" s="174"/>
      <c r="L73" s="57" t="s">
        <v>99</v>
      </c>
      <c r="M73" s="58">
        <v>4.1666666666666664E-2</v>
      </c>
      <c r="N73" s="41"/>
      <c r="O73" s="41"/>
      <c r="P73" s="41"/>
      <c r="Q73" s="41"/>
      <c r="R73" s="41"/>
      <c r="S73" s="41"/>
      <c r="T73" s="41"/>
      <c r="U73" s="41"/>
      <c r="V73" s="41"/>
      <c r="W73" s="41"/>
      <c r="X73" s="41"/>
      <c r="Y73" s="41"/>
      <c r="Z73" s="41"/>
      <c r="AA73" s="42"/>
      <c r="AB73" s="42"/>
      <c r="AC73" s="42"/>
      <c r="AD73" s="42"/>
      <c r="AE73" s="42"/>
      <c r="AF73" s="42"/>
      <c r="AG73" s="42"/>
      <c r="AH73" s="42"/>
      <c r="AI73" s="42"/>
      <c r="AJ73" s="42"/>
      <c r="AK73" s="42"/>
      <c r="AL73" s="42"/>
      <c r="AM73" s="42"/>
      <c r="AN73" s="42"/>
      <c r="AO73" s="42"/>
    </row>
    <row r="74" spans="1:41" ht="15.75" outlineLevel="1">
      <c r="A74" s="32"/>
      <c r="B74" s="147" t="s">
        <v>32</v>
      </c>
      <c r="C74" s="148"/>
      <c r="D74" s="149" t="str">
        <f t="array" ref="D74">INDEX(L50:L69,MODE(IF((L50:L69&lt;&gt;"")*ISNA(MATCH(L50:L69,$J$75:$J75,0)),MATCH(L50:L69,L50:L69,0))))</f>
        <v>Functional</v>
      </c>
      <c r="E74" s="150"/>
      <c r="F74" s="151" t="s">
        <v>100</v>
      </c>
      <c r="G74" s="152"/>
      <c r="H74" s="153"/>
      <c r="I74" s="154" t="str">
        <f>IF(I72&gt;0.85,"N/A",IF(I72&lt;0.7,"Critical",IF(0.85&gt;I72&gt;0.7,"Average")))</f>
        <v>Critical</v>
      </c>
      <c r="J74" s="155"/>
      <c r="K74" s="156"/>
      <c r="L74" s="57" t="s">
        <v>101</v>
      </c>
      <c r="M74" s="59">
        <v>0</v>
      </c>
      <c r="N74" s="41"/>
      <c r="O74" s="41"/>
      <c r="P74" s="41"/>
      <c r="Q74" s="41"/>
      <c r="R74" s="41"/>
      <c r="S74" s="41"/>
      <c r="T74" s="41"/>
      <c r="U74" s="41"/>
      <c r="V74" s="41"/>
      <c r="W74" s="41"/>
      <c r="X74" s="41"/>
      <c r="Y74" s="41"/>
      <c r="Z74" s="41"/>
      <c r="AA74" s="42"/>
      <c r="AB74" s="42"/>
      <c r="AC74" s="42"/>
      <c r="AD74" s="42"/>
      <c r="AE74" s="42"/>
      <c r="AF74" s="42"/>
      <c r="AG74" s="42"/>
      <c r="AH74" s="42"/>
      <c r="AI74" s="42"/>
      <c r="AJ74" s="42"/>
      <c r="AK74" s="42"/>
      <c r="AL74" s="42"/>
      <c r="AM74" s="42"/>
      <c r="AN74" s="42"/>
      <c r="AO74" s="42"/>
    </row>
    <row r="75" spans="1:41" ht="16.5" outlineLevel="1" thickBot="1">
      <c r="A75" s="32"/>
      <c r="B75" s="60"/>
      <c r="C75" s="157" t="s">
        <v>33</v>
      </c>
      <c r="D75" s="157"/>
      <c r="E75" s="157"/>
      <c r="F75" s="158" t="str">
        <f>IF(D74="SW_Bug", "Critical", IF(D74="Logical Flow","Mid-level",  IF(D74="Security", "Critical",  IF(D74="Form Design", "Low",  IF(D74="Interface", "Low",  IF(D74="Functional", "Critical", NA()))))))</f>
        <v>Critical</v>
      </c>
      <c r="G75" s="158"/>
      <c r="H75" s="158"/>
      <c r="I75" s="159"/>
      <c r="J75" s="61"/>
      <c r="K75" s="62"/>
      <c r="L75" s="63" t="s">
        <v>35</v>
      </c>
      <c r="M75" s="64">
        <v>0</v>
      </c>
      <c r="N75" s="41"/>
      <c r="O75" s="41"/>
      <c r="P75" s="41"/>
      <c r="Q75" s="41"/>
      <c r="R75" s="41"/>
      <c r="S75" s="41"/>
      <c r="T75" s="41"/>
      <c r="U75" s="41"/>
      <c r="V75" s="41"/>
      <c r="W75" s="41"/>
      <c r="X75" s="41"/>
      <c r="Y75" s="41"/>
      <c r="Z75" s="41"/>
      <c r="AA75" s="42"/>
      <c r="AB75" s="42"/>
      <c r="AC75" s="42"/>
      <c r="AD75" s="42"/>
      <c r="AE75" s="42"/>
      <c r="AF75" s="42"/>
      <c r="AG75" s="42"/>
      <c r="AH75" s="42"/>
      <c r="AI75" s="42"/>
      <c r="AJ75" s="42"/>
      <c r="AK75" s="42"/>
      <c r="AL75" s="42"/>
      <c r="AM75" s="42"/>
      <c r="AN75" s="42"/>
      <c r="AO75" s="42"/>
    </row>
    <row r="76" spans="1:41" ht="15.75">
      <c r="A76" s="32"/>
      <c r="B76" s="41"/>
      <c r="C76" s="41"/>
      <c r="D76" s="41"/>
      <c r="E76" s="41"/>
      <c r="F76" s="41"/>
      <c r="G76" s="41"/>
      <c r="H76" s="41"/>
      <c r="I76" s="41"/>
      <c r="J76" s="41"/>
      <c r="K76" s="41"/>
      <c r="L76" s="41"/>
      <c r="M76" s="41"/>
      <c r="N76" s="41"/>
      <c r="O76" s="41"/>
      <c r="P76" s="41"/>
      <c r="Q76" s="41"/>
      <c r="R76" s="41"/>
      <c r="S76" s="41"/>
      <c r="T76" s="41"/>
      <c r="U76" s="41"/>
      <c r="V76" s="41"/>
      <c r="W76" s="41"/>
      <c r="X76" s="41"/>
      <c r="Y76" s="41"/>
      <c r="Z76" s="41"/>
      <c r="AA76" s="42"/>
      <c r="AB76" s="42"/>
      <c r="AC76" s="42"/>
      <c r="AD76" s="42"/>
      <c r="AE76" s="42"/>
      <c r="AF76" s="42"/>
      <c r="AG76" s="42"/>
      <c r="AH76" s="42"/>
      <c r="AI76" s="42"/>
      <c r="AJ76" s="42"/>
      <c r="AK76" s="42"/>
      <c r="AL76" s="42"/>
      <c r="AM76" s="42"/>
      <c r="AN76" s="42"/>
      <c r="AO76" s="42"/>
    </row>
    <row r="77" spans="1:41" ht="15.75">
      <c r="A77" s="32"/>
      <c r="B77" s="41"/>
      <c r="C77" s="41"/>
      <c r="D77" s="41"/>
      <c r="E77" s="41"/>
      <c r="F77" s="41"/>
      <c r="G77" s="41"/>
      <c r="H77" s="41"/>
      <c r="I77" s="41"/>
      <c r="J77" s="41"/>
      <c r="K77" s="41"/>
      <c r="L77" s="41"/>
      <c r="M77" s="41"/>
      <c r="N77" s="41"/>
      <c r="O77" s="41"/>
      <c r="P77" s="41"/>
      <c r="Q77" s="41"/>
      <c r="R77" s="41"/>
      <c r="S77" s="41"/>
      <c r="T77" s="41"/>
      <c r="U77" s="41"/>
      <c r="V77" s="41"/>
      <c r="W77" s="41"/>
      <c r="X77" s="41"/>
      <c r="Y77" s="41"/>
      <c r="Z77" s="41"/>
      <c r="AA77" s="42"/>
      <c r="AB77" s="42"/>
      <c r="AC77" s="42"/>
      <c r="AD77" s="42"/>
      <c r="AE77" s="42"/>
      <c r="AF77" s="42"/>
      <c r="AG77" s="42"/>
      <c r="AH77" s="42"/>
      <c r="AI77" s="42"/>
      <c r="AJ77" s="42"/>
      <c r="AK77" s="42"/>
      <c r="AL77" s="42"/>
      <c r="AM77" s="42"/>
      <c r="AN77" s="42"/>
      <c r="AO77" s="42"/>
    </row>
    <row r="78" spans="1:41" ht="15.75">
      <c r="A78" s="32"/>
      <c r="B78" s="41"/>
      <c r="C78" s="41"/>
      <c r="D78" s="41"/>
      <c r="E78" s="41"/>
      <c r="F78" s="41"/>
      <c r="G78" s="41"/>
      <c r="H78" s="41"/>
      <c r="I78" s="41"/>
      <c r="J78" s="41"/>
      <c r="K78" s="41"/>
      <c r="L78" s="41"/>
      <c r="M78" s="41"/>
      <c r="N78" s="41"/>
      <c r="O78" s="41"/>
      <c r="P78" s="41"/>
      <c r="Q78" s="41"/>
      <c r="R78" s="41"/>
      <c r="S78" s="41"/>
      <c r="T78" s="41"/>
      <c r="U78" s="41"/>
      <c r="V78" s="41"/>
      <c r="W78" s="41"/>
      <c r="X78" s="41"/>
      <c r="Y78" s="41"/>
      <c r="Z78" s="41"/>
      <c r="AA78" s="42"/>
      <c r="AB78" s="42"/>
      <c r="AC78" s="42"/>
      <c r="AD78" s="42"/>
      <c r="AE78" s="42"/>
      <c r="AF78" s="42"/>
      <c r="AG78" s="42"/>
      <c r="AH78" s="42"/>
      <c r="AI78" s="42"/>
      <c r="AJ78" s="42"/>
      <c r="AK78" s="42"/>
      <c r="AL78" s="42"/>
      <c r="AM78" s="42"/>
      <c r="AN78" s="42"/>
      <c r="AO78" s="42"/>
    </row>
    <row r="79" spans="1:41" ht="15.75">
      <c r="A79" s="32"/>
      <c r="B79" s="41"/>
      <c r="C79" s="41"/>
      <c r="D79" s="41"/>
      <c r="E79" s="41"/>
      <c r="F79" s="41"/>
      <c r="G79" s="41"/>
      <c r="H79" s="41"/>
      <c r="I79" s="41"/>
      <c r="J79" s="41"/>
      <c r="K79" s="41"/>
      <c r="L79" s="41"/>
      <c r="M79" s="41"/>
      <c r="N79" s="41"/>
      <c r="O79" s="41"/>
      <c r="P79" s="41"/>
      <c r="Q79" s="41"/>
      <c r="R79" s="41"/>
      <c r="S79" s="41"/>
      <c r="T79" s="41"/>
      <c r="U79" s="41"/>
      <c r="V79" s="41"/>
      <c r="W79" s="41"/>
      <c r="X79" s="41"/>
      <c r="Y79" s="41"/>
      <c r="Z79" s="41"/>
      <c r="AA79" s="42"/>
      <c r="AB79" s="42"/>
      <c r="AC79" s="42"/>
      <c r="AD79" s="42"/>
      <c r="AE79" s="42"/>
      <c r="AF79" s="42"/>
      <c r="AG79" s="42"/>
      <c r="AH79" s="42"/>
      <c r="AI79" s="42"/>
      <c r="AJ79" s="42"/>
      <c r="AK79" s="42"/>
      <c r="AL79" s="42"/>
      <c r="AM79" s="42"/>
      <c r="AN79" s="42"/>
      <c r="AO79" s="42"/>
    </row>
    <row r="80" spans="1:41" ht="15.75">
      <c r="A80" s="32"/>
      <c r="B80" s="41"/>
      <c r="C80" s="41"/>
      <c r="D80" s="41"/>
      <c r="E80" s="41"/>
      <c r="F80" s="41"/>
      <c r="G80" s="41"/>
      <c r="H80" s="41"/>
      <c r="I80" s="41"/>
      <c r="J80" s="41"/>
      <c r="K80" s="41"/>
      <c r="L80" s="41"/>
      <c r="M80" s="41"/>
      <c r="N80" s="41"/>
      <c r="O80" s="41"/>
      <c r="P80" s="41"/>
      <c r="Q80" s="41"/>
      <c r="R80" s="41"/>
      <c r="S80" s="41"/>
      <c r="T80" s="41"/>
      <c r="U80" s="41"/>
      <c r="V80" s="41"/>
      <c r="W80" s="41"/>
      <c r="X80" s="41"/>
      <c r="Y80" s="41"/>
      <c r="Z80" s="41"/>
      <c r="AA80" s="42"/>
      <c r="AB80" s="42"/>
      <c r="AC80" s="42"/>
      <c r="AD80" s="42"/>
      <c r="AE80" s="42"/>
      <c r="AF80" s="42"/>
      <c r="AG80" s="42"/>
      <c r="AH80" s="42"/>
      <c r="AI80" s="42"/>
      <c r="AJ80" s="42"/>
      <c r="AK80" s="42"/>
      <c r="AL80" s="42"/>
      <c r="AM80" s="42"/>
      <c r="AN80" s="42"/>
      <c r="AO80" s="42"/>
    </row>
    <row r="81" spans="1:41" ht="15.75">
      <c r="A81" s="32"/>
      <c r="B81" s="41"/>
      <c r="C81" s="41"/>
      <c r="D81" s="41"/>
      <c r="E81" s="41"/>
      <c r="F81" s="41"/>
      <c r="G81" s="41"/>
      <c r="H81" s="41"/>
      <c r="I81" s="41"/>
      <c r="J81" s="41"/>
      <c r="K81" s="41"/>
      <c r="L81" s="41"/>
      <c r="M81" s="41"/>
      <c r="N81" s="41"/>
      <c r="O81" s="41"/>
      <c r="P81" s="41"/>
      <c r="Q81" s="41"/>
      <c r="R81" s="41"/>
      <c r="S81" s="41"/>
      <c r="T81" s="41"/>
      <c r="U81" s="41"/>
      <c r="V81" s="41"/>
      <c r="W81" s="41"/>
      <c r="X81" s="41"/>
      <c r="Y81" s="41"/>
      <c r="Z81" s="41"/>
      <c r="AA81" s="42"/>
      <c r="AB81" s="42"/>
      <c r="AC81" s="42"/>
      <c r="AD81" s="42"/>
      <c r="AE81" s="42"/>
      <c r="AF81" s="42"/>
      <c r="AG81" s="42"/>
      <c r="AH81" s="42"/>
      <c r="AI81" s="42"/>
      <c r="AJ81" s="42"/>
      <c r="AK81" s="42"/>
      <c r="AL81" s="42"/>
      <c r="AM81" s="42"/>
      <c r="AN81" s="42"/>
      <c r="AO81" s="42"/>
    </row>
    <row r="82" spans="1:41" ht="15.75">
      <c r="A82" s="32"/>
      <c r="B82" s="41"/>
      <c r="C82" s="41"/>
      <c r="D82" s="41"/>
      <c r="E82" s="41"/>
      <c r="F82" s="41"/>
      <c r="G82" s="41"/>
      <c r="H82" s="41"/>
      <c r="I82" s="41"/>
      <c r="J82" s="41"/>
      <c r="K82" s="41"/>
      <c r="L82" s="41"/>
      <c r="M82" s="41"/>
      <c r="N82" s="41"/>
      <c r="O82" s="41"/>
      <c r="P82" s="41"/>
      <c r="Q82" s="41"/>
      <c r="R82" s="41"/>
      <c r="S82" s="41"/>
      <c r="T82" s="41"/>
      <c r="U82" s="41"/>
      <c r="V82" s="41"/>
      <c r="W82" s="41"/>
      <c r="X82" s="41"/>
      <c r="Y82" s="41"/>
      <c r="Z82" s="41"/>
      <c r="AA82" s="42"/>
      <c r="AB82" s="42"/>
      <c r="AC82" s="42"/>
      <c r="AD82" s="42"/>
      <c r="AE82" s="42"/>
      <c r="AF82" s="42"/>
      <c r="AG82" s="42"/>
      <c r="AH82" s="42"/>
      <c r="AI82" s="42"/>
      <c r="AJ82" s="42"/>
      <c r="AK82" s="42"/>
      <c r="AL82" s="42"/>
      <c r="AM82" s="42"/>
      <c r="AN82" s="42"/>
      <c r="AO82" s="42"/>
    </row>
    <row r="83" spans="1:41" ht="15.75">
      <c r="A83" s="32"/>
      <c r="B83" s="41"/>
      <c r="C83" s="41"/>
      <c r="D83" s="41"/>
      <c r="E83" s="41"/>
      <c r="F83" s="41"/>
      <c r="G83" s="41"/>
      <c r="H83" s="41"/>
      <c r="I83" s="41"/>
      <c r="J83" s="41"/>
      <c r="K83" s="41"/>
      <c r="L83" s="41"/>
      <c r="M83" s="41"/>
      <c r="N83" s="41"/>
      <c r="O83" s="41"/>
      <c r="P83" s="41"/>
      <c r="Q83" s="41"/>
      <c r="R83" s="41"/>
      <c r="S83" s="41"/>
      <c r="T83" s="41"/>
      <c r="U83" s="41"/>
      <c r="V83" s="41"/>
      <c r="W83" s="41"/>
      <c r="X83" s="41"/>
      <c r="Y83" s="41"/>
      <c r="Z83" s="41"/>
      <c r="AA83" s="42"/>
      <c r="AB83" s="42"/>
      <c r="AC83" s="42"/>
      <c r="AD83" s="42"/>
      <c r="AE83" s="42"/>
      <c r="AF83" s="42"/>
      <c r="AG83" s="42"/>
      <c r="AH83" s="42"/>
      <c r="AI83" s="42"/>
      <c r="AJ83" s="42"/>
      <c r="AK83" s="42"/>
      <c r="AL83" s="42"/>
      <c r="AM83" s="42"/>
      <c r="AN83" s="42"/>
      <c r="AO83" s="42"/>
    </row>
    <row r="84" spans="1:41" ht="15.75">
      <c r="A84" s="32"/>
      <c r="B84" s="41"/>
      <c r="C84" s="41"/>
      <c r="D84" s="41"/>
      <c r="E84" s="41"/>
      <c r="F84" s="41"/>
      <c r="G84" s="41"/>
      <c r="H84" s="41"/>
      <c r="I84" s="41"/>
      <c r="J84" s="41"/>
      <c r="K84" s="41"/>
      <c r="L84" s="41"/>
      <c r="M84" s="41"/>
      <c r="N84" s="41"/>
      <c r="O84" s="41"/>
      <c r="P84" s="41"/>
      <c r="Q84" s="41"/>
      <c r="R84" s="41"/>
      <c r="S84" s="41"/>
      <c r="T84" s="41"/>
      <c r="U84" s="41"/>
      <c r="V84" s="41"/>
      <c r="W84" s="41"/>
      <c r="X84" s="41"/>
      <c r="Y84" s="41"/>
      <c r="Z84" s="41"/>
      <c r="AA84" s="42"/>
      <c r="AB84" s="42"/>
      <c r="AC84" s="42"/>
      <c r="AD84" s="42"/>
      <c r="AE84" s="42"/>
      <c r="AF84" s="42"/>
      <c r="AG84" s="42"/>
      <c r="AH84" s="42"/>
      <c r="AI84" s="42"/>
      <c r="AJ84" s="42"/>
      <c r="AK84" s="42"/>
      <c r="AL84" s="42"/>
      <c r="AM84" s="42"/>
      <c r="AN84" s="42"/>
      <c r="AO84" s="42"/>
    </row>
    <row r="85" spans="1:41" ht="15.75">
      <c r="A85" s="32"/>
      <c r="B85" s="41"/>
      <c r="C85" s="41"/>
      <c r="D85" s="41"/>
      <c r="E85" s="41"/>
      <c r="F85" s="41"/>
      <c r="G85" s="41"/>
      <c r="H85" s="41"/>
      <c r="I85" s="41"/>
      <c r="J85" s="41"/>
      <c r="K85" s="41"/>
      <c r="L85" s="41"/>
      <c r="M85" s="41"/>
      <c r="N85" s="41"/>
      <c r="O85" s="41"/>
      <c r="P85" s="41"/>
      <c r="Q85" s="41"/>
      <c r="R85" s="41"/>
      <c r="S85" s="41"/>
      <c r="T85" s="41"/>
      <c r="U85" s="41"/>
      <c r="V85" s="41"/>
      <c r="W85" s="41"/>
      <c r="X85" s="41"/>
      <c r="Y85" s="41"/>
      <c r="Z85" s="41"/>
      <c r="AA85" s="42"/>
      <c r="AB85" s="42"/>
      <c r="AC85" s="42"/>
      <c r="AD85" s="42"/>
      <c r="AE85" s="42"/>
      <c r="AF85" s="42"/>
      <c r="AG85" s="42"/>
      <c r="AH85" s="42"/>
      <c r="AI85" s="42"/>
      <c r="AJ85" s="42"/>
      <c r="AK85" s="42"/>
      <c r="AL85" s="42"/>
      <c r="AM85" s="42"/>
      <c r="AN85" s="42"/>
      <c r="AO85" s="42"/>
    </row>
    <row r="86" spans="1:41" ht="15.75">
      <c r="A86" s="32"/>
      <c r="B86" s="41"/>
      <c r="C86" s="41"/>
      <c r="D86" s="41"/>
      <c r="E86" s="41"/>
      <c r="F86" s="41"/>
      <c r="G86" s="41"/>
      <c r="H86" s="41"/>
      <c r="I86" s="41"/>
      <c r="J86" s="41"/>
      <c r="K86" s="41"/>
      <c r="L86" s="41"/>
      <c r="M86" s="41"/>
      <c r="N86" s="41"/>
      <c r="O86" s="41"/>
      <c r="P86" s="41"/>
      <c r="Q86" s="41"/>
      <c r="R86" s="41"/>
      <c r="S86" s="41"/>
      <c r="T86" s="41"/>
      <c r="U86" s="41"/>
      <c r="V86" s="41"/>
      <c r="W86" s="41"/>
      <c r="X86" s="41"/>
      <c r="Y86" s="41"/>
      <c r="Z86" s="41"/>
      <c r="AA86" s="42"/>
      <c r="AB86" s="42"/>
      <c r="AC86" s="42"/>
      <c r="AD86" s="42"/>
      <c r="AE86" s="42"/>
      <c r="AF86" s="42"/>
      <c r="AG86" s="42"/>
      <c r="AH86" s="42"/>
      <c r="AI86" s="42"/>
      <c r="AJ86" s="42"/>
      <c r="AK86" s="42"/>
      <c r="AL86" s="42"/>
      <c r="AM86" s="42"/>
      <c r="AN86" s="42"/>
      <c r="AO86" s="42"/>
    </row>
    <row r="87" spans="1:41" ht="15.75">
      <c r="A87" s="32"/>
      <c r="B87" s="41"/>
      <c r="C87" s="41"/>
      <c r="D87" s="41"/>
      <c r="E87" s="41"/>
      <c r="F87" s="41"/>
      <c r="G87" s="41"/>
      <c r="H87" s="41"/>
      <c r="I87" s="41"/>
      <c r="J87" s="41"/>
      <c r="K87" s="41"/>
      <c r="L87" s="41"/>
      <c r="M87" s="41"/>
      <c r="N87" s="41"/>
      <c r="O87" s="41"/>
      <c r="P87" s="41"/>
      <c r="Q87" s="41"/>
      <c r="R87" s="41"/>
      <c r="S87" s="41"/>
      <c r="T87" s="41"/>
      <c r="U87" s="41"/>
      <c r="V87" s="41"/>
      <c r="W87" s="41"/>
      <c r="X87" s="41"/>
      <c r="Y87" s="41"/>
      <c r="Z87" s="41"/>
      <c r="AA87" s="42"/>
      <c r="AB87" s="42"/>
      <c r="AC87" s="42"/>
      <c r="AD87" s="42"/>
      <c r="AE87" s="42"/>
      <c r="AF87" s="42"/>
      <c r="AG87" s="42"/>
      <c r="AH87" s="42"/>
      <c r="AI87" s="42"/>
      <c r="AJ87" s="42"/>
      <c r="AK87" s="42"/>
      <c r="AL87" s="42"/>
      <c r="AM87" s="42"/>
      <c r="AN87" s="42"/>
      <c r="AO87" s="42"/>
    </row>
  </sheetData>
  <sheetProtection algorithmName="SHA-512" hashValue="4MzSqoIIEKOzEp6jgjC202qmXJWS/t8Dx6c2lQZGgd40jWQSGZoIKLJ0SuABkGvl3yg6cAzrG6zdV7bGbRXp1Q==" saltValue="lkQ8dy+aQNjoJa+jMMslAA==" spinCount="100000" sheet="1" objects="1" scenarios="1"/>
  <mergeCells count="174">
    <mergeCell ref="B74:C74"/>
    <mergeCell ref="D74:E74"/>
    <mergeCell ref="F74:H74"/>
    <mergeCell ref="I74:K74"/>
    <mergeCell ref="C75:E75"/>
    <mergeCell ref="F75:I75"/>
    <mergeCell ref="B71:M71"/>
    <mergeCell ref="B72:C72"/>
    <mergeCell ref="D72:E72"/>
    <mergeCell ref="F72:H72"/>
    <mergeCell ref="I72:K72"/>
    <mergeCell ref="B73:C73"/>
    <mergeCell ref="D73:E73"/>
    <mergeCell ref="F73:H73"/>
    <mergeCell ref="I73:K73"/>
    <mergeCell ref="C68:D68"/>
    <mergeCell ref="E68:F68"/>
    <mergeCell ref="G68:H68"/>
    <mergeCell ref="I68:J68"/>
    <mergeCell ref="C69:D69"/>
    <mergeCell ref="E69:F69"/>
    <mergeCell ref="G69:H69"/>
    <mergeCell ref="I69:J69"/>
    <mergeCell ref="C66:D66"/>
    <mergeCell ref="E66:F66"/>
    <mergeCell ref="G66:H66"/>
    <mergeCell ref="I66:J66"/>
    <mergeCell ref="C67:D67"/>
    <mergeCell ref="E67:F67"/>
    <mergeCell ref="G67:H67"/>
    <mergeCell ref="I67:J67"/>
    <mergeCell ref="C64:D64"/>
    <mergeCell ref="E64:F64"/>
    <mergeCell ref="G64:H64"/>
    <mergeCell ref="I64:J64"/>
    <mergeCell ref="C65:D65"/>
    <mergeCell ref="E65:F65"/>
    <mergeCell ref="G65:H65"/>
    <mergeCell ref="I65:J65"/>
    <mergeCell ref="C62:D62"/>
    <mergeCell ref="E62:F62"/>
    <mergeCell ref="G62:H62"/>
    <mergeCell ref="I62:J62"/>
    <mergeCell ref="C63:D63"/>
    <mergeCell ref="E63:F63"/>
    <mergeCell ref="G63:H63"/>
    <mergeCell ref="I63:J63"/>
    <mergeCell ref="C60:D60"/>
    <mergeCell ref="E60:F60"/>
    <mergeCell ref="G60:H60"/>
    <mergeCell ref="I60:J60"/>
    <mergeCell ref="C61:D61"/>
    <mergeCell ref="E61:F61"/>
    <mergeCell ref="G61:H61"/>
    <mergeCell ref="I61:J61"/>
    <mergeCell ref="C58:D58"/>
    <mergeCell ref="E58:F58"/>
    <mergeCell ref="G58:H58"/>
    <mergeCell ref="I58:J58"/>
    <mergeCell ref="C59:D59"/>
    <mergeCell ref="E59:F59"/>
    <mergeCell ref="G59:H59"/>
    <mergeCell ref="I59:J59"/>
    <mergeCell ref="C56:D56"/>
    <mergeCell ref="E56:F56"/>
    <mergeCell ref="G56:H56"/>
    <mergeCell ref="I56:J56"/>
    <mergeCell ref="C57:D57"/>
    <mergeCell ref="E57:F57"/>
    <mergeCell ref="G57:H57"/>
    <mergeCell ref="I57:J57"/>
    <mergeCell ref="C54:D54"/>
    <mergeCell ref="E54:F54"/>
    <mergeCell ref="G54:H54"/>
    <mergeCell ref="I54:J54"/>
    <mergeCell ref="C55:D55"/>
    <mergeCell ref="E55:F55"/>
    <mergeCell ref="G55:H55"/>
    <mergeCell ref="I55:J55"/>
    <mergeCell ref="C52:D52"/>
    <mergeCell ref="E52:F52"/>
    <mergeCell ref="G52:H52"/>
    <mergeCell ref="I52:J52"/>
    <mergeCell ref="C53:D53"/>
    <mergeCell ref="E53:F53"/>
    <mergeCell ref="G53:H53"/>
    <mergeCell ref="I53:J53"/>
    <mergeCell ref="C50:D50"/>
    <mergeCell ref="E50:F50"/>
    <mergeCell ref="G50:H50"/>
    <mergeCell ref="I50:J50"/>
    <mergeCell ref="C51:D51"/>
    <mergeCell ref="E51:F51"/>
    <mergeCell ref="G51:H51"/>
    <mergeCell ref="I51:J51"/>
    <mergeCell ref="B44:C46"/>
    <mergeCell ref="D44:K46"/>
    <mergeCell ref="B48:M48"/>
    <mergeCell ref="C49:D49"/>
    <mergeCell ref="E49:F49"/>
    <mergeCell ref="G49:H49"/>
    <mergeCell ref="I49:J49"/>
    <mergeCell ref="B42:C42"/>
    <mergeCell ref="D42:E42"/>
    <mergeCell ref="F42:H42"/>
    <mergeCell ref="I42:K42"/>
    <mergeCell ref="B43:C43"/>
    <mergeCell ref="D43:E43"/>
    <mergeCell ref="F43:G43"/>
    <mergeCell ref="I43:J43"/>
    <mergeCell ref="B40:D40"/>
    <mergeCell ref="E40:G40"/>
    <mergeCell ref="H40:K40"/>
    <mergeCell ref="B41:C41"/>
    <mergeCell ref="D41:E41"/>
    <mergeCell ref="F41:G41"/>
    <mergeCell ref="I41:J41"/>
    <mergeCell ref="B33:C34"/>
    <mergeCell ref="D33:K34"/>
    <mergeCell ref="B35:C36"/>
    <mergeCell ref="D35:K36"/>
    <mergeCell ref="B38:K38"/>
    <mergeCell ref="B39:D39"/>
    <mergeCell ref="E39:G39"/>
    <mergeCell ref="H39:K39"/>
    <mergeCell ref="M19:Q19"/>
    <mergeCell ref="B20:C20"/>
    <mergeCell ref="D20:F20"/>
    <mergeCell ref="G20:I20"/>
    <mergeCell ref="J20:K20"/>
    <mergeCell ref="M20:Q36"/>
    <mergeCell ref="B21:C21"/>
    <mergeCell ref="D21:F21"/>
    <mergeCell ref="G21:I21"/>
    <mergeCell ref="B25:C27"/>
    <mergeCell ref="D25:K27"/>
    <mergeCell ref="B28:C30"/>
    <mergeCell ref="D28:K30"/>
    <mergeCell ref="B31:C32"/>
    <mergeCell ref="D31:K32"/>
    <mergeCell ref="J21:K21"/>
    <mergeCell ref="B22:F22"/>
    <mergeCell ref="G22:K22"/>
    <mergeCell ref="B23:F23"/>
    <mergeCell ref="G23:K23"/>
    <mergeCell ref="B24:C24"/>
    <mergeCell ref="D24:K24"/>
    <mergeCell ref="B16:D17"/>
    <mergeCell ref="E16:K17"/>
    <mergeCell ref="B12:D12"/>
    <mergeCell ref="E12:G12"/>
    <mergeCell ref="H12:K12"/>
    <mergeCell ref="B13:D13"/>
    <mergeCell ref="E13:G13"/>
    <mergeCell ref="H13:K13"/>
    <mergeCell ref="B19:K19"/>
    <mergeCell ref="B11:E11"/>
    <mergeCell ref="F11:H11"/>
    <mergeCell ref="I11:K11"/>
    <mergeCell ref="D2:G5"/>
    <mergeCell ref="H2:K5"/>
    <mergeCell ref="B14:F14"/>
    <mergeCell ref="G14:K14"/>
    <mergeCell ref="B15:F15"/>
    <mergeCell ref="G15:K15"/>
    <mergeCell ref="M6:N6"/>
    <mergeCell ref="P6:R6"/>
    <mergeCell ref="C7:K7"/>
    <mergeCell ref="M7:N7"/>
    <mergeCell ref="P7:R7"/>
    <mergeCell ref="B9:K9"/>
    <mergeCell ref="B10:E10"/>
    <mergeCell ref="F10:H10"/>
    <mergeCell ref="I10:K10"/>
  </mergeCells>
  <conditionalFormatting sqref="K50:K61 K63:K69">
    <cfRule type="cellIs" dxfId="81" priority="19" operator="equal">
      <formula>"Fail"</formula>
    </cfRule>
    <cfRule type="cellIs" dxfId="80" priority="20" operator="equal">
      <formula>"Pass"</formula>
    </cfRule>
  </conditionalFormatting>
  <conditionalFormatting sqref="O9:Q18">
    <cfRule type="cellIs" dxfId="79" priority="17" operator="equal">
      <formula>"Pass"</formula>
    </cfRule>
    <cfRule type="cellIs" dxfId="78" priority="18" operator="equal">
      <formula>"Fail"</formula>
    </cfRule>
  </conditionalFormatting>
  <conditionalFormatting sqref="I73:K73">
    <cfRule type="cellIs" dxfId="77" priority="15" operator="equal">
      <formula>"Pass"</formula>
    </cfRule>
    <cfRule type="cellIs" dxfId="76" priority="16" operator="equal">
      <formula>"Fail"</formula>
    </cfRule>
  </conditionalFormatting>
  <conditionalFormatting sqref="D72:E72">
    <cfRule type="cellIs" dxfId="75" priority="14" operator="greaterThan">
      <formula>0</formula>
    </cfRule>
  </conditionalFormatting>
  <conditionalFormatting sqref="D73:E73">
    <cfRule type="cellIs" dxfId="74" priority="12" operator="greaterThan">
      <formula>0</formula>
    </cfRule>
    <cfRule type="cellIs" dxfId="73" priority="13" operator="greaterThan">
      <formula>0</formula>
    </cfRule>
  </conditionalFormatting>
  <conditionalFormatting sqref="I72:K72">
    <cfRule type="cellIs" dxfId="72" priority="6" operator="lessThan">
      <formula>0.7</formula>
    </cfRule>
    <cfRule type="cellIs" dxfId="71" priority="7" operator="between">
      <formula>0.7</formula>
      <formula>0.85</formula>
    </cfRule>
    <cfRule type="cellIs" dxfId="70" priority="11" operator="greaterThan">
      <formula>0.85</formula>
    </cfRule>
  </conditionalFormatting>
  <conditionalFormatting sqref="I74">
    <cfRule type="cellIs" dxfId="69" priority="8" operator="equal">
      <formula>"N/A"</formula>
    </cfRule>
    <cfRule type="cellIs" dxfId="68" priority="9" operator="equal">
      <formula>"Average"</formula>
    </cfRule>
    <cfRule type="cellIs" dxfId="67" priority="10" operator="equal">
      <formula>"Critical"</formula>
    </cfRule>
  </conditionalFormatting>
  <conditionalFormatting sqref="M7:N7">
    <cfRule type="cellIs" dxfId="66" priority="4" operator="equal">
      <formula>"Fail"</formula>
    </cfRule>
    <cfRule type="cellIs" dxfId="65" priority="5" operator="equal">
      <formula>"Pass"</formula>
    </cfRule>
  </conditionalFormatting>
  <conditionalFormatting sqref="P7:R7">
    <cfRule type="cellIs" dxfId="64" priority="3" operator="equal">
      <formula>"No Action Needed"</formula>
    </cfRule>
  </conditionalFormatting>
  <conditionalFormatting sqref="K62">
    <cfRule type="cellIs" dxfId="63" priority="1" operator="equal">
      <formula>"Fail"</formula>
    </cfRule>
    <cfRule type="cellIs" dxfId="62" priority="2" operator="equal">
      <formula>"Pass"</formula>
    </cfRule>
  </conditionalFormatting>
  <dataValidations xWindow="1202" yWindow="456" count="40">
    <dataValidation allowBlank="1" showInputMessage="1" showErrorMessage="1" errorTitle="Alert" error="Enter a valid input." promptTitle="Hint" prompt="*Leave empty if Not Applicable._x000a_Logical flow: Software flow error._x000a_Security: Any hackable part of the software._x000a_Interface: Design Patterns error._x000a_Functional: The functionality is working but the output is wrong._x000a_Choose from the drop-down menu." sqref="D74"/>
    <dataValidation type="list" allowBlank="1" showInputMessage="1" errorTitle="Alert" error="Invalid input. Check the input criteria." promptTitle="Hint" prompt="This cell is auto filled according to the iteration map key sheet. Just fill it in and it will be filled automatically._x000a_Choose from the drop-down menu." sqref="I11:K11">
      <formula1>"EXE, SAP, Android, IOS, WebBased"</formula1>
    </dataValidation>
    <dataValidation type="decimal" operator="greaterThanOrEqual" showInputMessage="1" errorTitle="Alert" error="Invalid input. Check the Input criteria." promptTitle="Hint" prompt="This cell is auto filled according to the iteration map key sheet. Just fill it in and it will be filled automatically._x000a_You should enter a Decimal number._x000a_Ex: 1.0_x000a_1 is the project number. 0 is the iteration number." sqref="F11:H11">
      <formula1>1</formula1>
    </dataValidation>
    <dataValidation allowBlank="1" showInputMessage="1" showErrorMessage="1" promptTitle="Request" prompt="Enter the iteration number in the following formula._x000a_1.5._x000a_1 is the iteration number itself._x000a_5 is the cycle number._x000a_*Cycle number is the number of the development cycle for the iteration." sqref="B13"/>
    <dataValidation type="date" operator="lessThan" allowBlank="1" showInputMessage="1" errorTitle="Alert" error="Enter a vaild input." promptTitle="Hint:" prompt="This cell is auto filled according to the iteration map key sheet. Just fill it in and it will be filled automatically._x000a_Enter dates in the following formula:_x000a_14-Mar-2014" sqref="E13:G13">
      <formula1>H13</formula1>
    </dataValidation>
    <dataValidation type="date" operator="greaterThan" allowBlank="1" showInputMessage="1" errorTitle="Alert" error="Enter a vaild input." promptTitle="Hint" prompt="This cell is auto filled according to the iteration map key sheet. Just fill it in and it will be filled automatically._x000a_Enter dates in the following formula:_x000a_14-Mar-2014" sqref="H13:K13">
      <formula1>E13</formula1>
    </dataValidation>
    <dataValidation allowBlank="1" showInputMessage="1" showErrorMessage="1" promptTitle="Hint" prompt="Brief of the test Case purpose._x000a_Ex: Testing the login functionality." sqref="C7:K7"/>
    <dataValidation allowBlank="1" showInputMessage="1" showErrorMessage="1" promptTitle="Hint" prompt="Write any additional information about the project if available._x000a_Leave a blank cell if there is no more information." sqref="D35:K36 E16:K17"/>
    <dataValidation allowBlank="1" showInputMessage="1" showErrorMessage="1" promptTitle="Hint" prompt="Write it in the following formula_x000a_&quot;Main Targeted fuction&quot; Test Case._x000a_Ex: Sale submission Test Case." sqref="D20:F20"/>
    <dataValidation type="decimal" operator="greaterThanOrEqual" allowBlank="1" showInputMessage="1" showErrorMessage="1" errorTitle="Alert" error="Enter a valid input." promptTitle="Hint" prompt="Enter the ID in the following Formula_x000a_Ex: 1.5_x000a_1 is the Test case number since the project started._x000a_5 is the build number of the function that we are testing." sqref="J20:K20">
      <formula1>1</formula1>
    </dataValidation>
    <dataValidation type="list" showInputMessage="1" showErrorMessage="1" errorTitle="Alert" error="Enter a vaild input." promptTitle="Hint" prompt="Choose from the drop-down menu." sqref="D21:F21">
      <formula1>"Manual, Automated"</formula1>
    </dataValidation>
    <dataValidation type="list" showInputMessage="1" showErrorMessage="1" errorTitle="Alert" error="Enter a valid input." promptTitle="Hint" prompt="Choose from the drop-down menu." sqref="J21:K21">
      <formula1>"Mohamed Sharaf"</formula1>
    </dataValidation>
    <dataValidation type="date" showInputMessage="1" showErrorMessage="1" errorTitle="Alert" error="Enter a valid input." promptTitle="Hint" prompt="Enter the date in the following formula_x000a_14-Mar-2014" sqref="B23:F23">
      <formula1>E13</formula1>
      <formula2>H13</formula2>
    </dataValidation>
    <dataValidation allowBlank="1" showInputMessage="1" showErrorMessage="1" promptTitle="Hint" prompt="The preconditions are the assistive functions that shoud be working as it should be for the test steps to be executed._x000a_They should be entered in a bulleted list as follows:_x000a_* Login Function._x000a_* Logout function._x000a_* Adding to the database functions._x000a_* ...etc." sqref="D25:K27"/>
    <dataValidation allowBlank="1" showInputMessage="1" showErrorMessage="1" promptTitle="Hint" prompt="Any change in the test environment or the application assests like the Database or the functionality sohuld be as follows:_x000a_* A new sale has been added to the sales table._x000a_* The Wifi is turned off._x000a_* ....etc." sqref="D28:K30"/>
    <dataValidation type="list" allowBlank="1" showInputMessage="1" showErrorMessage="1" errorTitle="Alert" error="Enter a valid input." promptTitle="Hint" prompt="Choose from the drop-down menu." sqref="B40:D40">
      <formula1>"Windows, Linux, Mac OS, Android, IOS "</formula1>
    </dataValidation>
    <dataValidation allowBlank="1" showInputMessage="1" showErrorMessage="1" errorTitle="Alert" error="Enter a vaild input." promptTitle="Request" prompt="If applicable, write the version of the operating system that you are executing on._x000a_Ex: Windows 7, Android 4.3, IOS: 10.2, Debian 64" sqref="E40:G40"/>
    <dataValidation allowBlank="1" showInputMessage="1" showErrorMessage="1" errorTitle="Alert" error="Enter a valid input." promptTitle="Hint" prompt="If applicable write down the framework version._x000a_Ex: .net framework 4.6" sqref="H40:K40"/>
    <dataValidation type="list" allowBlank="1" showInputMessage="1" showErrorMessage="1" errorTitle="Alert" error="Enter a valid input." promptTitle="Hint" prompt="Choose from the drop-down menu." sqref="D41:E41">
      <formula1>"128 MB, 256 MB, 512 MB, 1 GB, 1.5 GB, 2 GB, 2.5 GB, 3 GB, 3.5 GB, 4 GB, 4.5 GB, 5 GB, 5.5 GB, 6 GB, 6.5 GB, 7 GB, 7.5 GB, 8 GB, 16 GB, 32 GB, 64 GB, 128 GB"</formula1>
    </dataValidation>
    <dataValidation type="list" allowBlank="1" showInputMessage="1" showErrorMessage="1" errorTitle="Alert" error="Enter a valid input." promptTitle="Hint" prompt="Choose from the drop-down menu." sqref="H41">
      <formula1>"HDD, SSD, SATA, PCIe, External"</formula1>
    </dataValidation>
    <dataValidation type="list" allowBlank="1" showInputMessage="1" showErrorMessage="1" errorTitle="Alert" error="Enter a valid input." promptTitle="Hint" prompt="Choose from the drop-down menu." sqref="K41">
      <formula1>"16 GB, 32 GB, 64 GB, 128 GB, 256 GB, 512 GB, 750 GB, 1 TB, 2 TB, 3 TB, 4 TB"</formula1>
    </dataValidation>
    <dataValidation type="list" allowBlank="1" showInputMessage="1" showErrorMessage="1" promptTitle="Hint" prompt="Choose from the drop-down menu." sqref="D42:E42">
      <formula1>"Single Core, Dual Core, Quad core"</formula1>
    </dataValidation>
    <dataValidation type="decimal" operator="greaterThan" allowBlank="1" showInputMessage="1" showErrorMessage="1" promptTitle="Hint" prompt="Enter the processors clock speed in normal mode and ignore the turbo mode._x000a_Ex: if the processor's clock speed is 1.5 up to 2.7_x000a_The value entered is 1.5" sqref="I42:K42">
      <formula1>0.1</formula1>
    </dataValidation>
    <dataValidation type="decimal" operator="greaterThanOrEqual" allowBlank="1" showInputMessage="1" showErrorMessage="1" promptTitle="Hint" prompt="Enter the screen size of the device that you are testing on, if it is affecting the product._x000a_Ex: 5.5" sqref="H43">
      <formula1>2</formula1>
    </dataValidation>
    <dataValidation allowBlank="1" showInputMessage="1" showErrorMessage="1" errorTitle="Alert" error="Enter a valid input." promptTitle="Hint" prompt="Enter the screen resolution of the device that you are testing on if it is affecting the product._x000a_Ex: 1080P" sqref="K43"/>
    <dataValidation allowBlank="1" showInputMessage="1" showErrorMessage="1" errorTitle="Alert" error="Enter a valid input." promptTitle="Hint" prompt="If there is any additional information for the environment enter it here. If not, leave a blank cell._x000a_Ex: Using the android emulater named XXXXX_x000a_Using a MySQL database, MsQL Database._x000a_....etc." sqref="D44:K46"/>
    <dataValidation allowBlank="1" showInputMessage="1" showErrorMessage="1" promptTitle="Hint" prompt="Any information provided by the technical team in order to be able to access the function or the product._x000a_Ex: If we are testing the login function we will need a valid username and password." sqref="D31:K32"/>
    <dataValidation type="list" allowBlank="1" showInputMessage="1" showErrorMessage="1" errorTitle="Alert" error="Enter a valid input." promptTitle="Hint" prompt="Choose from the drop-down menu._x000a_If the actual result does not match the actual result then the status is fail if they are matching then the status is pass." sqref="K50:K69">
      <formula1>"Pass, Fail"</formula1>
    </dataValidation>
    <dataValidation allowBlank="1" showInputMessage="1" showErrorMessage="1" promptTitle="Hint" prompt="Write the name of the step itself._x000a_Ex: Navigation to required page._x000a_Opening the .exe file._x000a_...etc." sqref="C50:C69 D50:D51 D53:D54 D56:D69"/>
    <dataValidation allowBlank="1" showInputMessage="1" showErrorMessage="1" promptTitle="Hint" prompt="Enter the detailed execution details for the step_x000a_Ex: If the process name was login_x000a_The detailed is: opening the .exe file, clicking on the login button at the top right corner of the page, navigating to the login form. Entering the username and password." sqref="E50:E69 F50:F51 F53:F54 F56:F69"/>
    <dataValidation allowBlank="1" showInputMessage="1" showErrorMessage="1" promptTitle="Hint" prompt="The application should behave according to the SRS document and SDD. The expected result should be meeting the requirements as it is with no changes what so ever." sqref="G50:G69 H50:H51 H53:H54 H56:H69"/>
    <dataValidation allowBlank="1" showInputMessage="1" showErrorMessage="1" promptTitle="Hint" prompt="The result of the execution from the actual run of the product or the function._x000a_Ex: The application blanked for 2 seconds, showing a white page then redirected me to the log in page again." sqref="J50:J51 J53:J69 I50:I69"/>
    <dataValidation allowBlank="1" showInputMessage="1" showErrorMessage="1" promptTitle="Hint" prompt="Any input submitted on the application should be written here with an ID number beside it._x000a_Ex: 2- Username: &quot;TestName&quot; Password: &quot;TestPassword&quot;" sqref="D33:K34"/>
    <dataValidation allowBlank="1" showInputMessage="1" showErrorMessage="1" promptTitle="Hint" prompt="Write the process of the test case._x000a_If we want to test a function that adds a sales record to the Database._x000a_Ex: Running the application and opening the required page then execute the test case steps." sqref="D24:K24"/>
    <dataValidation type="list" allowBlank="1" showInputMessage="1" showErrorMessage="1" errorTitle="Alert" error="Enter a valid input." promptTitle="Hint" prompt="Choose from the drop-down menu." sqref="G23:K23">
      <formula1>"Unit testing, Integration testing, Performance Testing, Regression Testing"</formula1>
    </dataValidation>
    <dataValidation type="list" allowBlank="1" showInputMessage="1" showErrorMessage="1" errorTitle="Alert" error="Enter a valid input." promptTitle="Hint" prompt="Choose from the drop down menu._x000a_If the machine type is not included leave the cell empty and write it in the additional information." sqref="D43:E43">
      <formula1>"PC, Laptop, Smart phone, Tablet, POS, 2 in 1"</formula1>
    </dataValidation>
    <dataValidation allowBlank="1" showInputMessage="1" promptTitle="Request" prompt="This cell is auto filled according to the iteration map key sheet. Just fill it in and it will be filled automatically._x000a_Please, Insert a comment with any available contact information." sqref="G15:K15"/>
    <dataValidation allowBlank="1" showInputMessage="1" promptTitle="Hint" prompt="This cell is auto filled according to the iteration map key sheet. Just fill it in and it will be filled automatically._x000a_Please, Insert a comment with any available contact information." sqref="B15:F15"/>
    <dataValidation allowBlank="1" showInputMessage="1" showErrorMessage="1" promptTitle="Hint" prompt="This is auto filled. Do not try to type anything here." sqref="F75:I75"/>
    <dataValidation type="list" allowBlank="1" showInputMessage="1" showErrorMessage="1" errorTitle="Alert" error="Enter a valid input." promptTitle="Hint" prompt="*Leave empty if Not Applicable._x000a_Logical flow: Software flow error._x000a_Security: Any hackable part of the software._x000a_Interface: Design Patterns error._x000a_Functional: The functionality is working but the output is wrong." sqref="L50:L69">
      <formula1>"SW_Bug, Logical Flow, Security, Form Design, Interface, Functional"</formula1>
    </dataValidation>
  </dataValidations>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2:AO87"/>
  <sheetViews>
    <sheetView topLeftCell="A33" zoomScale="60" zoomScaleNormal="60" workbookViewId="0">
      <selection activeCell="F76" sqref="F76"/>
    </sheetView>
  </sheetViews>
  <sheetFormatPr defaultRowHeight="15" outlineLevelRow="1"/>
  <cols>
    <col min="1" max="1" width="3.28515625" customWidth="1"/>
    <col min="2" max="2" width="12.28515625" customWidth="1"/>
    <col min="3" max="3" width="10.5703125" customWidth="1"/>
    <col min="4" max="4" width="19.5703125" customWidth="1"/>
    <col min="5" max="5" width="17.42578125" customWidth="1"/>
    <col min="6" max="6" width="21" customWidth="1"/>
    <col min="7" max="7" width="7" customWidth="1"/>
    <col min="8" max="8" width="37.28515625" customWidth="1"/>
    <col min="10" max="10" width="22.5703125" customWidth="1"/>
    <col min="11" max="11" width="14.28515625" customWidth="1"/>
    <col min="12" max="12" width="23.5703125" customWidth="1"/>
    <col min="13" max="13" width="41.5703125" customWidth="1"/>
    <col min="14" max="14" width="9.85546875" customWidth="1"/>
    <col min="15" max="15" width="9.140625" customWidth="1"/>
    <col min="18" max="18" width="12" customWidth="1"/>
  </cols>
  <sheetData>
    <row r="2" spans="1:26" s="30" customFormat="1">
      <c r="B2" s="31"/>
      <c r="C2" s="32"/>
      <c r="D2" s="318" t="s">
        <v>48</v>
      </c>
      <c r="E2" s="318"/>
      <c r="F2" s="318"/>
      <c r="G2" s="318"/>
      <c r="H2" s="319" t="s">
        <v>1</v>
      </c>
      <c r="I2" s="319"/>
      <c r="J2" s="319"/>
      <c r="K2" s="319"/>
    </row>
    <row r="3" spans="1:26">
      <c r="A3" s="32"/>
      <c r="B3" s="33"/>
      <c r="C3" s="34"/>
      <c r="D3" s="318"/>
      <c r="E3" s="318"/>
      <c r="F3" s="318"/>
      <c r="G3" s="318"/>
      <c r="H3" s="319"/>
      <c r="I3" s="319"/>
      <c r="J3" s="319"/>
      <c r="K3" s="319"/>
      <c r="L3" s="35"/>
      <c r="M3" s="32"/>
      <c r="N3" s="32"/>
      <c r="O3" s="32"/>
      <c r="P3" s="32"/>
      <c r="Q3" s="32"/>
      <c r="R3" s="32"/>
      <c r="S3" s="32"/>
      <c r="T3" s="32"/>
      <c r="U3" s="32"/>
      <c r="V3" s="32"/>
      <c r="W3" s="32"/>
      <c r="X3" s="32"/>
      <c r="Y3" s="32"/>
      <c r="Z3" s="32"/>
    </row>
    <row r="4" spans="1:26">
      <c r="A4" s="32"/>
      <c r="B4" s="33"/>
      <c r="C4" s="34"/>
      <c r="D4" s="318"/>
      <c r="E4" s="318"/>
      <c r="F4" s="318"/>
      <c r="G4" s="318"/>
      <c r="H4" s="319"/>
      <c r="I4" s="319"/>
      <c r="J4" s="319"/>
      <c r="K4" s="319"/>
      <c r="L4" s="32"/>
      <c r="M4" s="32"/>
      <c r="N4" s="32"/>
      <c r="O4" s="32"/>
      <c r="P4" s="32"/>
      <c r="Q4" s="32"/>
      <c r="R4" s="32"/>
      <c r="S4" s="32"/>
      <c r="T4" s="32"/>
      <c r="U4" s="32"/>
      <c r="V4" s="32"/>
      <c r="W4" s="32"/>
      <c r="X4" s="32"/>
      <c r="Y4" s="32"/>
      <c r="Z4" s="32"/>
    </row>
    <row r="5" spans="1:26" ht="15.75" thickBot="1">
      <c r="A5" s="32"/>
      <c r="B5" s="33"/>
      <c r="C5" s="34"/>
      <c r="D5" s="318"/>
      <c r="E5" s="318"/>
      <c r="F5" s="318"/>
      <c r="G5" s="318"/>
      <c r="H5" s="319"/>
      <c r="I5" s="319"/>
      <c r="J5" s="319"/>
      <c r="K5" s="319"/>
      <c r="L5" s="32"/>
      <c r="M5" s="32"/>
      <c r="N5" s="32"/>
      <c r="O5" s="32"/>
      <c r="P5" s="32"/>
      <c r="Q5" s="32"/>
      <c r="R5" s="32"/>
      <c r="S5" s="32"/>
      <c r="T5" s="32"/>
      <c r="U5" s="32"/>
      <c r="V5" s="32"/>
      <c r="W5" s="32"/>
      <c r="X5" s="32"/>
      <c r="Y5" s="32"/>
      <c r="Z5" s="32"/>
    </row>
    <row r="6" spans="1:26" ht="16.5" thickBot="1">
      <c r="A6" s="32"/>
      <c r="B6" s="34"/>
      <c r="C6" s="34"/>
      <c r="D6" s="34"/>
      <c r="E6" s="32"/>
      <c r="F6" s="32"/>
      <c r="G6" s="32"/>
      <c r="H6" s="32"/>
      <c r="I6" s="32"/>
      <c r="J6" s="32"/>
      <c r="K6" s="32"/>
      <c r="L6" s="32"/>
      <c r="M6" s="323" t="s">
        <v>49</v>
      </c>
      <c r="N6" s="324"/>
      <c r="O6" s="36"/>
      <c r="P6" s="323" t="s">
        <v>50</v>
      </c>
      <c r="Q6" s="325"/>
      <c r="R6" s="324"/>
      <c r="S6" s="32"/>
      <c r="T6" s="32"/>
      <c r="U6" s="32"/>
      <c r="V6" s="32"/>
      <c r="W6" s="32"/>
      <c r="X6" s="32"/>
      <c r="Y6" s="32"/>
      <c r="Z6" s="32"/>
    </row>
    <row r="7" spans="1:26" ht="41.25" customHeight="1" thickBot="1">
      <c r="A7" s="32"/>
      <c r="B7" s="37" t="s">
        <v>2</v>
      </c>
      <c r="C7" s="326" t="s">
        <v>51</v>
      </c>
      <c r="D7" s="327"/>
      <c r="E7" s="327"/>
      <c r="F7" s="327"/>
      <c r="G7" s="327"/>
      <c r="H7" s="327"/>
      <c r="I7" s="327"/>
      <c r="J7" s="327"/>
      <c r="K7" s="328"/>
      <c r="L7" s="32"/>
      <c r="M7" s="329" t="str">
        <f>I73</f>
        <v>Pass</v>
      </c>
      <c r="N7" s="330"/>
      <c r="O7" s="36"/>
      <c r="P7" s="331" t="str">
        <f>IF(I73="Pass", "No Action Needed", "Function is sent back to the development team")</f>
        <v>No Action Needed</v>
      </c>
      <c r="Q7" s="332"/>
      <c r="R7" s="333"/>
      <c r="S7" s="32"/>
      <c r="T7" s="32"/>
      <c r="U7" s="32"/>
      <c r="V7" s="32"/>
      <c r="W7" s="32"/>
      <c r="X7" s="32"/>
      <c r="Y7" s="32"/>
      <c r="Z7" s="32"/>
    </row>
    <row r="8" spans="1:26" ht="15.75" thickBot="1">
      <c r="A8" s="32"/>
      <c r="B8" s="32"/>
      <c r="C8" s="32"/>
      <c r="D8" s="32"/>
      <c r="E8" s="32"/>
      <c r="F8" s="32"/>
      <c r="G8" s="32"/>
      <c r="H8" s="32"/>
      <c r="I8" s="32"/>
      <c r="J8" s="32"/>
      <c r="K8" s="32"/>
      <c r="L8" s="32"/>
      <c r="M8" s="32"/>
      <c r="N8" s="32"/>
      <c r="O8" s="32"/>
      <c r="P8" s="32"/>
      <c r="Q8" s="32"/>
      <c r="R8" s="32"/>
      <c r="S8" s="32"/>
      <c r="T8" s="32"/>
      <c r="U8" s="32"/>
      <c r="V8" s="32"/>
      <c r="W8" s="32"/>
      <c r="X8" s="32"/>
      <c r="Y8" s="32"/>
      <c r="Z8" s="32"/>
    </row>
    <row r="9" spans="1:26" ht="20.25">
      <c r="A9" s="32"/>
      <c r="B9" s="334" t="s">
        <v>4</v>
      </c>
      <c r="C9" s="335"/>
      <c r="D9" s="335"/>
      <c r="E9" s="335"/>
      <c r="F9" s="335"/>
      <c r="G9" s="335"/>
      <c r="H9" s="335"/>
      <c r="I9" s="335"/>
      <c r="J9" s="335"/>
      <c r="K9" s="336"/>
      <c r="L9" s="32"/>
      <c r="M9" s="38"/>
      <c r="N9" s="38"/>
      <c r="O9" s="39"/>
      <c r="P9" s="39"/>
      <c r="Q9" s="39"/>
      <c r="R9" s="32"/>
      <c r="S9" s="32"/>
      <c r="T9" s="32"/>
      <c r="U9" s="32"/>
      <c r="V9" s="32"/>
      <c r="W9" s="32"/>
      <c r="X9" s="32"/>
      <c r="Y9" s="32"/>
      <c r="Z9" s="32"/>
    </row>
    <row r="10" spans="1:26" ht="20.25">
      <c r="A10" s="32"/>
      <c r="B10" s="204" t="s">
        <v>5</v>
      </c>
      <c r="C10" s="152"/>
      <c r="D10" s="152"/>
      <c r="E10" s="153"/>
      <c r="F10" s="151" t="s">
        <v>6</v>
      </c>
      <c r="G10" s="152"/>
      <c r="H10" s="153"/>
      <c r="I10" s="151" t="s">
        <v>7</v>
      </c>
      <c r="J10" s="152"/>
      <c r="K10" s="234"/>
      <c r="L10" s="32"/>
      <c r="M10" s="38"/>
      <c r="N10" s="38"/>
      <c r="O10" s="39"/>
      <c r="P10" s="39"/>
      <c r="Q10" s="39"/>
      <c r="R10" s="32"/>
      <c r="S10" s="32"/>
      <c r="T10" s="32"/>
      <c r="U10" s="32"/>
      <c r="V10" s="32"/>
      <c r="W10" s="32"/>
      <c r="X10" s="32"/>
      <c r="Y10" s="32"/>
      <c r="Z10" s="32"/>
    </row>
    <row r="11" spans="1:26" ht="20.25">
      <c r="A11" s="32"/>
      <c r="B11" s="310" t="str">
        <f>'Iteration Mapping Key'!B11</f>
        <v>Masr_Pharmacy_RPOS_AdminTool(WEB-BASED)</v>
      </c>
      <c r="C11" s="311"/>
      <c r="D11" s="311"/>
      <c r="E11" s="312"/>
      <c r="F11" s="313">
        <f>'Iteration Mapping Key'!F11:H11</f>
        <v>2.1</v>
      </c>
      <c r="G11" s="314"/>
      <c r="H11" s="315"/>
      <c r="I11" s="316" t="str">
        <f>'Iteration Mapping Key'!I11</f>
        <v>WebBased</v>
      </c>
      <c r="J11" s="311"/>
      <c r="K11" s="317"/>
      <c r="L11" s="32"/>
      <c r="M11" s="65"/>
      <c r="N11" s="38"/>
      <c r="O11" s="39"/>
      <c r="P11" s="39"/>
      <c r="Q11" s="39"/>
      <c r="R11" s="32"/>
      <c r="S11" s="32"/>
      <c r="T11" s="32"/>
      <c r="U11" s="32"/>
      <c r="V11" s="32"/>
      <c r="W11" s="32"/>
      <c r="X11" s="32"/>
      <c r="Y11" s="32"/>
      <c r="Z11" s="32"/>
    </row>
    <row r="12" spans="1:26" ht="20.25">
      <c r="A12" s="32"/>
      <c r="B12" s="204" t="s">
        <v>8</v>
      </c>
      <c r="C12" s="152"/>
      <c r="D12" s="153"/>
      <c r="E12" s="151" t="s">
        <v>10</v>
      </c>
      <c r="F12" s="152"/>
      <c r="G12" s="153"/>
      <c r="H12" s="151" t="s">
        <v>11</v>
      </c>
      <c r="I12" s="152"/>
      <c r="J12" s="152"/>
      <c r="K12" s="234"/>
      <c r="L12" s="32"/>
      <c r="M12" s="38"/>
      <c r="N12" s="38"/>
      <c r="O12" s="39"/>
      <c r="P12" s="39"/>
      <c r="Q12" s="39"/>
      <c r="R12" s="32"/>
      <c r="S12" s="32"/>
      <c r="T12" s="32"/>
      <c r="U12" s="32"/>
      <c r="V12" s="32"/>
      <c r="W12" s="32"/>
      <c r="X12" s="32"/>
      <c r="Y12" s="32"/>
      <c r="Z12" s="32"/>
    </row>
    <row r="13" spans="1:26" ht="20.25" customHeight="1">
      <c r="A13" s="32"/>
      <c r="B13" s="300" t="str">
        <f>'Iteration Mapping Key'!B13</f>
        <v>1.0</v>
      </c>
      <c r="C13" s="301"/>
      <c r="D13" s="302"/>
      <c r="E13" s="303">
        <f>'Iteration Mapping Key'!H13</f>
        <v>42705</v>
      </c>
      <c r="F13" s="304"/>
      <c r="G13" s="305"/>
      <c r="H13" s="303">
        <f>'Iteration Mapping Key'!J13</f>
        <v>43070</v>
      </c>
      <c r="I13" s="304"/>
      <c r="J13" s="304"/>
      <c r="K13" s="306"/>
      <c r="L13" s="32"/>
      <c r="M13" s="38"/>
      <c r="N13" s="38"/>
      <c r="O13" s="39"/>
      <c r="P13" s="39"/>
      <c r="Q13" s="39"/>
      <c r="R13" s="32"/>
      <c r="S13" s="32"/>
      <c r="T13" s="32"/>
      <c r="U13" s="32"/>
      <c r="V13" s="32"/>
      <c r="W13" s="32"/>
      <c r="X13" s="32"/>
      <c r="Y13" s="32"/>
      <c r="Z13" s="32"/>
    </row>
    <row r="14" spans="1:26" ht="20.25">
      <c r="A14" s="32"/>
      <c r="B14" s="204" t="s">
        <v>15</v>
      </c>
      <c r="C14" s="152"/>
      <c r="D14" s="152"/>
      <c r="E14" s="152"/>
      <c r="F14" s="153"/>
      <c r="G14" s="151" t="s">
        <v>16</v>
      </c>
      <c r="H14" s="152"/>
      <c r="I14" s="152"/>
      <c r="J14" s="152"/>
      <c r="K14" s="234"/>
      <c r="L14" s="32"/>
      <c r="M14" s="38"/>
      <c r="N14" s="38"/>
      <c r="O14" s="39"/>
      <c r="P14" s="39"/>
      <c r="Q14" s="39"/>
      <c r="R14" s="32"/>
      <c r="S14" s="32"/>
      <c r="T14" s="32"/>
      <c r="U14" s="32"/>
      <c r="V14" s="32"/>
      <c r="W14" s="32"/>
      <c r="X14" s="32"/>
      <c r="Y14" s="32"/>
      <c r="Z14" s="32"/>
    </row>
    <row r="15" spans="1:26" ht="20.25">
      <c r="A15" s="32"/>
      <c r="B15" s="320" t="str">
        <f>'Iteration Mapping Key'!B17:F17</f>
        <v>TestName_ProductManager</v>
      </c>
      <c r="C15" s="321"/>
      <c r="D15" s="321"/>
      <c r="E15" s="321"/>
      <c r="F15" s="175"/>
      <c r="G15" s="174" t="str">
        <f>'Iteration Mapping Key'!G17:L17</f>
        <v>Heba NourEldin</v>
      </c>
      <c r="H15" s="321"/>
      <c r="I15" s="321"/>
      <c r="J15" s="321"/>
      <c r="K15" s="322"/>
      <c r="L15" s="32"/>
      <c r="M15" s="38"/>
      <c r="N15" s="38"/>
      <c r="O15" s="39"/>
      <c r="P15" s="39"/>
      <c r="Q15" s="39"/>
      <c r="R15" s="32"/>
      <c r="S15" s="32"/>
      <c r="T15" s="32"/>
      <c r="U15" s="32"/>
      <c r="V15" s="32"/>
      <c r="W15" s="32"/>
      <c r="X15" s="32"/>
      <c r="Y15" s="32"/>
      <c r="Z15" s="32"/>
    </row>
    <row r="16" spans="1:26" ht="20.25" customHeight="1">
      <c r="A16" s="32"/>
      <c r="B16" s="218" t="s">
        <v>19</v>
      </c>
      <c r="C16" s="291"/>
      <c r="D16" s="291"/>
      <c r="E16" s="294" t="str">
        <f>'Iteration Mapping Key'!E18</f>
        <v>ProjectInformation_AdditionalInformation</v>
      </c>
      <c r="F16" s="295"/>
      <c r="G16" s="295"/>
      <c r="H16" s="295"/>
      <c r="I16" s="295"/>
      <c r="J16" s="295"/>
      <c r="K16" s="296"/>
      <c r="L16" s="32"/>
      <c r="M16" s="38"/>
      <c r="N16" s="38"/>
      <c r="O16" s="39"/>
      <c r="P16" s="39"/>
      <c r="Q16" s="39"/>
      <c r="R16" s="32"/>
      <c r="S16" s="32"/>
      <c r="T16" s="32"/>
      <c r="U16" s="32"/>
      <c r="V16" s="32"/>
      <c r="W16" s="32"/>
      <c r="X16" s="32"/>
      <c r="Y16" s="32"/>
      <c r="Z16" s="32"/>
    </row>
    <row r="17" spans="1:41" ht="16.5" customHeight="1" outlineLevel="1" thickBot="1">
      <c r="A17" s="32"/>
      <c r="B17" s="292"/>
      <c r="C17" s="293"/>
      <c r="D17" s="293"/>
      <c r="E17" s="297"/>
      <c r="F17" s="298"/>
      <c r="G17" s="298"/>
      <c r="H17" s="298"/>
      <c r="I17" s="298"/>
      <c r="J17" s="298"/>
      <c r="K17" s="299"/>
      <c r="L17" s="32"/>
      <c r="M17" s="38"/>
      <c r="N17" s="38"/>
      <c r="O17" s="39"/>
      <c r="P17" s="39"/>
      <c r="Q17" s="39"/>
      <c r="R17" s="32"/>
      <c r="S17" s="32"/>
      <c r="T17" s="32"/>
      <c r="U17" s="32"/>
      <c r="V17" s="32"/>
      <c r="W17" s="32"/>
      <c r="X17" s="32"/>
      <c r="Y17" s="32"/>
      <c r="Z17" s="32"/>
    </row>
    <row r="18" spans="1:41" ht="15" customHeight="1" thickBot="1">
      <c r="A18" s="32"/>
      <c r="B18" s="32"/>
      <c r="C18" s="32"/>
      <c r="D18" s="32"/>
      <c r="E18" s="32"/>
      <c r="F18" s="32"/>
      <c r="G18" s="32"/>
      <c r="H18" s="32"/>
      <c r="I18" s="32"/>
      <c r="J18" s="32"/>
      <c r="K18" s="32"/>
      <c r="L18" s="32"/>
      <c r="M18" s="38"/>
      <c r="N18" s="38"/>
      <c r="O18" s="39"/>
      <c r="P18" s="39"/>
      <c r="Q18" s="39"/>
      <c r="R18" s="32"/>
      <c r="S18" s="32"/>
      <c r="T18" s="32"/>
      <c r="U18" s="32"/>
      <c r="V18" s="32"/>
      <c r="W18" s="32"/>
      <c r="X18" s="32"/>
      <c r="Y18" s="32"/>
      <c r="Z18" s="32"/>
    </row>
    <row r="19" spans="1:41" ht="16.5" customHeight="1" thickBot="1">
      <c r="A19" s="32"/>
      <c r="B19" s="307" t="s">
        <v>52</v>
      </c>
      <c r="C19" s="308"/>
      <c r="D19" s="308"/>
      <c r="E19" s="308"/>
      <c r="F19" s="308"/>
      <c r="G19" s="308"/>
      <c r="H19" s="308"/>
      <c r="I19" s="308"/>
      <c r="J19" s="308"/>
      <c r="K19" s="309"/>
      <c r="L19" s="32"/>
      <c r="M19" s="235" t="s">
        <v>53</v>
      </c>
      <c r="N19" s="236"/>
      <c r="O19" s="236"/>
      <c r="P19" s="236"/>
      <c r="Q19" s="237"/>
      <c r="R19" s="32"/>
      <c r="S19" s="32"/>
      <c r="T19" s="32"/>
      <c r="U19" s="32"/>
      <c r="V19" s="32"/>
      <c r="W19" s="32"/>
      <c r="X19" s="32"/>
      <c r="Y19" s="32"/>
      <c r="Z19" s="32"/>
    </row>
    <row r="20" spans="1:41" ht="15.75" outlineLevel="1">
      <c r="A20" s="32"/>
      <c r="B20" s="238" t="s">
        <v>23</v>
      </c>
      <c r="C20" s="239"/>
      <c r="D20" s="240" t="s">
        <v>430</v>
      </c>
      <c r="E20" s="240"/>
      <c r="F20" s="240"/>
      <c r="G20" s="239" t="s">
        <v>54</v>
      </c>
      <c r="H20" s="239"/>
      <c r="I20" s="239"/>
      <c r="J20" s="241">
        <v>14</v>
      </c>
      <c r="K20" s="242"/>
      <c r="L20" s="40"/>
      <c r="M20" s="243"/>
      <c r="N20" s="244"/>
      <c r="O20" s="244"/>
      <c r="P20" s="244"/>
      <c r="Q20" s="245"/>
      <c r="R20" s="40"/>
      <c r="S20" s="40"/>
      <c r="T20" s="40"/>
      <c r="U20" s="40"/>
      <c r="V20" s="40"/>
      <c r="W20" s="40"/>
      <c r="X20" s="40"/>
      <c r="Y20" s="40"/>
      <c r="Z20" s="40"/>
    </row>
    <row r="21" spans="1:41" ht="15.75" outlineLevel="1">
      <c r="A21" s="32"/>
      <c r="B21" s="252" t="s">
        <v>24</v>
      </c>
      <c r="C21" s="253"/>
      <c r="D21" s="254" t="s">
        <v>55</v>
      </c>
      <c r="E21" s="255"/>
      <c r="F21" s="256"/>
      <c r="G21" s="253" t="s">
        <v>26</v>
      </c>
      <c r="H21" s="253"/>
      <c r="I21" s="253"/>
      <c r="J21" s="274" t="s">
        <v>56</v>
      </c>
      <c r="K21" s="275"/>
      <c r="L21" s="41"/>
      <c r="M21" s="246"/>
      <c r="N21" s="247"/>
      <c r="O21" s="247"/>
      <c r="P21" s="247"/>
      <c r="Q21" s="248"/>
      <c r="R21" s="41"/>
      <c r="S21" s="41"/>
      <c r="T21" s="41"/>
      <c r="U21" s="41"/>
      <c r="V21" s="41"/>
      <c r="W21" s="41"/>
      <c r="X21" s="41"/>
      <c r="Y21" s="41"/>
      <c r="Z21" s="41"/>
      <c r="AA21" s="42"/>
      <c r="AB21" s="42"/>
      <c r="AC21" s="42"/>
      <c r="AD21" s="42"/>
      <c r="AE21" s="42"/>
      <c r="AF21" s="42"/>
      <c r="AG21" s="42"/>
      <c r="AH21" s="42"/>
      <c r="AI21" s="42"/>
      <c r="AJ21" s="42"/>
      <c r="AK21" s="42"/>
      <c r="AL21" s="42"/>
      <c r="AM21" s="42"/>
      <c r="AN21" s="42"/>
      <c r="AO21" s="42"/>
    </row>
    <row r="22" spans="1:41" ht="15.75" outlineLevel="1">
      <c r="A22" s="32"/>
      <c r="B22" s="172" t="s">
        <v>57</v>
      </c>
      <c r="C22" s="276"/>
      <c r="D22" s="276"/>
      <c r="E22" s="276"/>
      <c r="F22" s="173"/>
      <c r="G22" s="277" t="s">
        <v>25</v>
      </c>
      <c r="H22" s="278"/>
      <c r="I22" s="278"/>
      <c r="J22" s="278"/>
      <c r="K22" s="279"/>
      <c r="L22" s="41"/>
      <c r="M22" s="246"/>
      <c r="N22" s="247"/>
      <c r="O22" s="247"/>
      <c r="P22" s="247"/>
      <c r="Q22" s="248"/>
      <c r="R22" s="41"/>
      <c r="S22" s="41"/>
      <c r="T22" s="41"/>
      <c r="U22" s="41"/>
      <c r="V22" s="41"/>
      <c r="W22" s="41"/>
      <c r="X22" s="41"/>
      <c r="Y22" s="41"/>
      <c r="Z22" s="41"/>
      <c r="AA22" s="42"/>
      <c r="AB22" s="42"/>
      <c r="AC22" s="42"/>
      <c r="AD22" s="42"/>
      <c r="AE22" s="42"/>
      <c r="AF22" s="42"/>
      <c r="AG22" s="42"/>
      <c r="AH22" s="42"/>
      <c r="AI22" s="42"/>
      <c r="AJ22" s="42"/>
      <c r="AK22" s="42"/>
      <c r="AL22" s="42"/>
      <c r="AM22" s="42"/>
      <c r="AN22" s="42"/>
      <c r="AO22" s="42"/>
    </row>
    <row r="23" spans="1:41" ht="15.75" outlineLevel="1">
      <c r="A23" s="32"/>
      <c r="B23" s="280">
        <v>42792</v>
      </c>
      <c r="C23" s="281"/>
      <c r="D23" s="281"/>
      <c r="E23" s="281"/>
      <c r="F23" s="282"/>
      <c r="G23" s="283" t="s">
        <v>428</v>
      </c>
      <c r="H23" s="284"/>
      <c r="I23" s="284"/>
      <c r="J23" s="284"/>
      <c r="K23" s="285"/>
      <c r="L23" s="41"/>
      <c r="M23" s="246"/>
      <c r="N23" s="247"/>
      <c r="O23" s="247"/>
      <c r="P23" s="247"/>
      <c r="Q23" s="248"/>
      <c r="R23" s="41"/>
      <c r="S23" s="41"/>
      <c r="T23" s="41"/>
      <c r="U23" s="41"/>
      <c r="V23" s="41"/>
      <c r="W23" s="41"/>
      <c r="X23" s="41"/>
      <c r="Y23" s="41"/>
      <c r="Z23" s="41"/>
      <c r="AA23" s="42"/>
      <c r="AB23" s="42"/>
      <c r="AC23" s="42"/>
      <c r="AD23" s="42"/>
      <c r="AE23" s="42"/>
      <c r="AF23" s="42"/>
      <c r="AG23" s="42"/>
      <c r="AH23" s="42"/>
      <c r="AI23" s="42"/>
      <c r="AJ23" s="42"/>
      <c r="AK23" s="42"/>
      <c r="AL23" s="42"/>
      <c r="AM23" s="42"/>
      <c r="AN23" s="42"/>
      <c r="AO23" s="42"/>
    </row>
    <row r="24" spans="1:41" ht="33.75" customHeight="1" outlineLevel="1">
      <c r="A24" s="32"/>
      <c r="B24" s="286" t="s">
        <v>59</v>
      </c>
      <c r="C24" s="287"/>
      <c r="D24" s="288" t="s">
        <v>431</v>
      </c>
      <c r="E24" s="289"/>
      <c r="F24" s="289"/>
      <c r="G24" s="289"/>
      <c r="H24" s="289"/>
      <c r="I24" s="289"/>
      <c r="J24" s="289"/>
      <c r="K24" s="290"/>
      <c r="L24" s="41"/>
      <c r="M24" s="246"/>
      <c r="N24" s="247"/>
      <c r="O24" s="247"/>
      <c r="P24" s="247"/>
      <c r="Q24" s="248"/>
      <c r="R24" s="41"/>
      <c r="S24" s="41"/>
      <c r="T24" s="41"/>
      <c r="U24" s="41"/>
      <c r="V24" s="41"/>
      <c r="W24" s="41"/>
      <c r="X24" s="41"/>
      <c r="Y24" s="41"/>
      <c r="Z24" s="41"/>
      <c r="AA24" s="42"/>
      <c r="AB24" s="42"/>
      <c r="AC24" s="42"/>
      <c r="AD24" s="42"/>
      <c r="AE24" s="42"/>
      <c r="AF24" s="42"/>
      <c r="AG24" s="42"/>
      <c r="AH24" s="42"/>
      <c r="AI24" s="42"/>
      <c r="AJ24" s="42"/>
      <c r="AK24" s="42"/>
      <c r="AL24" s="42"/>
      <c r="AM24" s="42"/>
      <c r="AN24" s="42"/>
      <c r="AO24" s="42"/>
    </row>
    <row r="25" spans="1:41" ht="15" customHeight="1" outlineLevel="1">
      <c r="A25" s="32"/>
      <c r="B25" s="257" t="s">
        <v>60</v>
      </c>
      <c r="C25" s="178"/>
      <c r="D25" s="222" t="s">
        <v>104</v>
      </c>
      <c r="E25" s="223"/>
      <c r="F25" s="223"/>
      <c r="G25" s="223"/>
      <c r="H25" s="223"/>
      <c r="I25" s="223"/>
      <c r="J25" s="223"/>
      <c r="K25" s="224"/>
      <c r="L25" s="41"/>
      <c r="M25" s="246"/>
      <c r="N25" s="247"/>
      <c r="O25" s="247"/>
      <c r="P25" s="247"/>
      <c r="Q25" s="248"/>
      <c r="R25" s="41"/>
      <c r="S25" s="41"/>
      <c r="T25" s="41"/>
      <c r="U25" s="41"/>
      <c r="V25" s="41"/>
      <c r="W25" s="41"/>
      <c r="X25" s="41"/>
      <c r="Y25" s="41"/>
      <c r="Z25" s="41"/>
      <c r="AA25" s="42"/>
      <c r="AB25" s="42"/>
      <c r="AC25" s="42"/>
      <c r="AD25" s="42"/>
      <c r="AE25" s="42"/>
      <c r="AF25" s="42"/>
      <c r="AG25" s="42"/>
      <c r="AH25" s="42"/>
      <c r="AI25" s="42"/>
      <c r="AJ25" s="42"/>
      <c r="AK25" s="42"/>
      <c r="AL25" s="42"/>
      <c r="AM25" s="42"/>
      <c r="AN25" s="42"/>
      <c r="AO25" s="42"/>
    </row>
    <row r="26" spans="1:41" ht="20.25" customHeight="1" outlineLevel="1">
      <c r="A26" s="32"/>
      <c r="B26" s="258"/>
      <c r="C26" s="259"/>
      <c r="D26" s="262"/>
      <c r="E26" s="263"/>
      <c r="F26" s="263"/>
      <c r="G26" s="263"/>
      <c r="H26" s="263"/>
      <c r="I26" s="263"/>
      <c r="J26" s="263"/>
      <c r="K26" s="264"/>
      <c r="L26" s="41"/>
      <c r="M26" s="246"/>
      <c r="N26" s="247"/>
      <c r="O26" s="247"/>
      <c r="P26" s="247"/>
      <c r="Q26" s="248"/>
      <c r="R26" s="41"/>
      <c r="S26" s="41"/>
      <c r="T26" s="41"/>
      <c r="U26" s="41"/>
      <c r="V26" s="41"/>
      <c r="W26" s="41"/>
      <c r="X26" s="41"/>
      <c r="Y26" s="41"/>
      <c r="Z26" s="41"/>
      <c r="AA26" s="42"/>
      <c r="AB26" s="42"/>
      <c r="AC26" s="42"/>
      <c r="AD26" s="42"/>
      <c r="AE26" s="42"/>
      <c r="AF26" s="42"/>
      <c r="AG26" s="42"/>
      <c r="AH26" s="42"/>
      <c r="AI26" s="42"/>
      <c r="AJ26" s="42"/>
      <c r="AK26" s="42"/>
      <c r="AL26" s="42"/>
      <c r="AM26" s="42"/>
      <c r="AN26" s="42"/>
      <c r="AO26" s="42"/>
    </row>
    <row r="27" spans="1:41" ht="32.25" customHeight="1" outlineLevel="1">
      <c r="A27" s="32"/>
      <c r="B27" s="260"/>
      <c r="C27" s="261"/>
      <c r="D27" s="225"/>
      <c r="E27" s="226"/>
      <c r="F27" s="226"/>
      <c r="G27" s="226"/>
      <c r="H27" s="226"/>
      <c r="I27" s="226"/>
      <c r="J27" s="226"/>
      <c r="K27" s="227"/>
      <c r="L27" s="41"/>
      <c r="M27" s="246"/>
      <c r="N27" s="247"/>
      <c r="O27" s="247"/>
      <c r="P27" s="247"/>
      <c r="Q27" s="248"/>
      <c r="R27" s="41"/>
      <c r="S27" s="41"/>
      <c r="T27" s="41"/>
      <c r="U27" s="41"/>
      <c r="V27" s="41"/>
      <c r="W27" s="41"/>
      <c r="X27" s="41"/>
      <c r="Y27" s="41"/>
      <c r="Z27" s="41"/>
      <c r="AA27" s="42"/>
      <c r="AB27" s="42"/>
      <c r="AC27" s="42"/>
      <c r="AD27" s="42"/>
      <c r="AE27" s="42"/>
      <c r="AF27" s="42"/>
      <c r="AG27" s="42"/>
      <c r="AH27" s="42"/>
      <c r="AI27" s="42"/>
      <c r="AJ27" s="42"/>
      <c r="AK27" s="42"/>
      <c r="AL27" s="42"/>
      <c r="AM27" s="42"/>
      <c r="AN27" s="42"/>
      <c r="AO27" s="42"/>
    </row>
    <row r="28" spans="1:41" ht="13.5" customHeight="1" outlineLevel="1">
      <c r="A28" s="32"/>
      <c r="B28" s="257" t="s">
        <v>61</v>
      </c>
      <c r="C28" s="178"/>
      <c r="D28" s="265" t="s">
        <v>106</v>
      </c>
      <c r="E28" s="266"/>
      <c r="F28" s="266"/>
      <c r="G28" s="266"/>
      <c r="H28" s="266"/>
      <c r="I28" s="266"/>
      <c r="J28" s="266"/>
      <c r="K28" s="267"/>
      <c r="L28" s="41"/>
      <c r="M28" s="246"/>
      <c r="N28" s="247"/>
      <c r="O28" s="247"/>
      <c r="P28" s="247"/>
      <c r="Q28" s="248"/>
      <c r="R28" s="41"/>
      <c r="S28" s="41"/>
      <c r="T28" s="41"/>
      <c r="U28" s="41"/>
      <c r="V28" s="41"/>
      <c r="W28" s="41"/>
      <c r="X28" s="41"/>
      <c r="Y28" s="41"/>
      <c r="Z28" s="41"/>
      <c r="AA28" s="42"/>
      <c r="AB28" s="42"/>
      <c r="AC28" s="42"/>
      <c r="AD28" s="42"/>
      <c r="AE28" s="42"/>
      <c r="AF28" s="42"/>
      <c r="AG28" s="42"/>
      <c r="AH28" s="42"/>
      <c r="AI28" s="42"/>
      <c r="AJ28" s="42"/>
      <c r="AK28" s="42"/>
      <c r="AL28" s="42"/>
      <c r="AM28" s="42"/>
      <c r="AN28" s="42"/>
      <c r="AO28" s="42"/>
    </row>
    <row r="29" spans="1:41" ht="13.5" customHeight="1" outlineLevel="1">
      <c r="A29" s="32"/>
      <c r="B29" s="258"/>
      <c r="C29" s="259"/>
      <c r="D29" s="268"/>
      <c r="E29" s="269"/>
      <c r="F29" s="269"/>
      <c r="G29" s="269"/>
      <c r="H29" s="269"/>
      <c r="I29" s="269"/>
      <c r="J29" s="269"/>
      <c r="K29" s="270"/>
      <c r="L29" s="41"/>
      <c r="M29" s="246"/>
      <c r="N29" s="247"/>
      <c r="O29" s="247"/>
      <c r="P29" s="247"/>
      <c r="Q29" s="248"/>
      <c r="R29" s="41"/>
      <c r="S29" s="41"/>
      <c r="T29" s="41"/>
      <c r="U29" s="41"/>
      <c r="V29" s="41"/>
      <c r="W29" s="41"/>
      <c r="X29" s="41"/>
      <c r="Y29" s="41"/>
      <c r="Z29" s="41"/>
      <c r="AA29" s="42"/>
      <c r="AB29" s="42"/>
      <c r="AC29" s="42"/>
      <c r="AD29" s="42"/>
      <c r="AE29" s="42"/>
      <c r="AF29" s="42"/>
      <c r="AG29" s="42"/>
      <c r="AH29" s="42"/>
      <c r="AI29" s="42"/>
      <c r="AJ29" s="42"/>
      <c r="AK29" s="42"/>
      <c r="AL29" s="42"/>
      <c r="AM29" s="42"/>
      <c r="AN29" s="42"/>
      <c r="AO29" s="42"/>
    </row>
    <row r="30" spans="1:41" ht="13.5" customHeight="1" outlineLevel="1">
      <c r="A30" s="32"/>
      <c r="B30" s="258"/>
      <c r="C30" s="259"/>
      <c r="D30" s="271"/>
      <c r="E30" s="272"/>
      <c r="F30" s="272"/>
      <c r="G30" s="272"/>
      <c r="H30" s="272"/>
      <c r="I30" s="272"/>
      <c r="J30" s="272"/>
      <c r="K30" s="273"/>
      <c r="L30" s="41"/>
      <c r="M30" s="246"/>
      <c r="N30" s="247"/>
      <c r="O30" s="247"/>
      <c r="P30" s="247"/>
      <c r="Q30" s="248"/>
      <c r="R30" s="41"/>
      <c r="S30" s="41"/>
      <c r="T30" s="41"/>
      <c r="U30" s="41"/>
      <c r="V30" s="41"/>
      <c r="W30" s="41"/>
      <c r="X30" s="41"/>
      <c r="Y30" s="41"/>
      <c r="Z30" s="41"/>
      <c r="AA30" s="42"/>
      <c r="AB30" s="42"/>
      <c r="AC30" s="42"/>
      <c r="AD30" s="42"/>
      <c r="AE30" s="42"/>
      <c r="AF30" s="42"/>
      <c r="AG30" s="42"/>
      <c r="AH30" s="42"/>
      <c r="AI30" s="42"/>
      <c r="AJ30" s="42"/>
      <c r="AK30" s="42"/>
      <c r="AL30" s="42"/>
      <c r="AM30" s="42"/>
      <c r="AN30" s="42"/>
      <c r="AO30" s="42"/>
    </row>
    <row r="31" spans="1:41" ht="17.25" customHeight="1" outlineLevel="1">
      <c r="A31" s="32"/>
      <c r="B31" s="218" t="s">
        <v>62</v>
      </c>
      <c r="C31" s="219"/>
      <c r="D31" s="265" t="s">
        <v>63</v>
      </c>
      <c r="E31" s="266"/>
      <c r="F31" s="266"/>
      <c r="G31" s="266"/>
      <c r="H31" s="266"/>
      <c r="I31" s="266"/>
      <c r="J31" s="266"/>
      <c r="K31" s="267"/>
      <c r="L31" s="41"/>
      <c r="M31" s="246"/>
      <c r="N31" s="247"/>
      <c r="O31" s="247"/>
      <c r="P31" s="247"/>
      <c r="Q31" s="248"/>
      <c r="R31" s="41"/>
      <c r="S31" s="41"/>
      <c r="T31" s="41"/>
      <c r="U31" s="41"/>
      <c r="V31" s="41"/>
      <c r="W31" s="41"/>
      <c r="X31" s="41"/>
      <c r="Y31" s="41"/>
      <c r="Z31" s="41"/>
      <c r="AA31" s="42"/>
      <c r="AB31" s="42"/>
      <c r="AC31" s="42"/>
      <c r="AD31" s="42"/>
      <c r="AE31" s="42"/>
      <c r="AF31" s="42"/>
      <c r="AG31" s="42"/>
      <c r="AH31" s="42"/>
      <c r="AI31" s="42"/>
      <c r="AJ31" s="42"/>
      <c r="AK31" s="42"/>
      <c r="AL31" s="42"/>
      <c r="AM31" s="42"/>
      <c r="AN31" s="42"/>
      <c r="AO31" s="42"/>
    </row>
    <row r="32" spans="1:41" ht="30.75" customHeight="1" outlineLevel="1">
      <c r="A32" s="32"/>
      <c r="B32" s="220"/>
      <c r="C32" s="221"/>
      <c r="D32" s="271"/>
      <c r="E32" s="272"/>
      <c r="F32" s="272"/>
      <c r="G32" s="272"/>
      <c r="H32" s="272"/>
      <c r="I32" s="272"/>
      <c r="J32" s="272"/>
      <c r="K32" s="273"/>
      <c r="L32" s="41"/>
      <c r="M32" s="246"/>
      <c r="N32" s="247"/>
      <c r="O32" s="247"/>
      <c r="P32" s="247"/>
      <c r="Q32" s="248"/>
      <c r="R32" s="41"/>
      <c r="S32" s="41"/>
      <c r="T32" s="41"/>
      <c r="U32" s="41"/>
      <c r="V32" s="41"/>
      <c r="W32" s="41"/>
      <c r="X32" s="41"/>
      <c r="Y32" s="41"/>
      <c r="Z32" s="41"/>
      <c r="AA32" s="42"/>
      <c r="AB32" s="42"/>
      <c r="AC32" s="42"/>
      <c r="AD32" s="42"/>
      <c r="AE32" s="42"/>
      <c r="AF32" s="42"/>
      <c r="AG32" s="42"/>
      <c r="AH32" s="42"/>
      <c r="AI32" s="42"/>
      <c r="AJ32" s="42"/>
      <c r="AK32" s="42"/>
      <c r="AL32" s="42"/>
      <c r="AM32" s="42"/>
      <c r="AN32" s="42"/>
      <c r="AO32" s="42"/>
    </row>
    <row r="33" spans="1:41" ht="18.75" customHeight="1" outlineLevel="1">
      <c r="A33" s="32"/>
      <c r="B33" s="218" t="s">
        <v>64</v>
      </c>
      <c r="C33" s="219"/>
      <c r="D33" s="222" t="s">
        <v>429</v>
      </c>
      <c r="E33" s="223"/>
      <c r="F33" s="223"/>
      <c r="G33" s="223"/>
      <c r="H33" s="223"/>
      <c r="I33" s="223"/>
      <c r="J33" s="223"/>
      <c r="K33" s="224"/>
      <c r="L33" s="41"/>
      <c r="M33" s="246"/>
      <c r="N33" s="247"/>
      <c r="O33" s="247"/>
      <c r="P33" s="247"/>
      <c r="Q33" s="248"/>
      <c r="R33" s="41"/>
      <c r="S33" s="41"/>
      <c r="T33" s="41"/>
      <c r="U33" s="41"/>
      <c r="V33" s="41"/>
      <c r="W33" s="41"/>
      <c r="X33" s="41"/>
      <c r="Y33" s="41"/>
      <c r="Z33" s="41"/>
      <c r="AA33" s="42"/>
      <c r="AB33" s="42"/>
      <c r="AC33" s="42"/>
      <c r="AD33" s="42"/>
      <c r="AE33" s="42"/>
      <c r="AF33" s="42"/>
      <c r="AG33" s="42"/>
      <c r="AH33" s="42"/>
      <c r="AI33" s="42"/>
      <c r="AJ33" s="42"/>
      <c r="AK33" s="42"/>
      <c r="AL33" s="42"/>
      <c r="AM33" s="42"/>
      <c r="AN33" s="42"/>
      <c r="AO33" s="42"/>
    </row>
    <row r="34" spans="1:41" ht="21.75" customHeight="1" outlineLevel="1">
      <c r="A34" s="32"/>
      <c r="B34" s="220"/>
      <c r="C34" s="221"/>
      <c r="D34" s="225"/>
      <c r="E34" s="226"/>
      <c r="F34" s="226"/>
      <c r="G34" s="226"/>
      <c r="H34" s="226"/>
      <c r="I34" s="226"/>
      <c r="J34" s="226"/>
      <c r="K34" s="227"/>
      <c r="L34" s="41"/>
      <c r="M34" s="246"/>
      <c r="N34" s="247"/>
      <c r="O34" s="247"/>
      <c r="P34" s="247"/>
      <c r="Q34" s="248"/>
      <c r="R34" s="41"/>
      <c r="S34" s="41"/>
      <c r="T34" s="41"/>
      <c r="U34" s="41"/>
      <c r="V34" s="41"/>
      <c r="W34" s="41"/>
      <c r="X34" s="41"/>
      <c r="Y34" s="41"/>
      <c r="Z34" s="41"/>
      <c r="AA34" s="42"/>
      <c r="AB34" s="42"/>
      <c r="AC34" s="42"/>
      <c r="AD34" s="42"/>
      <c r="AE34" s="42"/>
      <c r="AF34" s="42"/>
      <c r="AG34" s="42"/>
      <c r="AH34" s="42"/>
      <c r="AI34" s="42"/>
      <c r="AJ34" s="42"/>
      <c r="AK34" s="42"/>
      <c r="AL34" s="42"/>
      <c r="AM34" s="42"/>
      <c r="AN34" s="42"/>
      <c r="AO34" s="42"/>
    </row>
    <row r="35" spans="1:41" ht="15.75" outlineLevel="1">
      <c r="A35" s="32"/>
      <c r="B35" s="183" t="s">
        <v>19</v>
      </c>
      <c r="C35" s="184"/>
      <c r="D35" s="228" t="s">
        <v>106</v>
      </c>
      <c r="E35" s="229"/>
      <c r="F35" s="229"/>
      <c r="G35" s="229"/>
      <c r="H35" s="229"/>
      <c r="I35" s="229"/>
      <c r="J35" s="229"/>
      <c r="K35" s="230"/>
      <c r="L35" s="41"/>
      <c r="M35" s="246"/>
      <c r="N35" s="247"/>
      <c r="O35" s="247"/>
      <c r="P35" s="247"/>
      <c r="Q35" s="248"/>
      <c r="R35" s="41"/>
      <c r="S35" s="41"/>
      <c r="T35" s="41"/>
      <c r="U35" s="41"/>
      <c r="V35" s="41"/>
      <c r="W35" s="41"/>
      <c r="X35" s="41"/>
      <c r="Y35" s="41"/>
      <c r="Z35" s="41"/>
      <c r="AA35" s="42"/>
      <c r="AB35" s="42"/>
      <c r="AC35" s="42"/>
      <c r="AD35" s="42"/>
      <c r="AE35" s="42"/>
      <c r="AF35" s="42"/>
      <c r="AG35" s="42"/>
      <c r="AH35" s="42"/>
      <c r="AI35" s="42"/>
      <c r="AJ35" s="42"/>
      <c r="AK35" s="42"/>
      <c r="AL35" s="42"/>
      <c r="AM35" s="42"/>
      <c r="AN35" s="42"/>
      <c r="AO35" s="42"/>
    </row>
    <row r="36" spans="1:41" ht="16.5" outlineLevel="1" thickBot="1">
      <c r="A36" s="32"/>
      <c r="B36" s="187"/>
      <c r="C36" s="188"/>
      <c r="D36" s="231"/>
      <c r="E36" s="232"/>
      <c r="F36" s="232"/>
      <c r="G36" s="232"/>
      <c r="H36" s="232"/>
      <c r="I36" s="232"/>
      <c r="J36" s="232"/>
      <c r="K36" s="233"/>
      <c r="L36" s="41"/>
      <c r="M36" s="249"/>
      <c r="N36" s="250"/>
      <c r="O36" s="250"/>
      <c r="P36" s="250"/>
      <c r="Q36" s="251"/>
      <c r="R36" s="41"/>
      <c r="S36" s="41"/>
      <c r="T36" s="41"/>
      <c r="U36" s="41"/>
      <c r="V36" s="41"/>
      <c r="W36" s="41"/>
      <c r="X36" s="41"/>
      <c r="Y36" s="41"/>
      <c r="Z36" s="41"/>
      <c r="AA36" s="42"/>
      <c r="AB36" s="42"/>
      <c r="AC36" s="42"/>
      <c r="AD36" s="42"/>
      <c r="AE36" s="42"/>
      <c r="AF36" s="42"/>
      <c r="AG36" s="42"/>
      <c r="AH36" s="42"/>
      <c r="AI36" s="42"/>
      <c r="AJ36" s="42"/>
      <c r="AK36" s="42"/>
      <c r="AL36" s="42"/>
      <c r="AM36" s="42"/>
      <c r="AN36" s="42"/>
      <c r="AO36" s="42"/>
    </row>
    <row r="37" spans="1:41" ht="16.5" thickBot="1">
      <c r="A37" s="32"/>
      <c r="B37" s="41"/>
      <c r="C37" s="41"/>
      <c r="D37" s="41"/>
      <c r="E37" s="41"/>
      <c r="F37" s="41"/>
      <c r="G37" s="41"/>
      <c r="H37" s="41"/>
      <c r="I37" s="41"/>
      <c r="J37" s="41"/>
      <c r="K37" s="41"/>
      <c r="L37" s="41"/>
      <c r="M37" s="41"/>
      <c r="N37" s="41"/>
      <c r="O37" s="41"/>
      <c r="P37" s="41"/>
      <c r="Q37" s="41"/>
      <c r="R37" s="41"/>
      <c r="S37" s="41"/>
      <c r="T37" s="41"/>
      <c r="U37" s="41"/>
      <c r="V37" s="41"/>
      <c r="W37" s="41"/>
      <c r="X37" s="41"/>
      <c r="Y37" s="41"/>
      <c r="Z37" s="41"/>
      <c r="AA37" s="42"/>
      <c r="AB37" s="42"/>
      <c r="AC37" s="42"/>
      <c r="AD37" s="42"/>
      <c r="AE37" s="42"/>
      <c r="AF37" s="42"/>
      <c r="AG37" s="42"/>
      <c r="AH37" s="42"/>
      <c r="AI37" s="42"/>
      <c r="AJ37" s="42"/>
      <c r="AK37" s="42"/>
      <c r="AL37" s="42"/>
      <c r="AM37" s="42"/>
      <c r="AN37" s="42"/>
      <c r="AO37" s="42"/>
    </row>
    <row r="38" spans="1:41" ht="15.75" customHeight="1">
      <c r="A38" s="32"/>
      <c r="B38" s="198" t="s">
        <v>65</v>
      </c>
      <c r="C38" s="199"/>
      <c r="D38" s="199"/>
      <c r="E38" s="199"/>
      <c r="F38" s="199"/>
      <c r="G38" s="199"/>
      <c r="H38" s="199"/>
      <c r="I38" s="199"/>
      <c r="J38" s="199"/>
      <c r="K38" s="200"/>
      <c r="L38" s="41"/>
      <c r="M38" s="43"/>
      <c r="N38" s="43"/>
      <c r="O38" s="43"/>
      <c r="P38" s="43"/>
      <c r="Q38" s="43"/>
      <c r="R38" s="41"/>
      <c r="S38" s="41"/>
      <c r="T38" s="41"/>
      <c r="U38" s="41"/>
      <c r="V38" s="41"/>
      <c r="W38" s="41"/>
      <c r="X38" s="41"/>
      <c r="Y38" s="41"/>
      <c r="Z38" s="41"/>
      <c r="AA38" s="42"/>
      <c r="AB38" s="42"/>
      <c r="AC38" s="42"/>
      <c r="AD38" s="42"/>
      <c r="AE38" s="42"/>
      <c r="AF38" s="42"/>
      <c r="AG38" s="42"/>
      <c r="AH38" s="42"/>
      <c r="AI38" s="42"/>
      <c r="AJ38" s="42"/>
      <c r="AK38" s="42"/>
      <c r="AL38" s="42"/>
      <c r="AM38" s="42"/>
      <c r="AN38" s="42"/>
      <c r="AO38" s="42"/>
    </row>
    <row r="39" spans="1:41" ht="15.75" hidden="1" customHeight="1" outlineLevel="1">
      <c r="A39" s="32"/>
      <c r="B39" s="204" t="s">
        <v>66</v>
      </c>
      <c r="C39" s="152"/>
      <c r="D39" s="153"/>
      <c r="E39" s="151" t="s">
        <v>67</v>
      </c>
      <c r="F39" s="152"/>
      <c r="G39" s="153"/>
      <c r="H39" s="151" t="s">
        <v>68</v>
      </c>
      <c r="I39" s="152"/>
      <c r="J39" s="152"/>
      <c r="K39" s="234"/>
      <c r="L39" s="41"/>
      <c r="M39" s="43"/>
      <c r="N39" s="43"/>
      <c r="O39" s="43"/>
      <c r="P39" s="43"/>
      <c r="Q39" s="43"/>
      <c r="R39" s="41"/>
      <c r="S39" s="41"/>
      <c r="T39" s="41"/>
      <c r="U39" s="41"/>
      <c r="V39" s="41"/>
      <c r="W39" s="41"/>
      <c r="X39" s="41"/>
      <c r="Y39" s="41"/>
      <c r="Z39" s="41"/>
      <c r="AA39" s="42"/>
      <c r="AB39" s="42"/>
      <c r="AC39" s="42"/>
      <c r="AD39" s="42"/>
      <c r="AE39" s="42"/>
      <c r="AF39" s="42"/>
      <c r="AG39" s="42"/>
      <c r="AH39" s="42"/>
      <c r="AI39" s="42"/>
      <c r="AJ39" s="42"/>
      <c r="AK39" s="42"/>
      <c r="AL39" s="42"/>
      <c r="AM39" s="42"/>
      <c r="AN39" s="42"/>
      <c r="AO39" s="42"/>
    </row>
    <row r="40" spans="1:41" ht="15.75" hidden="1" customHeight="1" outlineLevel="1">
      <c r="A40" s="32"/>
      <c r="B40" s="214" t="s">
        <v>69</v>
      </c>
      <c r="C40" s="213"/>
      <c r="D40" s="206"/>
      <c r="E40" s="205" t="s">
        <v>70</v>
      </c>
      <c r="F40" s="213"/>
      <c r="G40" s="206"/>
      <c r="H40" s="205" t="s">
        <v>71</v>
      </c>
      <c r="I40" s="213"/>
      <c r="J40" s="213"/>
      <c r="K40" s="215"/>
      <c r="L40" s="41"/>
      <c r="M40" s="43"/>
      <c r="N40" s="43"/>
      <c r="O40" s="43"/>
      <c r="P40" s="43"/>
      <c r="Q40" s="43"/>
      <c r="R40" s="41"/>
      <c r="S40" s="41"/>
      <c r="T40" s="41"/>
      <c r="U40" s="41"/>
      <c r="V40" s="41"/>
      <c r="W40" s="41"/>
      <c r="X40" s="41"/>
      <c r="Y40" s="41"/>
      <c r="Z40" s="41"/>
      <c r="AA40" s="42"/>
      <c r="AB40" s="42"/>
      <c r="AC40" s="42"/>
      <c r="AD40" s="42"/>
      <c r="AE40" s="42"/>
      <c r="AF40" s="42"/>
      <c r="AG40" s="42"/>
      <c r="AH40" s="42"/>
      <c r="AI40" s="42"/>
      <c r="AJ40" s="42"/>
      <c r="AK40" s="42"/>
      <c r="AL40" s="42"/>
      <c r="AM40" s="42"/>
      <c r="AN40" s="42"/>
      <c r="AO40" s="42"/>
    </row>
    <row r="41" spans="1:41" ht="15.75" hidden="1" customHeight="1" outlineLevel="1">
      <c r="A41" s="32"/>
      <c r="B41" s="204" t="s">
        <v>72</v>
      </c>
      <c r="C41" s="153"/>
      <c r="D41" s="205" t="s">
        <v>73</v>
      </c>
      <c r="E41" s="206"/>
      <c r="F41" s="151" t="s">
        <v>74</v>
      </c>
      <c r="G41" s="153"/>
      <c r="H41" s="71" t="s">
        <v>75</v>
      </c>
      <c r="I41" s="216" t="s">
        <v>76</v>
      </c>
      <c r="J41" s="217"/>
      <c r="K41" s="45" t="s">
        <v>77</v>
      </c>
      <c r="L41" s="41"/>
      <c r="M41" s="43"/>
      <c r="N41" s="43"/>
      <c r="O41" s="43"/>
      <c r="P41" s="43"/>
      <c r="Q41" s="43"/>
      <c r="R41" s="41"/>
      <c r="S41" s="41"/>
      <c r="T41" s="41"/>
      <c r="U41" s="41"/>
      <c r="V41" s="41"/>
      <c r="W41" s="41"/>
      <c r="X41" s="41"/>
      <c r="Y41" s="41"/>
      <c r="Z41" s="41"/>
      <c r="AA41" s="42"/>
      <c r="AB41" s="42"/>
      <c r="AC41" s="42"/>
      <c r="AD41" s="42"/>
      <c r="AE41" s="42"/>
      <c r="AF41" s="42"/>
      <c r="AG41" s="42"/>
      <c r="AH41" s="42"/>
      <c r="AI41" s="42"/>
      <c r="AJ41" s="42"/>
      <c r="AK41" s="42"/>
      <c r="AL41" s="42"/>
      <c r="AM41" s="42"/>
      <c r="AN41" s="42"/>
      <c r="AO41" s="42"/>
    </row>
    <row r="42" spans="1:41" ht="15.75" hidden="1" customHeight="1" outlineLevel="1">
      <c r="A42" s="32"/>
      <c r="B42" s="204" t="s">
        <v>78</v>
      </c>
      <c r="C42" s="153"/>
      <c r="D42" s="205" t="s">
        <v>79</v>
      </c>
      <c r="E42" s="206"/>
      <c r="F42" s="207" t="s">
        <v>80</v>
      </c>
      <c r="G42" s="208"/>
      <c r="H42" s="209"/>
      <c r="I42" s="210">
        <v>1.7</v>
      </c>
      <c r="J42" s="211"/>
      <c r="K42" s="212"/>
      <c r="L42" s="41"/>
      <c r="M42" s="43"/>
      <c r="N42" s="43"/>
      <c r="O42" s="43"/>
      <c r="P42" s="43"/>
      <c r="Q42" s="43"/>
      <c r="R42" s="41"/>
      <c r="S42" s="41"/>
      <c r="T42" s="41"/>
      <c r="U42" s="41"/>
      <c r="V42" s="41"/>
      <c r="W42" s="41"/>
      <c r="X42" s="41"/>
      <c r="Y42" s="41"/>
      <c r="Z42" s="41"/>
      <c r="AA42" s="42"/>
      <c r="AB42" s="42"/>
      <c r="AC42" s="42"/>
      <c r="AD42" s="42"/>
      <c r="AE42" s="42"/>
      <c r="AF42" s="42"/>
      <c r="AG42" s="42"/>
      <c r="AH42" s="42"/>
      <c r="AI42" s="42"/>
      <c r="AJ42" s="42"/>
      <c r="AK42" s="42"/>
      <c r="AL42" s="42"/>
      <c r="AM42" s="42"/>
      <c r="AN42" s="42"/>
      <c r="AO42" s="42"/>
    </row>
    <row r="43" spans="1:41" ht="15.75" hidden="1" customHeight="1" outlineLevel="1">
      <c r="A43" s="32"/>
      <c r="B43" s="204" t="s">
        <v>81</v>
      </c>
      <c r="C43" s="153"/>
      <c r="D43" s="205" t="s">
        <v>82</v>
      </c>
      <c r="E43" s="213"/>
      <c r="F43" s="203" t="s">
        <v>83</v>
      </c>
      <c r="G43" s="173"/>
      <c r="H43" s="46">
        <v>15</v>
      </c>
      <c r="I43" s="207" t="s">
        <v>84</v>
      </c>
      <c r="J43" s="209"/>
      <c r="K43" s="47" t="s">
        <v>85</v>
      </c>
      <c r="L43" s="41"/>
      <c r="M43" s="43"/>
      <c r="N43" s="43"/>
      <c r="O43" s="43"/>
      <c r="P43" s="43"/>
      <c r="Q43" s="43"/>
      <c r="R43" s="41"/>
      <c r="S43" s="41"/>
      <c r="T43" s="41"/>
      <c r="U43" s="41"/>
      <c r="V43" s="41"/>
      <c r="W43" s="41"/>
      <c r="X43" s="41"/>
      <c r="Y43" s="41"/>
      <c r="Z43" s="41"/>
      <c r="AA43" s="42"/>
      <c r="AB43" s="42"/>
      <c r="AC43" s="42"/>
      <c r="AD43" s="42"/>
      <c r="AE43" s="42"/>
      <c r="AF43" s="42"/>
      <c r="AG43" s="42"/>
      <c r="AH43" s="42"/>
      <c r="AI43" s="42"/>
      <c r="AJ43" s="42"/>
      <c r="AK43" s="42"/>
      <c r="AL43" s="42"/>
      <c r="AM43" s="42"/>
      <c r="AN43" s="42"/>
      <c r="AO43" s="42"/>
    </row>
    <row r="44" spans="1:41" ht="15.75" hidden="1" customHeight="1" outlineLevel="1">
      <c r="A44" s="32"/>
      <c r="B44" s="183" t="s">
        <v>19</v>
      </c>
      <c r="C44" s="184"/>
      <c r="D44" s="189" t="s">
        <v>86</v>
      </c>
      <c r="E44" s="190"/>
      <c r="F44" s="190"/>
      <c r="G44" s="190"/>
      <c r="H44" s="190"/>
      <c r="I44" s="190"/>
      <c r="J44" s="190"/>
      <c r="K44" s="191"/>
      <c r="L44" s="41"/>
      <c r="M44" s="43"/>
      <c r="N44" s="43"/>
      <c r="O44" s="43"/>
      <c r="P44" s="43"/>
      <c r="Q44" s="43"/>
      <c r="R44" s="41"/>
      <c r="S44" s="41"/>
      <c r="T44" s="41"/>
      <c r="U44" s="41"/>
      <c r="V44" s="41"/>
      <c r="W44" s="41"/>
      <c r="X44" s="41"/>
      <c r="Y44" s="41"/>
      <c r="Z44" s="41"/>
      <c r="AA44" s="42"/>
      <c r="AB44" s="42"/>
      <c r="AC44" s="42"/>
      <c r="AD44" s="42"/>
      <c r="AE44" s="42"/>
      <c r="AF44" s="42"/>
      <c r="AG44" s="42"/>
      <c r="AH44" s="42"/>
      <c r="AI44" s="42"/>
      <c r="AJ44" s="42"/>
      <c r="AK44" s="42"/>
      <c r="AL44" s="42"/>
      <c r="AM44" s="42"/>
      <c r="AN44" s="42"/>
      <c r="AO44" s="42"/>
    </row>
    <row r="45" spans="1:41" ht="15.75" hidden="1" customHeight="1" outlineLevel="1">
      <c r="A45" s="32"/>
      <c r="B45" s="185"/>
      <c r="C45" s="186"/>
      <c r="D45" s="192"/>
      <c r="E45" s="193"/>
      <c r="F45" s="193"/>
      <c r="G45" s="193"/>
      <c r="H45" s="193"/>
      <c r="I45" s="193"/>
      <c r="J45" s="193"/>
      <c r="K45" s="194"/>
      <c r="L45" s="41"/>
      <c r="M45" s="43"/>
      <c r="N45" s="43"/>
      <c r="O45" s="43"/>
      <c r="P45" s="43"/>
      <c r="Q45" s="43"/>
      <c r="R45" s="41"/>
      <c r="S45" s="41"/>
      <c r="T45" s="41"/>
      <c r="U45" s="41"/>
      <c r="V45" s="41"/>
      <c r="W45" s="41"/>
      <c r="X45" s="41"/>
      <c r="Y45" s="41"/>
      <c r="Z45" s="41"/>
      <c r="AA45" s="42"/>
      <c r="AB45" s="42"/>
      <c r="AC45" s="42"/>
      <c r="AD45" s="42"/>
      <c r="AE45" s="42"/>
      <c r="AF45" s="42"/>
      <c r="AG45" s="42"/>
      <c r="AH45" s="42"/>
      <c r="AI45" s="42"/>
      <c r="AJ45" s="42"/>
      <c r="AK45" s="42"/>
      <c r="AL45" s="42"/>
      <c r="AM45" s="42"/>
      <c r="AN45" s="42"/>
      <c r="AO45" s="42"/>
    </row>
    <row r="46" spans="1:41" ht="16.5" hidden="1" customHeight="1" outlineLevel="1" thickBot="1">
      <c r="A46" s="32"/>
      <c r="B46" s="187"/>
      <c r="C46" s="188"/>
      <c r="D46" s="195"/>
      <c r="E46" s="196"/>
      <c r="F46" s="196"/>
      <c r="G46" s="196"/>
      <c r="H46" s="196"/>
      <c r="I46" s="196"/>
      <c r="J46" s="196"/>
      <c r="K46" s="197"/>
      <c r="L46" s="41"/>
      <c r="M46" s="43"/>
      <c r="N46" s="43"/>
      <c r="O46" s="43"/>
      <c r="P46" s="43"/>
      <c r="Q46" s="43"/>
      <c r="R46" s="41"/>
      <c r="S46" s="41"/>
      <c r="T46" s="41"/>
      <c r="U46" s="41"/>
      <c r="V46" s="41"/>
      <c r="W46" s="41"/>
      <c r="X46" s="41"/>
      <c r="Y46" s="41"/>
      <c r="Z46" s="41"/>
      <c r="AA46" s="42"/>
      <c r="AB46" s="42"/>
      <c r="AC46" s="42"/>
      <c r="AD46" s="42"/>
      <c r="AE46" s="42"/>
      <c r="AF46" s="42"/>
      <c r="AG46" s="42"/>
      <c r="AH46" s="42"/>
      <c r="AI46" s="42"/>
      <c r="AJ46" s="42"/>
      <c r="AK46" s="42"/>
      <c r="AL46" s="42"/>
      <c r="AM46" s="42"/>
      <c r="AN46" s="42"/>
      <c r="AO46" s="42"/>
    </row>
    <row r="47" spans="1:41" ht="16.5" collapsed="1" thickBot="1">
      <c r="A47" s="32"/>
      <c r="B47" s="41"/>
      <c r="C47" s="41"/>
      <c r="D47" s="41"/>
      <c r="E47" s="41"/>
      <c r="F47" s="41"/>
      <c r="G47" s="41"/>
      <c r="H47" s="41"/>
      <c r="I47" s="41"/>
      <c r="J47" s="41"/>
      <c r="K47" s="41"/>
      <c r="L47" s="41"/>
      <c r="M47" s="43"/>
      <c r="N47" s="43"/>
      <c r="O47" s="43"/>
      <c r="P47" s="43"/>
      <c r="Q47" s="43"/>
      <c r="R47" s="41"/>
      <c r="S47" s="41"/>
      <c r="T47" s="41"/>
      <c r="U47" s="41"/>
      <c r="V47" s="41"/>
      <c r="W47" s="41"/>
      <c r="X47" s="41"/>
      <c r="Y47" s="41"/>
      <c r="Z47" s="41"/>
      <c r="AA47" s="42"/>
      <c r="AB47" s="42"/>
      <c r="AC47" s="42"/>
      <c r="AD47" s="42"/>
      <c r="AE47" s="42"/>
      <c r="AF47" s="42"/>
      <c r="AG47" s="42"/>
      <c r="AH47" s="42"/>
      <c r="AI47" s="42"/>
      <c r="AJ47" s="42"/>
      <c r="AK47" s="42"/>
      <c r="AL47" s="42"/>
      <c r="AM47" s="42"/>
      <c r="AN47" s="42"/>
      <c r="AO47" s="42"/>
    </row>
    <row r="48" spans="1:41" ht="15.75">
      <c r="A48" s="32"/>
      <c r="B48" s="198" t="s">
        <v>87</v>
      </c>
      <c r="C48" s="199"/>
      <c r="D48" s="199"/>
      <c r="E48" s="199"/>
      <c r="F48" s="199"/>
      <c r="G48" s="199"/>
      <c r="H48" s="199"/>
      <c r="I48" s="199"/>
      <c r="J48" s="199"/>
      <c r="K48" s="199"/>
      <c r="L48" s="199"/>
      <c r="M48" s="200"/>
      <c r="N48" s="41"/>
      <c r="O48" s="41"/>
      <c r="P48" s="41"/>
      <c r="Q48" s="41"/>
      <c r="R48" s="41"/>
      <c r="S48" s="41"/>
      <c r="T48" s="41"/>
      <c r="U48" s="41"/>
      <c r="V48" s="41"/>
      <c r="W48" s="41"/>
      <c r="X48" s="41"/>
      <c r="Y48" s="41"/>
      <c r="Z48" s="41"/>
      <c r="AA48" s="42"/>
      <c r="AB48" s="42"/>
      <c r="AC48" s="42"/>
      <c r="AD48" s="42"/>
      <c r="AE48" s="42"/>
      <c r="AF48" s="42"/>
      <c r="AG48" s="42"/>
      <c r="AH48" s="42"/>
      <c r="AI48" s="42"/>
      <c r="AJ48" s="42"/>
      <c r="AK48" s="42"/>
      <c r="AL48" s="42"/>
      <c r="AM48" s="42"/>
      <c r="AN48" s="42"/>
      <c r="AO48" s="42"/>
    </row>
    <row r="49" spans="1:41" ht="30" customHeight="1" outlineLevel="1">
      <c r="A49" s="32"/>
      <c r="B49" s="48" t="s">
        <v>88</v>
      </c>
      <c r="C49" s="201" t="s">
        <v>89</v>
      </c>
      <c r="D49" s="202"/>
      <c r="E49" s="203" t="s">
        <v>90</v>
      </c>
      <c r="F49" s="173"/>
      <c r="G49" s="203" t="s">
        <v>91</v>
      </c>
      <c r="H49" s="173"/>
      <c r="I49" s="203" t="s">
        <v>92</v>
      </c>
      <c r="J49" s="173"/>
      <c r="K49" s="69" t="s">
        <v>93</v>
      </c>
      <c r="L49" s="68" t="s">
        <v>32</v>
      </c>
      <c r="M49" s="51" t="s">
        <v>53</v>
      </c>
      <c r="N49" s="41"/>
      <c r="O49" s="41"/>
      <c r="P49" s="41"/>
      <c r="Q49" s="41"/>
      <c r="R49" s="41"/>
      <c r="S49" s="41"/>
      <c r="T49" s="41"/>
      <c r="U49" s="41"/>
      <c r="V49" s="41"/>
      <c r="W49" s="41"/>
      <c r="X49" s="41"/>
      <c r="Y49" s="41"/>
      <c r="Z49" s="41"/>
      <c r="AA49" s="42"/>
      <c r="AB49" s="42"/>
      <c r="AC49" s="42"/>
      <c r="AD49" s="42"/>
      <c r="AE49" s="42"/>
      <c r="AF49" s="42"/>
      <c r="AG49" s="42"/>
      <c r="AH49" s="42"/>
      <c r="AI49" s="42"/>
      <c r="AJ49" s="42"/>
      <c r="AK49" s="42"/>
      <c r="AL49" s="42"/>
      <c r="AM49" s="42"/>
      <c r="AN49" s="42"/>
      <c r="AO49" s="42"/>
    </row>
    <row r="50" spans="1:41" ht="73.5" customHeight="1" outlineLevel="1">
      <c r="A50" s="32"/>
      <c r="B50" s="52">
        <v>1</v>
      </c>
      <c r="C50" s="179" t="s">
        <v>432</v>
      </c>
      <c r="D50" s="180"/>
      <c r="E50" s="179" t="s">
        <v>433</v>
      </c>
      <c r="F50" s="180"/>
      <c r="G50" s="179" t="s">
        <v>434</v>
      </c>
      <c r="H50" s="180"/>
      <c r="I50" s="179" t="s">
        <v>110</v>
      </c>
      <c r="J50" s="180"/>
      <c r="K50" s="70" t="s">
        <v>111</v>
      </c>
      <c r="L50" s="54"/>
      <c r="M50" s="45"/>
      <c r="N50" s="41"/>
      <c r="O50" s="41"/>
      <c r="P50" s="41"/>
      <c r="Q50" s="41"/>
      <c r="R50" s="41"/>
      <c r="S50" s="41"/>
      <c r="T50" s="41"/>
      <c r="U50" s="41"/>
      <c r="V50" s="41"/>
      <c r="W50" s="41"/>
      <c r="X50" s="41"/>
      <c r="Y50" s="41"/>
      <c r="Z50" s="41"/>
      <c r="AA50" s="42"/>
      <c r="AB50" s="42"/>
      <c r="AC50" s="42"/>
      <c r="AD50" s="42"/>
      <c r="AE50" s="42"/>
      <c r="AF50" s="42"/>
      <c r="AG50" s="42"/>
      <c r="AH50" s="42"/>
      <c r="AI50" s="42"/>
      <c r="AJ50" s="42"/>
      <c r="AK50" s="42"/>
      <c r="AL50" s="42"/>
      <c r="AM50" s="42"/>
      <c r="AN50" s="42"/>
      <c r="AO50" s="42"/>
    </row>
    <row r="51" spans="1:41" ht="51.75" customHeight="1" outlineLevel="1">
      <c r="A51" s="32"/>
      <c r="B51" s="52">
        <v>2</v>
      </c>
      <c r="C51" s="179" t="s">
        <v>435</v>
      </c>
      <c r="D51" s="180"/>
      <c r="E51" s="181" t="s">
        <v>436</v>
      </c>
      <c r="F51" s="182"/>
      <c r="G51" s="179" t="s">
        <v>437</v>
      </c>
      <c r="H51" s="180"/>
      <c r="I51" s="179" t="s">
        <v>110</v>
      </c>
      <c r="J51" s="180"/>
      <c r="K51" s="70" t="s">
        <v>111</v>
      </c>
      <c r="L51" s="54"/>
      <c r="M51" s="45"/>
      <c r="N51" s="41"/>
      <c r="O51" s="41"/>
      <c r="P51" s="41"/>
      <c r="Q51" s="41"/>
      <c r="R51" s="41"/>
      <c r="S51" s="41"/>
      <c r="T51" s="41"/>
      <c r="U51" s="41"/>
      <c r="V51" s="41"/>
      <c r="W51" s="41"/>
      <c r="X51" s="41"/>
      <c r="Y51" s="41"/>
      <c r="Z51" s="41"/>
      <c r="AA51" s="42"/>
      <c r="AB51" s="42"/>
      <c r="AC51" s="42"/>
      <c r="AD51" s="42"/>
      <c r="AE51" s="42"/>
      <c r="AF51" s="42"/>
      <c r="AG51" s="42"/>
      <c r="AH51" s="42"/>
      <c r="AI51" s="42"/>
      <c r="AJ51" s="42"/>
      <c r="AK51" s="42"/>
      <c r="AL51" s="42"/>
      <c r="AM51" s="42"/>
      <c r="AN51" s="42"/>
      <c r="AO51" s="42"/>
    </row>
    <row r="52" spans="1:41" ht="72.75" customHeight="1" outlineLevel="1">
      <c r="A52" s="32"/>
      <c r="B52" s="52">
        <v>3</v>
      </c>
      <c r="C52" s="179" t="s">
        <v>438</v>
      </c>
      <c r="D52" s="180"/>
      <c r="E52" s="179" t="s">
        <v>439</v>
      </c>
      <c r="F52" s="180"/>
      <c r="G52" s="179" t="s">
        <v>440</v>
      </c>
      <c r="H52" s="180"/>
      <c r="I52" s="179" t="s">
        <v>110</v>
      </c>
      <c r="J52" s="180"/>
      <c r="K52" s="70" t="s">
        <v>111</v>
      </c>
      <c r="L52" s="54"/>
      <c r="M52" s="55"/>
      <c r="N52" s="41"/>
      <c r="O52" s="41"/>
      <c r="P52" s="41"/>
      <c r="Q52" s="41"/>
      <c r="R52" s="41"/>
      <c r="S52" s="41"/>
      <c r="T52" s="41"/>
      <c r="U52" s="41"/>
      <c r="V52" s="41"/>
      <c r="W52" s="41"/>
      <c r="X52" s="41"/>
      <c r="Y52" s="41"/>
      <c r="Z52" s="41"/>
      <c r="AA52" s="42"/>
      <c r="AB52" s="42"/>
      <c r="AC52" s="42"/>
      <c r="AD52" s="42"/>
      <c r="AE52" s="42"/>
      <c r="AF52" s="42"/>
      <c r="AG52" s="42"/>
      <c r="AH52" s="42"/>
      <c r="AI52" s="42"/>
      <c r="AJ52" s="42"/>
      <c r="AK52" s="42"/>
      <c r="AL52" s="42"/>
      <c r="AM52" s="42"/>
      <c r="AN52" s="42"/>
      <c r="AO52" s="42"/>
    </row>
    <row r="53" spans="1:41" ht="117" customHeight="1" outlineLevel="1">
      <c r="A53" s="32"/>
      <c r="B53" s="52">
        <v>4</v>
      </c>
      <c r="C53" s="179"/>
      <c r="D53" s="180"/>
      <c r="E53" s="179"/>
      <c r="F53" s="180"/>
      <c r="G53" s="179"/>
      <c r="H53" s="180"/>
      <c r="I53" s="179"/>
      <c r="J53" s="180"/>
      <c r="K53" s="70"/>
      <c r="L53" s="54"/>
      <c r="M53" s="45"/>
      <c r="N53" s="41"/>
      <c r="O53" s="41"/>
      <c r="P53" s="41"/>
      <c r="Q53" s="41"/>
      <c r="R53" s="41"/>
      <c r="S53" s="41"/>
      <c r="T53" s="41"/>
      <c r="U53" s="41"/>
      <c r="V53" s="41"/>
      <c r="W53" s="41"/>
      <c r="X53" s="41"/>
      <c r="Y53" s="41"/>
      <c r="Z53" s="41"/>
      <c r="AA53" s="42"/>
      <c r="AB53" s="42"/>
      <c r="AC53" s="42"/>
      <c r="AD53" s="42"/>
      <c r="AE53" s="42"/>
      <c r="AF53" s="42"/>
      <c r="AG53" s="42"/>
      <c r="AH53" s="42"/>
      <c r="AI53" s="42"/>
      <c r="AJ53" s="42"/>
      <c r="AK53" s="42"/>
      <c r="AL53" s="42"/>
      <c r="AM53" s="42"/>
      <c r="AN53" s="42"/>
      <c r="AO53" s="42"/>
    </row>
    <row r="54" spans="1:41" ht="99.75" customHeight="1" outlineLevel="1">
      <c r="A54" s="32"/>
      <c r="B54" s="52">
        <v>5</v>
      </c>
      <c r="C54" s="179"/>
      <c r="D54" s="180"/>
      <c r="E54" s="179"/>
      <c r="F54" s="180"/>
      <c r="G54" s="179"/>
      <c r="H54" s="180"/>
      <c r="I54" s="179"/>
      <c r="J54" s="180"/>
      <c r="K54" s="70"/>
      <c r="L54" s="54"/>
      <c r="M54" s="45"/>
      <c r="N54" s="41"/>
      <c r="O54" s="41"/>
      <c r="P54" s="41"/>
      <c r="Q54" s="41"/>
      <c r="R54" s="41"/>
      <c r="S54" s="41"/>
      <c r="T54" s="41"/>
      <c r="U54" s="41"/>
      <c r="V54" s="41"/>
      <c r="W54" s="41"/>
      <c r="X54" s="41"/>
      <c r="Y54" s="41"/>
      <c r="Z54" s="41"/>
      <c r="AA54" s="42"/>
      <c r="AB54" s="42"/>
      <c r="AC54" s="42"/>
      <c r="AD54" s="42"/>
      <c r="AE54" s="42"/>
      <c r="AF54" s="42"/>
      <c r="AG54" s="42"/>
      <c r="AH54" s="42"/>
      <c r="AI54" s="42"/>
      <c r="AJ54" s="42"/>
      <c r="AK54" s="42"/>
      <c r="AL54" s="42"/>
      <c r="AM54" s="42"/>
      <c r="AN54" s="42"/>
      <c r="AO54" s="42"/>
    </row>
    <row r="55" spans="1:41" ht="66.75" customHeight="1" outlineLevel="1">
      <c r="A55" s="32"/>
      <c r="B55" s="52">
        <v>6</v>
      </c>
      <c r="C55" s="179"/>
      <c r="D55" s="180"/>
      <c r="E55" s="179"/>
      <c r="F55" s="180"/>
      <c r="G55" s="179"/>
      <c r="H55" s="180"/>
      <c r="I55" s="179"/>
      <c r="J55" s="180"/>
      <c r="K55" s="70"/>
      <c r="L55" s="54"/>
      <c r="M55" s="45"/>
      <c r="N55" s="41"/>
      <c r="O55" s="41"/>
      <c r="P55" s="41"/>
      <c r="Q55" s="41"/>
      <c r="R55" s="41"/>
      <c r="S55" s="41"/>
      <c r="T55" s="41"/>
      <c r="U55" s="41"/>
      <c r="V55" s="41"/>
      <c r="W55" s="41"/>
      <c r="X55" s="41"/>
      <c r="Y55" s="41"/>
      <c r="Z55" s="41"/>
      <c r="AA55" s="42"/>
      <c r="AB55" s="42"/>
      <c r="AC55" s="42"/>
      <c r="AD55" s="42"/>
      <c r="AE55" s="42"/>
      <c r="AF55" s="42"/>
      <c r="AG55" s="42"/>
      <c r="AH55" s="42"/>
      <c r="AI55" s="42"/>
      <c r="AJ55" s="42"/>
      <c r="AK55" s="42"/>
      <c r="AL55" s="42"/>
      <c r="AM55" s="42"/>
      <c r="AN55" s="42"/>
      <c r="AO55" s="42"/>
    </row>
    <row r="56" spans="1:41" ht="80.25" customHeight="1" outlineLevel="1">
      <c r="A56" s="32"/>
      <c r="B56" s="52">
        <v>7</v>
      </c>
      <c r="C56" s="179"/>
      <c r="D56" s="180"/>
      <c r="E56" s="179"/>
      <c r="F56" s="180"/>
      <c r="G56" s="179"/>
      <c r="H56" s="180"/>
      <c r="I56" s="179"/>
      <c r="J56" s="180"/>
      <c r="K56" s="70"/>
      <c r="L56" s="54"/>
      <c r="M56" s="56"/>
      <c r="N56" s="41"/>
      <c r="O56" s="41"/>
      <c r="P56" s="41"/>
      <c r="Q56" s="41"/>
      <c r="R56" s="41"/>
      <c r="S56" s="41"/>
      <c r="T56" s="41"/>
      <c r="U56" s="41"/>
      <c r="V56" s="41"/>
      <c r="W56" s="41"/>
      <c r="X56" s="41"/>
      <c r="Y56" s="41"/>
      <c r="Z56" s="41"/>
      <c r="AA56" s="42"/>
      <c r="AB56" s="42"/>
      <c r="AC56" s="42"/>
      <c r="AD56" s="42"/>
      <c r="AE56" s="42"/>
      <c r="AF56" s="42"/>
      <c r="AG56" s="42"/>
      <c r="AH56" s="42"/>
      <c r="AI56" s="42"/>
      <c r="AJ56" s="42"/>
      <c r="AK56" s="42"/>
      <c r="AL56" s="42"/>
      <c r="AM56" s="42"/>
      <c r="AN56" s="42"/>
      <c r="AO56" s="42"/>
    </row>
    <row r="57" spans="1:41" ht="64.5" customHeight="1" outlineLevel="1">
      <c r="A57" s="32"/>
      <c r="B57" s="52">
        <v>8</v>
      </c>
      <c r="C57" s="179"/>
      <c r="D57" s="180"/>
      <c r="E57" s="179"/>
      <c r="F57" s="180"/>
      <c r="G57" s="179"/>
      <c r="H57" s="180"/>
      <c r="I57" s="179"/>
      <c r="J57" s="180"/>
      <c r="K57" s="70"/>
      <c r="L57" s="54"/>
      <c r="M57" s="45"/>
      <c r="N57" s="41"/>
      <c r="O57" s="41"/>
      <c r="P57" s="41"/>
      <c r="Q57" s="41"/>
      <c r="R57" s="41"/>
      <c r="S57" s="41"/>
      <c r="T57" s="41"/>
      <c r="U57" s="41"/>
      <c r="V57" s="41"/>
      <c r="W57" s="41"/>
      <c r="X57" s="41"/>
      <c r="Y57" s="41"/>
      <c r="Z57" s="41"/>
      <c r="AA57" s="42"/>
      <c r="AB57" s="42"/>
      <c r="AC57" s="42"/>
      <c r="AD57" s="42"/>
      <c r="AE57" s="42"/>
      <c r="AF57" s="42"/>
      <c r="AG57" s="42"/>
      <c r="AH57" s="42"/>
      <c r="AI57" s="42"/>
      <c r="AJ57" s="42"/>
      <c r="AK57" s="42"/>
      <c r="AL57" s="42"/>
      <c r="AM57" s="42"/>
      <c r="AN57" s="42"/>
      <c r="AO57" s="42"/>
    </row>
    <row r="58" spans="1:41" ht="53.25" customHeight="1" outlineLevel="1">
      <c r="A58" s="32"/>
      <c r="B58" s="52">
        <v>9</v>
      </c>
      <c r="C58" s="179"/>
      <c r="D58" s="180"/>
      <c r="E58" s="179"/>
      <c r="F58" s="180"/>
      <c r="G58" s="179"/>
      <c r="H58" s="180"/>
      <c r="I58" s="179"/>
      <c r="J58" s="180"/>
      <c r="K58" s="70"/>
      <c r="L58" s="54"/>
      <c r="M58" s="45"/>
      <c r="N58" s="41"/>
      <c r="O58" s="41"/>
      <c r="P58" s="41"/>
      <c r="Q58" s="41"/>
      <c r="R58" s="41"/>
      <c r="S58" s="41"/>
      <c r="T58" s="41"/>
      <c r="U58" s="41"/>
      <c r="V58" s="41"/>
      <c r="W58" s="41"/>
      <c r="X58" s="41"/>
      <c r="Y58" s="41"/>
      <c r="Z58" s="41"/>
      <c r="AA58" s="42"/>
      <c r="AB58" s="42"/>
      <c r="AC58" s="42"/>
      <c r="AD58" s="42"/>
      <c r="AE58" s="42"/>
      <c r="AF58" s="42"/>
      <c r="AG58" s="42"/>
      <c r="AH58" s="42"/>
      <c r="AI58" s="42"/>
      <c r="AJ58" s="42"/>
      <c r="AK58" s="42"/>
      <c r="AL58" s="42"/>
      <c r="AM58" s="42"/>
      <c r="AN58" s="42"/>
      <c r="AO58" s="42"/>
    </row>
    <row r="59" spans="1:41" ht="87" customHeight="1" outlineLevel="1">
      <c r="A59" s="32"/>
      <c r="B59" s="52">
        <v>10</v>
      </c>
      <c r="C59" s="179"/>
      <c r="D59" s="180"/>
      <c r="E59" s="179"/>
      <c r="F59" s="180"/>
      <c r="G59" s="179"/>
      <c r="H59" s="180"/>
      <c r="I59" s="179"/>
      <c r="J59" s="180"/>
      <c r="K59" s="70"/>
      <c r="L59" s="54"/>
      <c r="M59" s="56"/>
      <c r="N59" s="41"/>
      <c r="O59" s="41"/>
      <c r="P59" s="41"/>
      <c r="Q59" s="41"/>
      <c r="R59" s="41"/>
      <c r="S59" s="41"/>
      <c r="T59" s="41"/>
      <c r="U59" s="41"/>
      <c r="V59" s="41"/>
      <c r="W59" s="41"/>
      <c r="X59" s="41"/>
      <c r="Y59" s="41"/>
      <c r="Z59" s="41"/>
      <c r="AA59" s="42"/>
      <c r="AB59" s="42"/>
      <c r="AC59" s="42"/>
      <c r="AD59" s="42"/>
      <c r="AE59" s="42"/>
      <c r="AF59" s="42"/>
      <c r="AG59" s="42"/>
      <c r="AH59" s="42"/>
      <c r="AI59" s="42"/>
      <c r="AJ59" s="42"/>
      <c r="AK59" s="42"/>
      <c r="AL59" s="42"/>
      <c r="AM59" s="42"/>
      <c r="AN59" s="42"/>
      <c r="AO59" s="42"/>
    </row>
    <row r="60" spans="1:41" ht="65.25" customHeight="1" outlineLevel="1">
      <c r="A60" s="32"/>
      <c r="B60" s="52">
        <v>11</v>
      </c>
      <c r="C60" s="179"/>
      <c r="D60" s="180"/>
      <c r="E60" s="179"/>
      <c r="F60" s="180"/>
      <c r="G60" s="179"/>
      <c r="H60" s="180"/>
      <c r="I60" s="179"/>
      <c r="J60" s="180"/>
      <c r="K60" s="70"/>
      <c r="L60" s="54"/>
      <c r="M60" s="45"/>
      <c r="N60" s="41"/>
      <c r="O60" s="41"/>
      <c r="P60" s="41"/>
      <c r="Q60" s="41"/>
      <c r="R60" s="41"/>
      <c r="S60" s="41"/>
      <c r="T60" s="41"/>
      <c r="U60" s="41"/>
      <c r="V60" s="41"/>
      <c r="W60" s="41"/>
      <c r="X60" s="41"/>
      <c r="Y60" s="41"/>
      <c r="Z60" s="41"/>
      <c r="AA60" s="42"/>
      <c r="AB60" s="42"/>
      <c r="AC60" s="42"/>
      <c r="AD60" s="42"/>
      <c r="AE60" s="42"/>
      <c r="AF60" s="42"/>
      <c r="AG60" s="42"/>
      <c r="AH60" s="42"/>
      <c r="AI60" s="42"/>
      <c r="AJ60" s="42"/>
      <c r="AK60" s="42"/>
      <c r="AL60" s="42"/>
      <c r="AM60" s="42"/>
      <c r="AN60" s="42"/>
      <c r="AO60" s="42"/>
    </row>
    <row r="61" spans="1:41" ht="34.5" customHeight="1" outlineLevel="1">
      <c r="A61" s="32"/>
      <c r="B61" s="52">
        <v>12</v>
      </c>
      <c r="C61" s="179"/>
      <c r="D61" s="180"/>
      <c r="E61" s="179"/>
      <c r="F61" s="180"/>
      <c r="G61" s="179"/>
      <c r="H61" s="180"/>
      <c r="I61" s="179"/>
      <c r="J61" s="180"/>
      <c r="K61" s="70"/>
      <c r="L61" s="54"/>
      <c r="M61" s="45"/>
      <c r="N61" s="41"/>
      <c r="O61" s="41"/>
      <c r="P61" s="41"/>
      <c r="Q61" s="41"/>
      <c r="R61" s="41"/>
      <c r="S61" s="41"/>
      <c r="T61" s="41"/>
      <c r="U61" s="41"/>
      <c r="V61" s="41"/>
      <c r="W61" s="41"/>
      <c r="X61" s="41"/>
      <c r="Y61" s="41"/>
      <c r="Z61" s="41"/>
      <c r="AA61" s="42"/>
      <c r="AB61" s="42"/>
      <c r="AC61" s="42"/>
      <c r="AD61" s="42"/>
      <c r="AE61" s="42"/>
      <c r="AF61" s="42"/>
      <c r="AG61" s="42"/>
      <c r="AH61" s="42"/>
      <c r="AI61" s="42"/>
      <c r="AJ61" s="42"/>
      <c r="AK61" s="42"/>
      <c r="AL61" s="42"/>
      <c r="AM61" s="42"/>
      <c r="AN61" s="42"/>
      <c r="AO61" s="42"/>
    </row>
    <row r="62" spans="1:41" ht="68.25" customHeight="1" outlineLevel="1">
      <c r="A62" s="32"/>
      <c r="B62" s="52">
        <v>13</v>
      </c>
      <c r="C62" s="179"/>
      <c r="D62" s="180"/>
      <c r="E62" s="179"/>
      <c r="F62" s="180"/>
      <c r="G62" s="179"/>
      <c r="H62" s="180"/>
      <c r="I62" s="179"/>
      <c r="J62" s="180"/>
      <c r="K62" s="70"/>
      <c r="L62" s="54"/>
      <c r="M62" s="45"/>
      <c r="N62" s="41"/>
      <c r="O62" s="41"/>
      <c r="P62" s="41"/>
      <c r="Q62" s="41"/>
      <c r="R62" s="41"/>
      <c r="S62" s="41"/>
      <c r="T62" s="41"/>
      <c r="U62" s="41"/>
      <c r="V62" s="41"/>
      <c r="W62" s="41"/>
      <c r="X62" s="41"/>
      <c r="Y62" s="41"/>
      <c r="Z62" s="41"/>
      <c r="AA62" s="42"/>
      <c r="AB62" s="42"/>
      <c r="AC62" s="42"/>
      <c r="AD62" s="42"/>
      <c r="AE62" s="42"/>
      <c r="AF62" s="42"/>
      <c r="AG62" s="42"/>
      <c r="AH62" s="42"/>
      <c r="AI62" s="42"/>
      <c r="AJ62" s="42"/>
      <c r="AK62" s="42"/>
      <c r="AL62" s="42"/>
      <c r="AM62" s="42"/>
      <c r="AN62" s="42"/>
      <c r="AO62" s="42"/>
    </row>
    <row r="63" spans="1:41" ht="20.25" customHeight="1" outlineLevel="1">
      <c r="A63" s="32"/>
      <c r="B63" s="52">
        <v>14</v>
      </c>
      <c r="C63" s="179"/>
      <c r="D63" s="180"/>
      <c r="E63" s="179"/>
      <c r="F63" s="180"/>
      <c r="G63" s="179"/>
      <c r="H63" s="180"/>
      <c r="I63" s="179"/>
      <c r="J63" s="180"/>
      <c r="K63" s="70"/>
      <c r="L63" s="54"/>
      <c r="M63" s="45"/>
      <c r="N63" s="41"/>
      <c r="O63" s="41"/>
      <c r="P63" s="41"/>
      <c r="Q63" s="41"/>
      <c r="R63" s="41"/>
      <c r="S63" s="41"/>
      <c r="T63" s="41"/>
      <c r="U63" s="41"/>
      <c r="V63" s="41"/>
      <c r="W63" s="41"/>
      <c r="X63" s="41"/>
      <c r="Y63" s="41"/>
      <c r="Z63" s="41"/>
      <c r="AA63" s="42"/>
      <c r="AB63" s="42"/>
      <c r="AC63" s="42"/>
      <c r="AD63" s="42"/>
      <c r="AE63" s="42"/>
      <c r="AF63" s="42"/>
      <c r="AG63" s="42"/>
      <c r="AH63" s="42"/>
      <c r="AI63" s="42"/>
      <c r="AJ63" s="42"/>
      <c r="AK63" s="42"/>
      <c r="AL63" s="42"/>
      <c r="AM63" s="42"/>
      <c r="AN63" s="42"/>
      <c r="AO63" s="42"/>
    </row>
    <row r="64" spans="1:41" ht="20.25" customHeight="1" outlineLevel="1">
      <c r="A64" s="32"/>
      <c r="B64" s="52">
        <v>15</v>
      </c>
      <c r="C64" s="179"/>
      <c r="D64" s="180"/>
      <c r="E64" s="179"/>
      <c r="F64" s="180"/>
      <c r="G64" s="179"/>
      <c r="H64" s="180"/>
      <c r="I64" s="179"/>
      <c r="J64" s="180"/>
      <c r="K64" s="70"/>
      <c r="L64" s="54"/>
      <c r="M64" s="45"/>
      <c r="N64" s="41"/>
      <c r="O64" s="41"/>
      <c r="P64" s="41"/>
      <c r="Q64" s="41"/>
      <c r="R64" s="41"/>
      <c r="S64" s="41"/>
      <c r="T64" s="41"/>
      <c r="U64" s="41"/>
      <c r="V64" s="41"/>
      <c r="W64" s="41"/>
      <c r="X64" s="41"/>
      <c r="Y64" s="41"/>
      <c r="Z64" s="41"/>
      <c r="AA64" s="42"/>
      <c r="AB64" s="42"/>
      <c r="AC64" s="42"/>
      <c r="AD64" s="42"/>
      <c r="AE64" s="42"/>
      <c r="AF64" s="42"/>
      <c r="AG64" s="42"/>
      <c r="AH64" s="42"/>
      <c r="AI64" s="42"/>
      <c r="AJ64" s="42"/>
      <c r="AK64" s="42"/>
      <c r="AL64" s="42"/>
      <c r="AM64" s="42"/>
      <c r="AN64" s="42"/>
      <c r="AO64" s="42"/>
    </row>
    <row r="65" spans="1:41" ht="20.25" customHeight="1" outlineLevel="1">
      <c r="A65" s="32"/>
      <c r="B65" s="52">
        <v>16</v>
      </c>
      <c r="C65" s="179"/>
      <c r="D65" s="180"/>
      <c r="E65" s="179"/>
      <c r="F65" s="180"/>
      <c r="G65" s="179"/>
      <c r="H65" s="180"/>
      <c r="I65" s="179"/>
      <c r="J65" s="180"/>
      <c r="K65" s="70"/>
      <c r="L65" s="54"/>
      <c r="M65" s="45"/>
      <c r="N65" s="41"/>
      <c r="O65" s="41"/>
      <c r="P65" s="41"/>
      <c r="Q65" s="41"/>
      <c r="R65" s="41"/>
      <c r="S65" s="41"/>
      <c r="T65" s="41"/>
      <c r="U65" s="41"/>
      <c r="V65" s="41"/>
      <c r="W65" s="41"/>
      <c r="X65" s="41"/>
      <c r="Y65" s="41"/>
      <c r="Z65" s="41"/>
      <c r="AA65" s="42"/>
      <c r="AB65" s="42"/>
      <c r="AC65" s="42"/>
      <c r="AD65" s="42"/>
      <c r="AE65" s="42"/>
      <c r="AF65" s="42"/>
      <c r="AG65" s="42"/>
      <c r="AH65" s="42"/>
      <c r="AI65" s="42"/>
      <c r="AJ65" s="42"/>
      <c r="AK65" s="42"/>
      <c r="AL65" s="42"/>
      <c r="AM65" s="42"/>
      <c r="AN65" s="42"/>
      <c r="AO65" s="42"/>
    </row>
    <row r="66" spans="1:41" ht="20.25" customHeight="1" outlineLevel="1">
      <c r="A66" s="32"/>
      <c r="B66" s="52">
        <v>17</v>
      </c>
      <c r="C66" s="179"/>
      <c r="D66" s="180"/>
      <c r="E66" s="179"/>
      <c r="F66" s="180"/>
      <c r="G66" s="179"/>
      <c r="H66" s="180"/>
      <c r="I66" s="179"/>
      <c r="J66" s="180"/>
      <c r="K66" s="70"/>
      <c r="L66" s="54"/>
      <c r="M66" s="45"/>
      <c r="N66" s="41"/>
      <c r="O66" s="41"/>
      <c r="P66" s="41"/>
      <c r="Q66" s="41"/>
      <c r="R66" s="41"/>
      <c r="S66" s="41"/>
      <c r="T66" s="41"/>
      <c r="U66" s="41"/>
      <c r="V66" s="41"/>
      <c r="W66" s="41"/>
      <c r="X66" s="41"/>
      <c r="Y66" s="41"/>
      <c r="Z66" s="41"/>
      <c r="AA66" s="42"/>
      <c r="AB66" s="42"/>
      <c r="AC66" s="42"/>
      <c r="AD66" s="42"/>
      <c r="AE66" s="42"/>
      <c r="AF66" s="42"/>
      <c r="AG66" s="42"/>
      <c r="AH66" s="42"/>
      <c r="AI66" s="42"/>
      <c r="AJ66" s="42"/>
      <c r="AK66" s="42"/>
      <c r="AL66" s="42"/>
      <c r="AM66" s="42"/>
      <c r="AN66" s="42"/>
      <c r="AO66" s="42"/>
    </row>
    <row r="67" spans="1:41" ht="20.25" customHeight="1" outlineLevel="1">
      <c r="A67" s="32"/>
      <c r="B67" s="52">
        <v>18</v>
      </c>
      <c r="C67" s="179"/>
      <c r="D67" s="180"/>
      <c r="E67" s="179"/>
      <c r="F67" s="180"/>
      <c r="G67" s="179"/>
      <c r="H67" s="180"/>
      <c r="I67" s="179"/>
      <c r="J67" s="180"/>
      <c r="K67" s="70"/>
      <c r="L67" s="54"/>
      <c r="M67" s="45"/>
      <c r="N67" s="41"/>
      <c r="O67" s="41"/>
      <c r="P67" s="41"/>
      <c r="Q67" s="41"/>
      <c r="R67" s="41"/>
      <c r="S67" s="41"/>
      <c r="T67" s="41"/>
      <c r="U67" s="41"/>
      <c r="V67" s="41"/>
      <c r="W67" s="41"/>
      <c r="X67" s="41"/>
      <c r="Y67" s="41"/>
      <c r="Z67" s="41"/>
      <c r="AA67" s="42"/>
      <c r="AB67" s="42"/>
      <c r="AC67" s="42"/>
      <c r="AD67" s="42"/>
      <c r="AE67" s="42"/>
      <c r="AF67" s="42"/>
      <c r="AG67" s="42"/>
      <c r="AH67" s="42"/>
      <c r="AI67" s="42"/>
      <c r="AJ67" s="42"/>
      <c r="AK67" s="42"/>
      <c r="AL67" s="42"/>
      <c r="AM67" s="42"/>
      <c r="AN67" s="42"/>
      <c r="AO67" s="42"/>
    </row>
    <row r="68" spans="1:41" ht="20.25" customHeight="1" outlineLevel="1">
      <c r="A68" s="32"/>
      <c r="B68" s="52">
        <v>19</v>
      </c>
      <c r="C68" s="179"/>
      <c r="D68" s="180"/>
      <c r="E68" s="179"/>
      <c r="F68" s="180"/>
      <c r="G68" s="179"/>
      <c r="H68" s="180"/>
      <c r="I68" s="179"/>
      <c r="J68" s="180"/>
      <c r="K68" s="70"/>
      <c r="L68" s="54"/>
      <c r="M68" s="45"/>
      <c r="N68" s="41"/>
      <c r="O68" s="41"/>
      <c r="P68" s="41"/>
      <c r="Q68" s="41"/>
      <c r="R68" s="41"/>
      <c r="S68" s="41"/>
      <c r="T68" s="41"/>
      <c r="U68" s="41"/>
      <c r="V68" s="41"/>
      <c r="W68" s="41"/>
      <c r="X68" s="41"/>
      <c r="Y68" s="41"/>
      <c r="Z68" s="41"/>
      <c r="AA68" s="42"/>
      <c r="AB68" s="42"/>
      <c r="AC68" s="42"/>
      <c r="AD68" s="42"/>
      <c r="AE68" s="42"/>
      <c r="AF68" s="42"/>
      <c r="AG68" s="42"/>
      <c r="AH68" s="42"/>
      <c r="AI68" s="42"/>
      <c r="AJ68" s="42"/>
      <c r="AK68" s="42"/>
      <c r="AL68" s="42"/>
      <c r="AM68" s="42"/>
      <c r="AN68" s="42"/>
      <c r="AO68" s="42"/>
    </row>
    <row r="69" spans="1:41" ht="20.25" customHeight="1" outlineLevel="1">
      <c r="A69" s="32"/>
      <c r="B69" s="52">
        <v>20</v>
      </c>
      <c r="C69" s="179"/>
      <c r="D69" s="180"/>
      <c r="E69" s="179"/>
      <c r="F69" s="180"/>
      <c r="G69" s="179"/>
      <c r="H69" s="180"/>
      <c r="I69" s="179"/>
      <c r="J69" s="180"/>
      <c r="K69" s="70"/>
      <c r="L69" s="54"/>
      <c r="M69" s="45"/>
      <c r="N69" s="41"/>
      <c r="O69" s="41"/>
      <c r="P69" s="41"/>
      <c r="Q69" s="41"/>
      <c r="R69" s="41"/>
      <c r="S69" s="41"/>
      <c r="T69" s="41"/>
      <c r="U69" s="41"/>
      <c r="V69" s="41"/>
      <c r="W69" s="41"/>
      <c r="X69" s="41"/>
      <c r="Y69" s="41"/>
      <c r="Z69" s="41"/>
      <c r="AA69" s="42"/>
      <c r="AB69" s="42"/>
      <c r="AC69" s="42"/>
      <c r="AD69" s="42"/>
      <c r="AE69" s="42"/>
      <c r="AF69" s="42"/>
      <c r="AG69" s="42"/>
      <c r="AH69" s="42"/>
      <c r="AI69" s="42"/>
      <c r="AJ69" s="42"/>
      <c r="AK69" s="42"/>
      <c r="AL69" s="42"/>
      <c r="AM69" s="42"/>
      <c r="AN69" s="42"/>
      <c r="AO69" s="42"/>
    </row>
    <row r="70" spans="1:41" ht="16.5" thickBot="1">
      <c r="A70" s="32"/>
      <c r="B70" s="41"/>
      <c r="C70" s="41"/>
      <c r="D70" s="41"/>
      <c r="E70" s="41"/>
      <c r="F70" s="41"/>
      <c r="G70" s="41"/>
      <c r="H70" s="41"/>
      <c r="I70" s="41"/>
      <c r="J70" s="41"/>
      <c r="K70" s="41"/>
      <c r="L70" s="41"/>
      <c r="M70" s="41"/>
      <c r="N70" s="41"/>
      <c r="O70" s="41"/>
      <c r="P70" s="41"/>
      <c r="Q70" s="41"/>
      <c r="R70" s="41"/>
      <c r="S70" s="41"/>
      <c r="T70" s="41"/>
      <c r="U70" s="41"/>
      <c r="V70" s="41"/>
      <c r="W70" s="41"/>
      <c r="X70" s="41"/>
      <c r="Y70" s="41"/>
      <c r="Z70" s="41"/>
      <c r="AA70" s="42"/>
      <c r="AB70" s="42"/>
      <c r="AC70" s="42"/>
      <c r="AD70" s="42"/>
      <c r="AE70" s="42"/>
      <c r="AF70" s="42"/>
      <c r="AG70" s="42"/>
      <c r="AH70" s="42"/>
      <c r="AI70" s="42"/>
      <c r="AJ70" s="42"/>
      <c r="AK70" s="42"/>
      <c r="AL70" s="42"/>
      <c r="AM70" s="42"/>
      <c r="AN70" s="42"/>
      <c r="AO70" s="42"/>
    </row>
    <row r="71" spans="1:41" ht="16.5" thickBot="1">
      <c r="A71" s="32"/>
      <c r="B71" s="160" t="s">
        <v>94</v>
      </c>
      <c r="C71" s="161"/>
      <c r="D71" s="161"/>
      <c r="E71" s="161"/>
      <c r="F71" s="161"/>
      <c r="G71" s="161"/>
      <c r="H71" s="161"/>
      <c r="I71" s="161"/>
      <c r="J71" s="161"/>
      <c r="K71" s="161"/>
      <c r="L71" s="161"/>
      <c r="M71" s="162"/>
      <c r="N71" s="41"/>
      <c r="O71" s="41"/>
      <c r="P71" s="41"/>
      <c r="Q71" s="41"/>
      <c r="R71" s="41"/>
      <c r="S71" s="41"/>
      <c r="T71" s="41"/>
      <c r="U71" s="41"/>
      <c r="V71" s="41"/>
      <c r="W71" s="41"/>
      <c r="X71" s="41"/>
      <c r="Y71" s="41"/>
      <c r="Z71" s="41"/>
      <c r="AA71" s="42"/>
      <c r="AB71" s="42"/>
      <c r="AC71" s="42"/>
      <c r="AD71" s="42"/>
      <c r="AE71" s="42"/>
      <c r="AF71" s="42"/>
      <c r="AG71" s="42"/>
      <c r="AH71" s="42"/>
      <c r="AI71" s="42"/>
      <c r="AJ71" s="42"/>
      <c r="AK71" s="42"/>
      <c r="AL71" s="42"/>
      <c r="AM71" s="42"/>
      <c r="AN71" s="42"/>
      <c r="AO71" s="42"/>
    </row>
    <row r="72" spans="1:41" ht="15.75" outlineLevel="1">
      <c r="A72" s="32"/>
      <c r="B72" s="163" t="s">
        <v>95</v>
      </c>
      <c r="C72" s="164"/>
      <c r="D72" s="165">
        <f>COUNTIF(K50:K69, "Fail")</f>
        <v>0</v>
      </c>
      <c r="E72" s="166"/>
      <c r="F72" s="167" t="s">
        <v>96</v>
      </c>
      <c r="G72" s="168"/>
      <c r="H72" s="169"/>
      <c r="I72" s="170">
        <f>D73/(D73+D72)</f>
        <v>1</v>
      </c>
      <c r="J72" s="170"/>
      <c r="K72" s="171"/>
      <c r="L72" s="57" t="s">
        <v>97</v>
      </c>
      <c r="M72" s="58">
        <v>0</v>
      </c>
      <c r="N72" s="41"/>
      <c r="O72" s="41"/>
      <c r="P72" s="41"/>
      <c r="Q72" s="41"/>
      <c r="R72" s="41"/>
      <c r="S72" s="41"/>
      <c r="T72" s="41"/>
      <c r="U72" s="41"/>
      <c r="V72" s="41"/>
      <c r="W72" s="41"/>
      <c r="X72" s="41"/>
      <c r="Y72" s="41"/>
      <c r="Z72" s="41"/>
      <c r="AA72" s="42"/>
      <c r="AB72" s="42"/>
      <c r="AC72" s="42"/>
      <c r="AD72" s="42"/>
      <c r="AE72" s="42"/>
      <c r="AF72" s="42"/>
      <c r="AG72" s="42"/>
      <c r="AH72" s="42"/>
      <c r="AI72" s="42"/>
      <c r="AJ72" s="42"/>
      <c r="AK72" s="42"/>
      <c r="AL72" s="42"/>
      <c r="AM72" s="42"/>
      <c r="AN72" s="42"/>
      <c r="AO72" s="42"/>
    </row>
    <row r="73" spans="1:41" ht="15.75" outlineLevel="1">
      <c r="A73" s="32"/>
      <c r="B73" s="172" t="s">
        <v>98</v>
      </c>
      <c r="C73" s="173"/>
      <c r="D73" s="174">
        <f>COUNTIF(K50:K69, "Pass")</f>
        <v>3</v>
      </c>
      <c r="E73" s="175"/>
      <c r="F73" s="176" t="s">
        <v>49</v>
      </c>
      <c r="G73" s="177"/>
      <c r="H73" s="178"/>
      <c r="I73" s="154" t="str">
        <f>IF(I72&gt;0.85, "Pass", "Fail")</f>
        <v>Pass</v>
      </c>
      <c r="J73" s="154"/>
      <c r="K73" s="174"/>
      <c r="L73" s="57" t="s">
        <v>99</v>
      </c>
      <c r="M73" s="58">
        <v>8.3333333333333329E-2</v>
      </c>
      <c r="N73" s="41"/>
      <c r="O73" s="41"/>
      <c r="P73" s="41"/>
      <c r="Q73" s="41"/>
      <c r="R73" s="41"/>
      <c r="S73" s="41"/>
      <c r="T73" s="41"/>
      <c r="U73" s="41"/>
      <c r="V73" s="41"/>
      <c r="W73" s="41"/>
      <c r="X73" s="41"/>
      <c r="Y73" s="41"/>
      <c r="Z73" s="41"/>
      <c r="AA73" s="42"/>
      <c r="AB73" s="42"/>
      <c r="AC73" s="42"/>
      <c r="AD73" s="42"/>
      <c r="AE73" s="42"/>
      <c r="AF73" s="42"/>
      <c r="AG73" s="42"/>
      <c r="AH73" s="42"/>
      <c r="AI73" s="42"/>
      <c r="AJ73" s="42"/>
      <c r="AK73" s="42"/>
      <c r="AL73" s="42"/>
      <c r="AM73" s="42"/>
      <c r="AN73" s="42"/>
      <c r="AO73" s="42"/>
    </row>
    <row r="74" spans="1:41" ht="15.75" outlineLevel="1">
      <c r="A74" s="32"/>
      <c r="B74" s="147" t="s">
        <v>32</v>
      </c>
      <c r="C74" s="148"/>
      <c r="D74" s="149" t="e">
        <f t="array" ref="D74">INDEX(L50:L69,MODE(IF((L50:L69&lt;&gt;"")*ISNA(MATCH(L50:L69,$J$75:$J75,0)),MATCH(L50:L69,L50:L69,0))))</f>
        <v>#N/A</v>
      </c>
      <c r="E74" s="150"/>
      <c r="F74" s="151" t="s">
        <v>100</v>
      </c>
      <c r="G74" s="152"/>
      <c r="H74" s="153"/>
      <c r="I74" s="154" t="str">
        <f>IF(I72&gt;0.85,"N/A",IF(I72&lt;0.7,"Critical",IF(0.85&gt;I72&gt;0.7,"Average")))</f>
        <v>N/A</v>
      </c>
      <c r="J74" s="155"/>
      <c r="K74" s="156"/>
      <c r="L74" s="57" t="s">
        <v>101</v>
      </c>
      <c r="M74" s="59">
        <v>0</v>
      </c>
      <c r="N74" s="41"/>
      <c r="O74" s="41"/>
      <c r="P74" s="41"/>
      <c r="Q74" s="41"/>
      <c r="R74" s="41"/>
      <c r="S74" s="41"/>
      <c r="T74" s="41"/>
      <c r="U74" s="41"/>
      <c r="V74" s="41"/>
      <c r="W74" s="41"/>
      <c r="X74" s="41"/>
      <c r="Y74" s="41"/>
      <c r="Z74" s="41"/>
      <c r="AA74" s="42"/>
      <c r="AB74" s="42"/>
      <c r="AC74" s="42"/>
      <c r="AD74" s="42"/>
      <c r="AE74" s="42"/>
      <c r="AF74" s="42"/>
      <c r="AG74" s="42"/>
      <c r="AH74" s="42"/>
      <c r="AI74" s="42"/>
      <c r="AJ74" s="42"/>
      <c r="AK74" s="42"/>
      <c r="AL74" s="42"/>
      <c r="AM74" s="42"/>
      <c r="AN74" s="42"/>
      <c r="AO74" s="42"/>
    </row>
    <row r="75" spans="1:41" ht="16.5" outlineLevel="1" thickBot="1">
      <c r="A75" s="32"/>
      <c r="B75" s="60"/>
      <c r="C75" s="157" t="s">
        <v>33</v>
      </c>
      <c r="D75" s="157"/>
      <c r="E75" s="157"/>
      <c r="F75" s="158" t="e">
        <f>IF(D74="SW_Bug", "Critical", IF(D74="Logical Flow","Mid-level",  IF(D74="Security", "Critical",  IF(D74="Form Design", "Low",  IF(D74="Interface", "Low",  IF(D74="Functional", "Critical", NA()))))))</f>
        <v>#N/A</v>
      </c>
      <c r="G75" s="158"/>
      <c r="H75" s="158"/>
      <c r="I75" s="159"/>
      <c r="J75" s="61"/>
      <c r="K75" s="62"/>
      <c r="L75" s="63" t="s">
        <v>35</v>
      </c>
      <c r="M75" s="64">
        <v>0</v>
      </c>
      <c r="N75" s="41"/>
      <c r="O75" s="41"/>
      <c r="P75" s="41"/>
      <c r="Q75" s="41"/>
      <c r="R75" s="41"/>
      <c r="S75" s="41"/>
      <c r="T75" s="41"/>
      <c r="U75" s="41"/>
      <c r="V75" s="41"/>
      <c r="W75" s="41"/>
      <c r="X75" s="41"/>
      <c r="Y75" s="41"/>
      <c r="Z75" s="41"/>
      <c r="AA75" s="42"/>
      <c r="AB75" s="42"/>
      <c r="AC75" s="42"/>
      <c r="AD75" s="42"/>
      <c r="AE75" s="42"/>
      <c r="AF75" s="42"/>
      <c r="AG75" s="42"/>
      <c r="AH75" s="42"/>
      <c r="AI75" s="42"/>
      <c r="AJ75" s="42"/>
      <c r="AK75" s="42"/>
      <c r="AL75" s="42"/>
      <c r="AM75" s="42"/>
      <c r="AN75" s="42"/>
      <c r="AO75" s="42"/>
    </row>
    <row r="76" spans="1:41" ht="15.75">
      <c r="A76" s="32"/>
      <c r="B76" s="41"/>
      <c r="C76" s="41"/>
      <c r="D76" s="41"/>
      <c r="E76" s="41"/>
      <c r="F76" s="41"/>
      <c r="G76" s="41"/>
      <c r="H76" s="41"/>
      <c r="I76" s="41"/>
      <c r="J76" s="41"/>
      <c r="K76" s="41"/>
      <c r="L76" s="41"/>
      <c r="M76" s="41"/>
      <c r="N76" s="41"/>
      <c r="O76" s="41"/>
      <c r="P76" s="41"/>
      <c r="Q76" s="41"/>
      <c r="R76" s="41"/>
      <c r="S76" s="41"/>
      <c r="T76" s="41"/>
      <c r="U76" s="41"/>
      <c r="V76" s="41"/>
      <c r="W76" s="41"/>
      <c r="X76" s="41"/>
      <c r="Y76" s="41"/>
      <c r="Z76" s="41"/>
      <c r="AA76" s="42"/>
      <c r="AB76" s="42"/>
      <c r="AC76" s="42"/>
      <c r="AD76" s="42"/>
      <c r="AE76" s="42"/>
      <c r="AF76" s="42"/>
      <c r="AG76" s="42"/>
      <c r="AH76" s="42"/>
      <c r="AI76" s="42"/>
      <c r="AJ76" s="42"/>
      <c r="AK76" s="42"/>
      <c r="AL76" s="42"/>
      <c r="AM76" s="42"/>
      <c r="AN76" s="42"/>
      <c r="AO76" s="42"/>
    </row>
    <row r="77" spans="1:41" ht="15.75">
      <c r="A77" s="32"/>
      <c r="B77" s="41"/>
      <c r="C77" s="41"/>
      <c r="D77" s="41"/>
      <c r="E77" s="41"/>
      <c r="F77" s="41"/>
      <c r="G77" s="41"/>
      <c r="H77" s="41"/>
      <c r="I77" s="41"/>
      <c r="J77" s="41"/>
      <c r="K77" s="41"/>
      <c r="L77" s="41"/>
      <c r="M77" s="41"/>
      <c r="N77" s="41"/>
      <c r="O77" s="41"/>
      <c r="P77" s="41"/>
      <c r="Q77" s="41"/>
      <c r="R77" s="41"/>
      <c r="S77" s="41"/>
      <c r="T77" s="41"/>
      <c r="U77" s="41"/>
      <c r="V77" s="41"/>
      <c r="W77" s="41"/>
      <c r="X77" s="41"/>
      <c r="Y77" s="41"/>
      <c r="Z77" s="41"/>
      <c r="AA77" s="42"/>
      <c r="AB77" s="42"/>
      <c r="AC77" s="42"/>
      <c r="AD77" s="42"/>
      <c r="AE77" s="42"/>
      <c r="AF77" s="42"/>
      <c r="AG77" s="42"/>
      <c r="AH77" s="42"/>
      <c r="AI77" s="42"/>
      <c r="AJ77" s="42"/>
      <c r="AK77" s="42"/>
      <c r="AL77" s="42"/>
      <c r="AM77" s="42"/>
      <c r="AN77" s="42"/>
      <c r="AO77" s="42"/>
    </row>
    <row r="78" spans="1:41" ht="15.75">
      <c r="A78" s="32"/>
      <c r="B78" s="41"/>
      <c r="C78" s="41"/>
      <c r="D78" s="41"/>
      <c r="E78" s="41"/>
      <c r="F78" s="41"/>
      <c r="G78" s="41"/>
      <c r="H78" s="41"/>
      <c r="I78" s="41"/>
      <c r="J78" s="41"/>
      <c r="K78" s="41"/>
      <c r="L78" s="41"/>
      <c r="M78" s="41"/>
      <c r="N78" s="41"/>
      <c r="O78" s="41"/>
      <c r="P78" s="41"/>
      <c r="Q78" s="41"/>
      <c r="R78" s="41"/>
      <c r="S78" s="41"/>
      <c r="T78" s="41"/>
      <c r="U78" s="41"/>
      <c r="V78" s="41"/>
      <c r="W78" s="41"/>
      <c r="X78" s="41"/>
      <c r="Y78" s="41"/>
      <c r="Z78" s="41"/>
      <c r="AA78" s="42"/>
      <c r="AB78" s="42"/>
      <c r="AC78" s="42"/>
      <c r="AD78" s="42"/>
      <c r="AE78" s="42"/>
      <c r="AF78" s="42"/>
      <c r="AG78" s="42"/>
      <c r="AH78" s="42"/>
      <c r="AI78" s="42"/>
      <c r="AJ78" s="42"/>
      <c r="AK78" s="42"/>
      <c r="AL78" s="42"/>
      <c r="AM78" s="42"/>
      <c r="AN78" s="42"/>
      <c r="AO78" s="42"/>
    </row>
    <row r="79" spans="1:41" ht="15.75">
      <c r="A79" s="32"/>
      <c r="B79" s="41"/>
      <c r="C79" s="41"/>
      <c r="D79" s="41"/>
      <c r="E79" s="41"/>
      <c r="F79" s="41"/>
      <c r="G79" s="41"/>
      <c r="H79" s="41"/>
      <c r="I79" s="41"/>
      <c r="J79" s="41"/>
      <c r="K79" s="41"/>
      <c r="L79" s="41"/>
      <c r="M79" s="41"/>
      <c r="N79" s="41"/>
      <c r="O79" s="41"/>
      <c r="P79" s="41"/>
      <c r="Q79" s="41"/>
      <c r="R79" s="41"/>
      <c r="S79" s="41"/>
      <c r="T79" s="41"/>
      <c r="U79" s="41"/>
      <c r="V79" s="41"/>
      <c r="W79" s="41"/>
      <c r="X79" s="41"/>
      <c r="Y79" s="41"/>
      <c r="Z79" s="41"/>
      <c r="AA79" s="42"/>
      <c r="AB79" s="42"/>
      <c r="AC79" s="42"/>
      <c r="AD79" s="42"/>
      <c r="AE79" s="42"/>
      <c r="AF79" s="42"/>
      <c r="AG79" s="42"/>
      <c r="AH79" s="42"/>
      <c r="AI79" s="42"/>
      <c r="AJ79" s="42"/>
      <c r="AK79" s="42"/>
      <c r="AL79" s="42"/>
      <c r="AM79" s="42"/>
      <c r="AN79" s="42"/>
      <c r="AO79" s="42"/>
    </row>
    <row r="80" spans="1:41" ht="15.75">
      <c r="A80" s="32"/>
      <c r="B80" s="41"/>
      <c r="C80" s="41"/>
      <c r="D80" s="41"/>
      <c r="E80" s="41"/>
      <c r="F80" s="41"/>
      <c r="G80" s="41"/>
      <c r="H80" s="41"/>
      <c r="I80" s="41"/>
      <c r="J80" s="41"/>
      <c r="K80" s="41"/>
      <c r="L80" s="41"/>
      <c r="M80" s="41"/>
      <c r="N80" s="41"/>
      <c r="O80" s="41"/>
      <c r="P80" s="41"/>
      <c r="Q80" s="41"/>
      <c r="R80" s="41"/>
      <c r="S80" s="41"/>
      <c r="T80" s="41"/>
      <c r="U80" s="41"/>
      <c r="V80" s="41"/>
      <c r="W80" s="41"/>
      <c r="X80" s="41"/>
      <c r="Y80" s="41"/>
      <c r="Z80" s="41"/>
      <c r="AA80" s="42"/>
      <c r="AB80" s="42"/>
      <c r="AC80" s="42"/>
      <c r="AD80" s="42"/>
      <c r="AE80" s="42"/>
      <c r="AF80" s="42"/>
      <c r="AG80" s="42"/>
      <c r="AH80" s="42"/>
      <c r="AI80" s="42"/>
      <c r="AJ80" s="42"/>
      <c r="AK80" s="42"/>
      <c r="AL80" s="42"/>
      <c r="AM80" s="42"/>
      <c r="AN80" s="42"/>
      <c r="AO80" s="42"/>
    </row>
    <row r="81" spans="1:41" ht="15.75">
      <c r="A81" s="32"/>
      <c r="B81" s="41"/>
      <c r="C81" s="41"/>
      <c r="D81" s="41"/>
      <c r="E81" s="41"/>
      <c r="F81" s="41"/>
      <c r="G81" s="41"/>
      <c r="H81" s="41"/>
      <c r="I81" s="41"/>
      <c r="J81" s="41"/>
      <c r="K81" s="41"/>
      <c r="L81" s="41"/>
      <c r="M81" s="41"/>
      <c r="N81" s="41"/>
      <c r="O81" s="41"/>
      <c r="P81" s="41"/>
      <c r="Q81" s="41"/>
      <c r="R81" s="41"/>
      <c r="S81" s="41"/>
      <c r="T81" s="41"/>
      <c r="U81" s="41"/>
      <c r="V81" s="41"/>
      <c r="W81" s="41"/>
      <c r="X81" s="41"/>
      <c r="Y81" s="41"/>
      <c r="Z81" s="41"/>
      <c r="AA81" s="42"/>
      <c r="AB81" s="42"/>
      <c r="AC81" s="42"/>
      <c r="AD81" s="42"/>
      <c r="AE81" s="42"/>
      <c r="AF81" s="42"/>
      <c r="AG81" s="42"/>
      <c r="AH81" s="42"/>
      <c r="AI81" s="42"/>
      <c r="AJ81" s="42"/>
      <c r="AK81" s="42"/>
      <c r="AL81" s="42"/>
      <c r="AM81" s="42"/>
      <c r="AN81" s="42"/>
      <c r="AO81" s="42"/>
    </row>
    <row r="82" spans="1:41" ht="15.75">
      <c r="A82" s="32"/>
      <c r="B82" s="41"/>
      <c r="C82" s="41"/>
      <c r="D82" s="41"/>
      <c r="E82" s="41"/>
      <c r="F82" s="41"/>
      <c r="G82" s="41"/>
      <c r="H82" s="41"/>
      <c r="I82" s="41"/>
      <c r="J82" s="41"/>
      <c r="K82" s="41"/>
      <c r="L82" s="41"/>
      <c r="M82" s="41"/>
      <c r="N82" s="41"/>
      <c r="O82" s="41"/>
      <c r="P82" s="41"/>
      <c r="Q82" s="41"/>
      <c r="R82" s="41"/>
      <c r="S82" s="41"/>
      <c r="T82" s="41"/>
      <c r="U82" s="41"/>
      <c r="V82" s="41"/>
      <c r="W82" s="41"/>
      <c r="X82" s="41"/>
      <c r="Y82" s="41"/>
      <c r="Z82" s="41"/>
      <c r="AA82" s="42"/>
      <c r="AB82" s="42"/>
      <c r="AC82" s="42"/>
      <c r="AD82" s="42"/>
      <c r="AE82" s="42"/>
      <c r="AF82" s="42"/>
      <c r="AG82" s="42"/>
      <c r="AH82" s="42"/>
      <c r="AI82" s="42"/>
      <c r="AJ82" s="42"/>
      <c r="AK82" s="42"/>
      <c r="AL82" s="42"/>
      <c r="AM82" s="42"/>
      <c r="AN82" s="42"/>
      <c r="AO82" s="42"/>
    </row>
    <row r="83" spans="1:41" ht="15.75">
      <c r="A83" s="32"/>
      <c r="B83" s="41"/>
      <c r="C83" s="41"/>
      <c r="D83" s="41"/>
      <c r="E83" s="41"/>
      <c r="F83" s="41"/>
      <c r="G83" s="41"/>
      <c r="H83" s="41"/>
      <c r="I83" s="41"/>
      <c r="J83" s="41"/>
      <c r="K83" s="41"/>
      <c r="L83" s="41"/>
      <c r="M83" s="41"/>
      <c r="N83" s="41"/>
      <c r="O83" s="41"/>
      <c r="P83" s="41"/>
      <c r="Q83" s="41"/>
      <c r="R83" s="41"/>
      <c r="S83" s="41"/>
      <c r="T83" s="41"/>
      <c r="U83" s="41"/>
      <c r="V83" s="41"/>
      <c r="W83" s="41"/>
      <c r="X83" s="41"/>
      <c r="Y83" s="41"/>
      <c r="Z83" s="41"/>
      <c r="AA83" s="42"/>
      <c r="AB83" s="42"/>
      <c r="AC83" s="42"/>
      <c r="AD83" s="42"/>
      <c r="AE83" s="42"/>
      <c r="AF83" s="42"/>
      <c r="AG83" s="42"/>
      <c r="AH83" s="42"/>
      <c r="AI83" s="42"/>
      <c r="AJ83" s="42"/>
      <c r="AK83" s="42"/>
      <c r="AL83" s="42"/>
      <c r="AM83" s="42"/>
      <c r="AN83" s="42"/>
      <c r="AO83" s="42"/>
    </row>
    <row r="84" spans="1:41" ht="15.75">
      <c r="A84" s="32"/>
      <c r="B84" s="41"/>
      <c r="C84" s="41"/>
      <c r="D84" s="41"/>
      <c r="E84" s="41"/>
      <c r="F84" s="41"/>
      <c r="G84" s="41"/>
      <c r="H84" s="41"/>
      <c r="I84" s="41"/>
      <c r="J84" s="41"/>
      <c r="K84" s="41"/>
      <c r="L84" s="41"/>
      <c r="M84" s="41"/>
      <c r="N84" s="41"/>
      <c r="O84" s="41"/>
      <c r="P84" s="41"/>
      <c r="Q84" s="41"/>
      <c r="R84" s="41"/>
      <c r="S84" s="41"/>
      <c r="T84" s="41"/>
      <c r="U84" s="41"/>
      <c r="V84" s="41"/>
      <c r="W84" s="41"/>
      <c r="X84" s="41"/>
      <c r="Y84" s="41"/>
      <c r="Z84" s="41"/>
      <c r="AA84" s="42"/>
      <c r="AB84" s="42"/>
      <c r="AC84" s="42"/>
      <c r="AD84" s="42"/>
      <c r="AE84" s="42"/>
      <c r="AF84" s="42"/>
      <c r="AG84" s="42"/>
      <c r="AH84" s="42"/>
      <c r="AI84" s="42"/>
      <c r="AJ84" s="42"/>
      <c r="AK84" s="42"/>
      <c r="AL84" s="42"/>
      <c r="AM84" s="42"/>
      <c r="AN84" s="42"/>
      <c r="AO84" s="42"/>
    </row>
    <row r="85" spans="1:41" ht="15.75">
      <c r="A85" s="32"/>
      <c r="B85" s="41"/>
      <c r="C85" s="41"/>
      <c r="D85" s="41"/>
      <c r="E85" s="41"/>
      <c r="F85" s="41"/>
      <c r="G85" s="41"/>
      <c r="H85" s="41"/>
      <c r="I85" s="41"/>
      <c r="J85" s="41"/>
      <c r="K85" s="41"/>
      <c r="L85" s="41"/>
      <c r="M85" s="41"/>
      <c r="N85" s="41"/>
      <c r="O85" s="41"/>
      <c r="P85" s="41"/>
      <c r="Q85" s="41"/>
      <c r="R85" s="41"/>
      <c r="S85" s="41"/>
      <c r="T85" s="41"/>
      <c r="U85" s="41"/>
      <c r="V85" s="41"/>
      <c r="W85" s="41"/>
      <c r="X85" s="41"/>
      <c r="Y85" s="41"/>
      <c r="Z85" s="41"/>
      <c r="AA85" s="42"/>
      <c r="AB85" s="42"/>
      <c r="AC85" s="42"/>
      <c r="AD85" s="42"/>
      <c r="AE85" s="42"/>
      <c r="AF85" s="42"/>
      <c r="AG85" s="42"/>
      <c r="AH85" s="42"/>
      <c r="AI85" s="42"/>
      <c r="AJ85" s="42"/>
      <c r="AK85" s="42"/>
      <c r="AL85" s="42"/>
      <c r="AM85" s="42"/>
      <c r="AN85" s="42"/>
      <c r="AO85" s="42"/>
    </row>
    <row r="86" spans="1:41" ht="15.75">
      <c r="A86" s="32"/>
      <c r="B86" s="41"/>
      <c r="C86" s="41"/>
      <c r="D86" s="41"/>
      <c r="E86" s="41"/>
      <c r="F86" s="41"/>
      <c r="G86" s="41"/>
      <c r="H86" s="41"/>
      <c r="I86" s="41"/>
      <c r="J86" s="41"/>
      <c r="K86" s="41"/>
      <c r="L86" s="41"/>
      <c r="M86" s="41"/>
      <c r="N86" s="41"/>
      <c r="O86" s="41"/>
      <c r="P86" s="41"/>
      <c r="Q86" s="41"/>
      <c r="R86" s="41"/>
      <c r="S86" s="41"/>
      <c r="T86" s="41"/>
      <c r="U86" s="41"/>
      <c r="V86" s="41"/>
      <c r="W86" s="41"/>
      <c r="X86" s="41"/>
      <c r="Y86" s="41"/>
      <c r="Z86" s="41"/>
      <c r="AA86" s="42"/>
      <c r="AB86" s="42"/>
      <c r="AC86" s="42"/>
      <c r="AD86" s="42"/>
      <c r="AE86" s="42"/>
      <c r="AF86" s="42"/>
      <c r="AG86" s="42"/>
      <c r="AH86" s="42"/>
      <c r="AI86" s="42"/>
      <c r="AJ86" s="42"/>
      <c r="AK86" s="42"/>
      <c r="AL86" s="42"/>
      <c r="AM86" s="42"/>
      <c r="AN86" s="42"/>
      <c r="AO86" s="42"/>
    </row>
    <row r="87" spans="1:41" ht="15.75">
      <c r="A87" s="32"/>
      <c r="B87" s="41"/>
      <c r="C87" s="41"/>
      <c r="D87" s="41"/>
      <c r="E87" s="41"/>
      <c r="F87" s="41"/>
      <c r="G87" s="41"/>
      <c r="H87" s="41"/>
      <c r="I87" s="41"/>
      <c r="J87" s="41"/>
      <c r="K87" s="41"/>
      <c r="L87" s="41"/>
      <c r="M87" s="41"/>
      <c r="N87" s="41"/>
      <c r="O87" s="41"/>
      <c r="P87" s="41"/>
      <c r="Q87" s="41"/>
      <c r="R87" s="41"/>
      <c r="S87" s="41"/>
      <c r="T87" s="41"/>
      <c r="U87" s="41"/>
      <c r="V87" s="41"/>
      <c r="W87" s="41"/>
      <c r="X87" s="41"/>
      <c r="Y87" s="41"/>
      <c r="Z87" s="41"/>
      <c r="AA87" s="42"/>
      <c r="AB87" s="42"/>
      <c r="AC87" s="42"/>
      <c r="AD87" s="42"/>
      <c r="AE87" s="42"/>
      <c r="AF87" s="42"/>
      <c r="AG87" s="42"/>
      <c r="AH87" s="42"/>
      <c r="AI87" s="42"/>
      <c r="AJ87" s="42"/>
      <c r="AK87" s="42"/>
      <c r="AL87" s="42"/>
      <c r="AM87" s="42"/>
      <c r="AN87" s="42"/>
      <c r="AO87" s="42"/>
    </row>
  </sheetData>
  <sheetProtection algorithmName="SHA-512" hashValue="lg+skD7k2KBYKgw++qBe2LkWr0IwkhuERXgNWun8/NbsqPDu8YGTDptDV8Hu/jzxiuBdtJ3pWVQwyMEeGLLfIw==" saltValue="bxO2+G6wGs1zJD66rxG4EQ==" spinCount="100000" sheet="1" objects="1" scenarios="1"/>
  <mergeCells count="174">
    <mergeCell ref="B74:C74"/>
    <mergeCell ref="D74:E74"/>
    <mergeCell ref="F74:H74"/>
    <mergeCell ref="I74:K74"/>
    <mergeCell ref="C75:E75"/>
    <mergeCell ref="F75:I75"/>
    <mergeCell ref="B71:M71"/>
    <mergeCell ref="B72:C72"/>
    <mergeCell ref="D72:E72"/>
    <mergeCell ref="F72:H72"/>
    <mergeCell ref="I72:K72"/>
    <mergeCell ref="B73:C73"/>
    <mergeCell ref="D73:E73"/>
    <mergeCell ref="F73:H73"/>
    <mergeCell ref="I73:K73"/>
    <mergeCell ref="C68:D68"/>
    <mergeCell ref="E68:F68"/>
    <mergeCell ref="G68:H68"/>
    <mergeCell ref="I68:J68"/>
    <mergeCell ref="C69:D69"/>
    <mergeCell ref="E69:F69"/>
    <mergeCell ref="G69:H69"/>
    <mergeCell ref="I69:J69"/>
    <mergeCell ref="C66:D66"/>
    <mergeCell ref="E66:F66"/>
    <mergeCell ref="G66:H66"/>
    <mergeCell ref="I66:J66"/>
    <mergeCell ref="C67:D67"/>
    <mergeCell ref="E67:F67"/>
    <mergeCell ref="G67:H67"/>
    <mergeCell ref="I67:J67"/>
    <mergeCell ref="C64:D64"/>
    <mergeCell ref="E64:F64"/>
    <mergeCell ref="G64:H64"/>
    <mergeCell ref="I64:J64"/>
    <mergeCell ref="C65:D65"/>
    <mergeCell ref="E65:F65"/>
    <mergeCell ref="G65:H65"/>
    <mergeCell ref="I65:J65"/>
    <mergeCell ref="C62:D62"/>
    <mergeCell ref="E62:F62"/>
    <mergeCell ref="G62:H62"/>
    <mergeCell ref="I62:J62"/>
    <mergeCell ref="C63:D63"/>
    <mergeCell ref="E63:F63"/>
    <mergeCell ref="G63:H63"/>
    <mergeCell ref="I63:J63"/>
    <mergeCell ref="C60:D60"/>
    <mergeCell ref="E60:F60"/>
    <mergeCell ref="G60:H60"/>
    <mergeCell ref="I60:J60"/>
    <mergeCell ref="C61:D61"/>
    <mergeCell ref="E61:F61"/>
    <mergeCell ref="G61:H61"/>
    <mergeCell ref="I61:J61"/>
    <mergeCell ref="C58:D58"/>
    <mergeCell ref="E58:F58"/>
    <mergeCell ref="G58:H58"/>
    <mergeCell ref="I58:J58"/>
    <mergeCell ref="C59:D59"/>
    <mergeCell ref="E59:F59"/>
    <mergeCell ref="G59:H59"/>
    <mergeCell ref="I59:J59"/>
    <mergeCell ref="C56:D56"/>
    <mergeCell ref="E56:F56"/>
    <mergeCell ref="G56:H56"/>
    <mergeCell ref="I56:J56"/>
    <mergeCell ref="C57:D57"/>
    <mergeCell ref="E57:F57"/>
    <mergeCell ref="G57:H57"/>
    <mergeCell ref="I57:J57"/>
    <mergeCell ref="C54:D54"/>
    <mergeCell ref="E54:F54"/>
    <mergeCell ref="G54:H54"/>
    <mergeCell ref="I54:J54"/>
    <mergeCell ref="C55:D55"/>
    <mergeCell ref="E55:F55"/>
    <mergeCell ref="G55:H55"/>
    <mergeCell ref="I55:J55"/>
    <mergeCell ref="C52:D52"/>
    <mergeCell ref="E52:F52"/>
    <mergeCell ref="G52:H52"/>
    <mergeCell ref="I52:J52"/>
    <mergeCell ref="C53:D53"/>
    <mergeCell ref="E53:F53"/>
    <mergeCell ref="G53:H53"/>
    <mergeCell ref="I53:J53"/>
    <mergeCell ref="C50:D50"/>
    <mergeCell ref="E50:F50"/>
    <mergeCell ref="G50:H50"/>
    <mergeCell ref="I50:J50"/>
    <mergeCell ref="C51:D51"/>
    <mergeCell ref="E51:F51"/>
    <mergeCell ref="G51:H51"/>
    <mergeCell ref="I51:J51"/>
    <mergeCell ref="B44:C46"/>
    <mergeCell ref="D44:K46"/>
    <mergeCell ref="B48:M48"/>
    <mergeCell ref="C49:D49"/>
    <mergeCell ref="E49:F49"/>
    <mergeCell ref="G49:H49"/>
    <mergeCell ref="I49:J49"/>
    <mergeCell ref="B42:C42"/>
    <mergeCell ref="D42:E42"/>
    <mergeCell ref="F42:H42"/>
    <mergeCell ref="I42:K42"/>
    <mergeCell ref="B43:C43"/>
    <mergeCell ref="D43:E43"/>
    <mergeCell ref="F43:G43"/>
    <mergeCell ref="I43:J43"/>
    <mergeCell ref="B40:D40"/>
    <mergeCell ref="E40:G40"/>
    <mergeCell ref="H40:K40"/>
    <mergeCell ref="B41:C41"/>
    <mergeCell ref="D41:E41"/>
    <mergeCell ref="F41:G41"/>
    <mergeCell ref="I41:J41"/>
    <mergeCell ref="B33:C34"/>
    <mergeCell ref="D33:K34"/>
    <mergeCell ref="B35:C36"/>
    <mergeCell ref="D35:K36"/>
    <mergeCell ref="B38:K38"/>
    <mergeCell ref="B39:D39"/>
    <mergeCell ref="E39:G39"/>
    <mergeCell ref="H39:K39"/>
    <mergeCell ref="M19:Q19"/>
    <mergeCell ref="B20:C20"/>
    <mergeCell ref="D20:F20"/>
    <mergeCell ref="G20:I20"/>
    <mergeCell ref="J20:K20"/>
    <mergeCell ref="M20:Q36"/>
    <mergeCell ref="B21:C21"/>
    <mergeCell ref="D21:F21"/>
    <mergeCell ref="G21:I21"/>
    <mergeCell ref="B25:C27"/>
    <mergeCell ref="D25:K27"/>
    <mergeCell ref="B28:C30"/>
    <mergeCell ref="D28:K30"/>
    <mergeCell ref="B31:C32"/>
    <mergeCell ref="D31:K32"/>
    <mergeCell ref="J21:K21"/>
    <mergeCell ref="B22:F22"/>
    <mergeCell ref="G22:K22"/>
    <mergeCell ref="B23:F23"/>
    <mergeCell ref="G23:K23"/>
    <mergeCell ref="B24:C24"/>
    <mergeCell ref="D24:K24"/>
    <mergeCell ref="B16:D17"/>
    <mergeCell ref="E16:K17"/>
    <mergeCell ref="B12:D12"/>
    <mergeCell ref="E12:G12"/>
    <mergeCell ref="H12:K12"/>
    <mergeCell ref="B13:D13"/>
    <mergeCell ref="E13:G13"/>
    <mergeCell ref="H13:K13"/>
    <mergeCell ref="B19:K19"/>
    <mergeCell ref="B11:E11"/>
    <mergeCell ref="F11:H11"/>
    <mergeCell ref="I11:K11"/>
    <mergeCell ref="D2:G5"/>
    <mergeCell ref="H2:K5"/>
    <mergeCell ref="B14:F14"/>
    <mergeCell ref="G14:K14"/>
    <mergeCell ref="B15:F15"/>
    <mergeCell ref="G15:K15"/>
    <mergeCell ref="M6:N6"/>
    <mergeCell ref="P6:R6"/>
    <mergeCell ref="C7:K7"/>
    <mergeCell ref="M7:N7"/>
    <mergeCell ref="P7:R7"/>
    <mergeCell ref="B9:K9"/>
    <mergeCell ref="B10:E10"/>
    <mergeCell ref="F10:H10"/>
    <mergeCell ref="I10:K10"/>
  </mergeCells>
  <conditionalFormatting sqref="K50:K61 K63:K69">
    <cfRule type="cellIs" dxfId="61" priority="19" operator="equal">
      <formula>"Fail"</formula>
    </cfRule>
    <cfRule type="cellIs" dxfId="60" priority="20" operator="equal">
      <formula>"Pass"</formula>
    </cfRule>
  </conditionalFormatting>
  <conditionalFormatting sqref="O9:Q18">
    <cfRule type="cellIs" dxfId="59" priority="17" operator="equal">
      <formula>"Pass"</formula>
    </cfRule>
    <cfRule type="cellIs" dxfId="58" priority="18" operator="equal">
      <formula>"Fail"</formula>
    </cfRule>
  </conditionalFormatting>
  <conditionalFormatting sqref="I73:K73">
    <cfRule type="cellIs" dxfId="57" priority="15" operator="equal">
      <formula>"Pass"</formula>
    </cfRule>
    <cfRule type="cellIs" dxfId="56" priority="16" operator="equal">
      <formula>"Fail"</formula>
    </cfRule>
  </conditionalFormatting>
  <conditionalFormatting sqref="D72:E72">
    <cfRule type="cellIs" dxfId="55" priority="14" operator="greaterThan">
      <formula>0</formula>
    </cfRule>
  </conditionalFormatting>
  <conditionalFormatting sqref="D73:E73">
    <cfRule type="cellIs" dxfId="54" priority="12" operator="greaterThan">
      <formula>0</formula>
    </cfRule>
    <cfRule type="cellIs" dxfId="53" priority="13" operator="greaterThan">
      <formula>0</formula>
    </cfRule>
  </conditionalFormatting>
  <conditionalFormatting sqref="I72:K72">
    <cfRule type="cellIs" dxfId="52" priority="6" operator="lessThan">
      <formula>0.7</formula>
    </cfRule>
    <cfRule type="cellIs" dxfId="51" priority="7" operator="between">
      <formula>0.7</formula>
      <formula>0.85</formula>
    </cfRule>
    <cfRule type="cellIs" dxfId="50" priority="11" operator="greaterThan">
      <formula>0.85</formula>
    </cfRule>
  </conditionalFormatting>
  <conditionalFormatting sqref="I74">
    <cfRule type="cellIs" dxfId="49" priority="8" operator="equal">
      <formula>"N/A"</formula>
    </cfRule>
    <cfRule type="cellIs" dxfId="48" priority="9" operator="equal">
      <formula>"Average"</formula>
    </cfRule>
    <cfRule type="cellIs" dxfId="47" priority="10" operator="equal">
      <formula>"Critical"</formula>
    </cfRule>
  </conditionalFormatting>
  <conditionalFormatting sqref="M7:N7">
    <cfRule type="cellIs" dxfId="46" priority="4" operator="equal">
      <formula>"Fail"</formula>
    </cfRule>
    <cfRule type="cellIs" dxfId="45" priority="5" operator="equal">
      <formula>"Pass"</formula>
    </cfRule>
  </conditionalFormatting>
  <conditionalFormatting sqref="P7:R7">
    <cfRule type="cellIs" dxfId="44" priority="3" operator="equal">
      <formula>"No Action Needed"</formula>
    </cfRule>
  </conditionalFormatting>
  <conditionalFormatting sqref="K62">
    <cfRule type="cellIs" dxfId="43" priority="1" operator="equal">
      <formula>"Fail"</formula>
    </cfRule>
    <cfRule type="cellIs" dxfId="42" priority="2" operator="equal">
      <formula>"Pass"</formula>
    </cfRule>
  </conditionalFormatting>
  <dataValidations xWindow="1150" yWindow="537" count="40">
    <dataValidation allowBlank="1" showInputMessage="1" showErrorMessage="1" errorTitle="Alert" error="Enter a valid input." promptTitle="Hint" prompt="*Leave empty if Not Applicable._x000a_Logical flow: Software flow error._x000a_Security: Any hackable part of the software._x000a_Interface: Design Patterns error._x000a_Functional: The functionality is working but the output is wrong._x000a_Choose from the drop-down menu." sqref="D74"/>
    <dataValidation type="list" allowBlank="1" showInputMessage="1" showErrorMessage="1" errorTitle="Alert" error="Enter a valid input." promptTitle="Hint" prompt="*Leave empty if Not Applicable._x000a_Logical flow: Software flow error._x000a_Security: Any hackable part of the software._x000a_Interface: Design Patterns error._x000a_Functional: The functionality is working but the output is wrong." sqref="L50:L69">
      <formula1>"SW_Bug, Logical Flow, Security, Form Design, Interface, Functional"</formula1>
    </dataValidation>
    <dataValidation allowBlank="1" showInputMessage="1" showErrorMessage="1" promptTitle="Hint" prompt="This is auto filled. Do not try to type anything here." sqref="F75:I75"/>
    <dataValidation allowBlank="1" showInputMessage="1" promptTitle="Hint" prompt="This cell is auto filled according to the iteration map key sheet. Just fill it in and it will be filled automatically._x000a_Please, Insert a comment with any available contact information." sqref="B15:F15"/>
    <dataValidation allowBlank="1" showInputMessage="1" promptTitle="Request" prompt="This cell is auto filled according to the iteration map key sheet. Just fill it in and it will be filled automatically._x000a_Please, Insert a comment with any available contact information." sqref="G15:K15"/>
    <dataValidation type="list" allowBlank="1" showInputMessage="1" showErrorMessage="1" errorTitle="Alert" error="Enter a valid input." promptTitle="Hint" prompt="Choose from the drop down menu._x000a_If the machine type is not included leave the cell empty and write it in the additional information." sqref="D43:E43">
      <formula1>"PC, Laptop, Smart phone, Tablet, POS, 2 in 1"</formula1>
    </dataValidation>
    <dataValidation type="list" allowBlank="1" showInputMessage="1" showErrorMessage="1" errorTitle="Alert" error="Enter a valid input." promptTitle="Hint" prompt="Choose from the drop-down menu." sqref="G23:K23">
      <formula1>"Unit testing, Integration testing, Performance Testing, Regression Testing"</formula1>
    </dataValidation>
    <dataValidation allowBlank="1" showInputMessage="1" showErrorMessage="1" promptTitle="Hint" prompt="Write the process of the test case._x000a_If we want to test a function that adds a sales record to the Database._x000a_Ex: Running the application and opening the required page then execute the test case steps." sqref="D24:K24"/>
    <dataValidation allowBlank="1" showInputMessage="1" showErrorMessage="1" promptTitle="Hint" prompt="Any input submitted on the application should be written here with an ID number beside it._x000a_Ex: 2- Username: &quot;TestName&quot; Password: &quot;TestPassword&quot;" sqref="D33:K34"/>
    <dataValidation allowBlank="1" showInputMessage="1" showErrorMessage="1" promptTitle="Hint" prompt="The result of the execution from the actual run of the product or the function._x000a_Ex: The application blanked for 2 seconds, showing a white page then redirected me to the log in page again." sqref="J50:J51 J53:J69 I50:I69"/>
    <dataValidation allowBlank="1" showInputMessage="1" showErrorMessage="1" promptTitle="Hint" prompt="The application should behave according to the SRS document and SDD. The expected result should be meeting the requirements as it is with no changes what so ever." sqref="G50:G69 H50:H51 H53:H54 H56:H69"/>
    <dataValidation allowBlank="1" showInputMessage="1" showErrorMessage="1" promptTitle="Hint" prompt="Enter the detailed execution details for the step_x000a_Ex: If the process name was login_x000a_The detailed is: opening the .exe file, clicking on the login button at the top right corner of the page, navigating to the login form. Entering the username and password." sqref="E50:E69 F50:F51 F53:F54 F56:F69"/>
    <dataValidation allowBlank="1" showInputMessage="1" showErrorMessage="1" promptTitle="Hint" prompt="Write the name of the step itself._x000a_Ex: Navigation to required page._x000a_Opening the .exe file._x000a_...etc." sqref="C50:C69 D50:D51 D53:D54 D56:D69"/>
    <dataValidation type="list" allowBlank="1" showInputMessage="1" showErrorMessage="1" errorTitle="Alert" error="Enter a valid input." promptTitle="Hint" prompt="Choose from the drop-down menu._x000a_If the actual result does not match the actual result then the status is fail if they are matching then the status is pass." sqref="K50:K69">
      <formula1>"Pass, Fail"</formula1>
    </dataValidation>
    <dataValidation allowBlank="1" showInputMessage="1" showErrorMessage="1" promptTitle="Hint" prompt="Any information provided by the technical team in order to be able to access the function or the product._x000a_Ex: If we are testing the login function we will need a valid username and password." sqref="D31:K32"/>
    <dataValidation allowBlank="1" showInputMessage="1" showErrorMessage="1" errorTitle="Alert" error="Enter a valid input." promptTitle="Hint" prompt="If there is any additional information for the environment enter it here. If not, leave a blank cell._x000a_Ex: Using the android emulater named XXXXX_x000a_Using a MySQL database, MsQL Database._x000a_....etc." sqref="D44:K46"/>
    <dataValidation allowBlank="1" showInputMessage="1" showErrorMessage="1" errorTitle="Alert" error="Enter a valid input." promptTitle="Hint" prompt="Enter the screen resolution of the device that you are testing on if it is affecting the product._x000a_Ex: 1080P" sqref="K43"/>
    <dataValidation type="decimal" operator="greaterThanOrEqual" allowBlank="1" showInputMessage="1" showErrorMessage="1" promptTitle="Hint" prompt="Enter the screen size of the device that you are testing on, if it is affecting the product._x000a_Ex: 5.5" sqref="H43">
      <formula1>2</formula1>
    </dataValidation>
    <dataValidation type="decimal" operator="greaterThan" allowBlank="1" showInputMessage="1" showErrorMessage="1" promptTitle="Hint" prompt="Enter the processors clock speed in normal mode and ignore the turbo mode._x000a_Ex: if the processor's clock speed is 1.5 up to 2.7_x000a_The value entered is 1.5" sqref="I42:K42">
      <formula1>0.1</formula1>
    </dataValidation>
    <dataValidation type="list" allowBlank="1" showInputMessage="1" showErrorMessage="1" promptTitle="Hint" prompt="Choose from the drop-down menu." sqref="D42:E42">
      <formula1>"Single Core, Dual Core, Quad core"</formula1>
    </dataValidation>
    <dataValidation type="list" allowBlank="1" showInputMessage="1" showErrorMessage="1" errorTitle="Alert" error="Enter a valid input." promptTitle="Hint" prompt="Choose from the drop-down menu." sqref="K41">
      <formula1>"16 GB, 32 GB, 64 GB, 128 GB, 256 GB, 512 GB, 750 GB, 1 TB, 2 TB, 3 TB, 4 TB"</formula1>
    </dataValidation>
    <dataValidation type="list" allowBlank="1" showInputMessage="1" showErrorMessage="1" errorTitle="Alert" error="Enter a valid input." promptTitle="Hint" prompt="Choose from the drop-down menu." sqref="H41">
      <formula1>"HDD, SSD, SATA, PCIe, External"</formula1>
    </dataValidation>
    <dataValidation type="list" allowBlank="1" showInputMessage="1" showErrorMessage="1" errorTitle="Alert" error="Enter a valid input." promptTitle="Hint" prompt="Choose from the drop-down menu." sqref="D41:E41">
      <formula1>"128 MB, 256 MB, 512 MB, 1 GB, 1.5 GB, 2 GB, 2.5 GB, 3 GB, 3.5 GB, 4 GB, 4.5 GB, 5 GB, 5.5 GB, 6 GB, 6.5 GB, 7 GB, 7.5 GB, 8 GB, 16 GB, 32 GB, 64 GB, 128 GB"</formula1>
    </dataValidation>
    <dataValidation allowBlank="1" showInputMessage="1" showErrorMessage="1" errorTitle="Alert" error="Enter a valid input." promptTitle="Hint" prompt="If applicable write down the framework version._x000a_Ex: .net framework 4.6" sqref="H40:K40"/>
    <dataValidation allowBlank="1" showInputMessage="1" showErrorMessage="1" errorTitle="Alert" error="Enter a vaild input." promptTitle="Request" prompt="If applicable, write the version of the operating system that you are executing on._x000a_Ex: Windows 7, Android 4.3, IOS: 10.2, Debian 64" sqref="E40:G40"/>
    <dataValidation type="list" allowBlank="1" showInputMessage="1" showErrorMessage="1" errorTitle="Alert" error="Enter a valid input." promptTitle="Hint" prompt="Choose from the drop-down menu." sqref="B40:D40">
      <formula1>"Windows, Linux, Mac OS, Android, IOS "</formula1>
    </dataValidation>
    <dataValidation allowBlank="1" showInputMessage="1" showErrorMessage="1" promptTitle="Hint" prompt="Any change in the test environment or the application assests like the Database or the functionality sohuld be as follows:_x000a_* A new sale has been added to the sales table._x000a_* The Wifi is turned off._x000a_* ....etc." sqref="D28:K30"/>
    <dataValidation allowBlank="1" showInputMessage="1" showErrorMessage="1" promptTitle="Hint" prompt="The preconditions are the assistive functions that shoud be working as it should be for the test steps to be executed._x000a_They should be entered in a bulleted list as follows:_x000a_* Login Function._x000a_* Logout function._x000a_* Adding to the database functions._x000a_* ...etc." sqref="D25:K27"/>
    <dataValidation type="date" showInputMessage="1" showErrorMessage="1" errorTitle="Alert" error="Enter a valid input." promptTitle="Hint" prompt="Enter the date in the following formula_x000a_14-Mar-2014" sqref="B23:F23">
      <formula1>E13</formula1>
      <formula2>H13</formula2>
    </dataValidation>
    <dataValidation type="list" showInputMessage="1" showErrorMessage="1" errorTitle="Alert" error="Enter a valid input." promptTitle="Hint" prompt="Choose from the drop-down menu." sqref="J21:K21">
      <formula1>"Mohamed Sharaf"</formula1>
    </dataValidation>
    <dataValidation type="list" showInputMessage="1" showErrorMessage="1" errorTitle="Alert" error="Enter a vaild input." promptTitle="Hint" prompt="Choose from the drop-down menu." sqref="D21:F21">
      <formula1>"Manual, Automated"</formula1>
    </dataValidation>
    <dataValidation type="decimal" operator="greaterThanOrEqual" allowBlank="1" showInputMessage="1" showErrorMessage="1" errorTitle="Alert" error="Enter a valid input." promptTitle="Hint" prompt="Enter the ID in the following Formula_x000a_Ex: 1.5_x000a_1 is the Test case number since the project started._x000a_5 is the build number of the function that we are testing." sqref="J20:K20">
      <formula1>1</formula1>
    </dataValidation>
    <dataValidation allowBlank="1" showInputMessage="1" showErrorMessage="1" promptTitle="Hint" prompt="Write it in the following formula_x000a_&quot;Main Targeted fuction&quot; Test Case._x000a_Ex: Sale submission Test Case." sqref="D20:F20"/>
    <dataValidation allowBlank="1" showInputMessage="1" showErrorMessage="1" promptTitle="Hint" prompt="Write any additional information about the project if available._x000a_Leave a blank cell if there is no more information." sqref="D35:K36 E16:K17"/>
    <dataValidation allowBlank="1" showInputMessage="1" showErrorMessage="1" promptTitle="Hint" prompt="Brief of the test Case purpose._x000a_Ex: Testing the login functionality." sqref="C7:K7"/>
    <dataValidation type="date" operator="greaterThan" allowBlank="1" showInputMessage="1" errorTitle="Alert" error="Enter a vaild input." promptTitle="Hint" prompt="This cell is auto filled according to the iteration map key sheet. Just fill it in and it will be filled automatically._x000a_Enter dates in the following formula:_x000a_14-Mar-2014" sqref="H13:K13">
      <formula1>E13</formula1>
    </dataValidation>
    <dataValidation type="date" operator="lessThan" allowBlank="1" showInputMessage="1" errorTitle="Alert" error="Enter a vaild input." promptTitle="Hint:" prompt="This cell is auto filled according to the iteration map key sheet. Just fill it in and it will be filled automatically._x000a_Enter dates in the following formula:_x000a_14-Mar-2014" sqref="E13:G13">
      <formula1>H13</formula1>
    </dataValidation>
    <dataValidation allowBlank="1" showInputMessage="1" showErrorMessage="1" promptTitle="Request" prompt="Enter the iteration number in the following formula._x000a_1.5._x000a_1 is the iteration number itself._x000a_5 is the cycle number._x000a_*Cycle number is the number of the development cycle for the iteration." sqref="B13"/>
    <dataValidation type="decimal" operator="greaterThanOrEqual" showInputMessage="1" errorTitle="Alert" error="Invalid input. Check the Input criteria." promptTitle="Hint" prompt="This cell is auto filled according to the iteration map key sheet. Just fill it in and it will be filled automatically._x000a_You should enter a Decimal number._x000a_Ex: 1.0_x000a_1 is the project number. 0 is the iteration number." sqref="F11:H11">
      <formula1>1</formula1>
    </dataValidation>
    <dataValidation type="list" allowBlank="1" showInputMessage="1" errorTitle="Alert" error="Invalid input. Check the input criteria." promptTitle="Hint" prompt="This cell is auto filled according to the iteration map key sheet. Just fill it in and it will be filled automatically._x000a_Choose from the drop-down menu." sqref="I11:K11">
      <formula1>"EXE, SAP, Android, IOS, WebBased"</formula1>
    </dataValidation>
  </dataValidations>
  <pageMargins left="0.7" right="0.7" top="0.75" bottom="0.75" header="0.3" footer="0.3"/>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dimension ref="A2:AO87"/>
  <sheetViews>
    <sheetView topLeftCell="A33" zoomScale="60" zoomScaleNormal="60" workbookViewId="0">
      <selection activeCell="R52" sqref="R52"/>
    </sheetView>
  </sheetViews>
  <sheetFormatPr defaultRowHeight="15" outlineLevelRow="1"/>
  <cols>
    <col min="1" max="1" width="3.28515625" customWidth="1"/>
    <col min="2" max="2" width="12.28515625" customWidth="1"/>
    <col min="3" max="3" width="10.5703125" customWidth="1"/>
    <col min="4" max="4" width="19.5703125" customWidth="1"/>
    <col min="5" max="5" width="17.42578125" customWidth="1"/>
    <col min="6" max="6" width="21" customWidth="1"/>
    <col min="7" max="7" width="7" customWidth="1"/>
    <col min="8" max="8" width="37.28515625" customWidth="1"/>
    <col min="10" max="10" width="22.5703125" customWidth="1"/>
    <col min="11" max="11" width="14.28515625" customWidth="1"/>
    <col min="12" max="12" width="23.5703125" customWidth="1"/>
    <col min="13" max="13" width="41.5703125" customWidth="1"/>
    <col min="14" max="14" width="9.85546875" customWidth="1"/>
    <col min="15" max="15" width="9.140625" customWidth="1"/>
    <col min="18" max="18" width="12" customWidth="1"/>
  </cols>
  <sheetData>
    <row r="2" spans="1:26" s="30" customFormat="1">
      <c r="B2" s="31"/>
      <c r="C2" s="32"/>
      <c r="D2" s="318" t="s">
        <v>48</v>
      </c>
      <c r="E2" s="318"/>
      <c r="F2" s="318"/>
      <c r="G2" s="318"/>
      <c r="H2" s="319" t="s">
        <v>1</v>
      </c>
      <c r="I2" s="319"/>
      <c r="J2" s="319"/>
      <c r="K2" s="319"/>
    </row>
    <row r="3" spans="1:26">
      <c r="A3" s="32"/>
      <c r="B3" s="33"/>
      <c r="C3" s="34"/>
      <c r="D3" s="318"/>
      <c r="E3" s="318"/>
      <c r="F3" s="318"/>
      <c r="G3" s="318"/>
      <c r="H3" s="319"/>
      <c r="I3" s="319"/>
      <c r="J3" s="319"/>
      <c r="K3" s="319"/>
      <c r="L3" s="35"/>
      <c r="M3" s="32"/>
      <c r="N3" s="32"/>
      <c r="O3" s="32"/>
      <c r="P3" s="32"/>
      <c r="Q3" s="32"/>
      <c r="R3" s="32"/>
      <c r="S3" s="32"/>
      <c r="T3" s="32"/>
      <c r="U3" s="32"/>
      <c r="V3" s="32"/>
      <c r="W3" s="32"/>
      <c r="X3" s="32"/>
      <c r="Y3" s="32"/>
      <c r="Z3" s="32"/>
    </row>
    <row r="4" spans="1:26">
      <c r="A4" s="32"/>
      <c r="B4" s="33"/>
      <c r="C4" s="34"/>
      <c r="D4" s="318"/>
      <c r="E4" s="318"/>
      <c r="F4" s="318"/>
      <c r="G4" s="318"/>
      <c r="H4" s="319"/>
      <c r="I4" s="319"/>
      <c r="J4" s="319"/>
      <c r="K4" s="319"/>
      <c r="L4" s="32"/>
      <c r="M4" s="32"/>
      <c r="N4" s="32"/>
      <c r="O4" s="32"/>
      <c r="P4" s="32"/>
      <c r="Q4" s="32"/>
      <c r="R4" s="32"/>
      <c r="S4" s="32"/>
      <c r="T4" s="32"/>
      <c r="U4" s="32"/>
      <c r="V4" s="32"/>
      <c r="W4" s="32"/>
      <c r="X4" s="32"/>
      <c r="Y4" s="32"/>
      <c r="Z4" s="32"/>
    </row>
    <row r="5" spans="1:26" ht="15.75" thickBot="1">
      <c r="A5" s="32"/>
      <c r="B5" s="33"/>
      <c r="C5" s="34"/>
      <c r="D5" s="318"/>
      <c r="E5" s="318"/>
      <c r="F5" s="318"/>
      <c r="G5" s="318"/>
      <c r="H5" s="319"/>
      <c r="I5" s="319"/>
      <c r="J5" s="319"/>
      <c r="K5" s="319"/>
      <c r="L5" s="32"/>
      <c r="M5" s="32"/>
      <c r="N5" s="32"/>
      <c r="O5" s="32"/>
      <c r="P5" s="32"/>
      <c r="Q5" s="32"/>
      <c r="R5" s="32"/>
      <c r="S5" s="32"/>
      <c r="T5" s="32"/>
      <c r="U5" s="32"/>
      <c r="V5" s="32"/>
      <c r="W5" s="32"/>
      <c r="X5" s="32"/>
      <c r="Y5" s="32"/>
      <c r="Z5" s="32"/>
    </row>
    <row r="6" spans="1:26" ht="16.5" thickBot="1">
      <c r="A6" s="32"/>
      <c r="B6" s="34"/>
      <c r="C6" s="34"/>
      <c r="D6" s="34"/>
      <c r="E6" s="32"/>
      <c r="F6" s="32"/>
      <c r="G6" s="32"/>
      <c r="H6" s="32"/>
      <c r="I6" s="32"/>
      <c r="J6" s="32"/>
      <c r="K6" s="32"/>
      <c r="L6" s="32"/>
      <c r="M6" s="323" t="s">
        <v>49</v>
      </c>
      <c r="N6" s="324"/>
      <c r="O6" s="36"/>
      <c r="P6" s="323" t="s">
        <v>50</v>
      </c>
      <c r="Q6" s="325"/>
      <c r="R6" s="324"/>
      <c r="S6" s="32"/>
      <c r="T6" s="32"/>
      <c r="U6" s="32"/>
      <c r="V6" s="32"/>
      <c r="W6" s="32"/>
      <c r="X6" s="32"/>
      <c r="Y6" s="32"/>
      <c r="Z6" s="32"/>
    </row>
    <row r="7" spans="1:26" ht="41.25" customHeight="1" thickBot="1">
      <c r="A7" s="32"/>
      <c r="B7" s="37" t="s">
        <v>2</v>
      </c>
      <c r="C7" s="326" t="s">
        <v>51</v>
      </c>
      <c r="D7" s="327"/>
      <c r="E7" s="327"/>
      <c r="F7" s="327"/>
      <c r="G7" s="327"/>
      <c r="H7" s="327"/>
      <c r="I7" s="327"/>
      <c r="J7" s="327"/>
      <c r="K7" s="328"/>
      <c r="L7" s="32"/>
      <c r="M7" s="329" t="str">
        <f>I73</f>
        <v>Fail</v>
      </c>
      <c r="N7" s="330"/>
      <c r="O7" s="36"/>
      <c r="P7" s="331" t="str">
        <f>IF(I73="Pass", "No Action Needed", "Function is sent back to the development team")</f>
        <v>Function is sent back to the development team</v>
      </c>
      <c r="Q7" s="332"/>
      <c r="R7" s="333"/>
      <c r="S7" s="32"/>
      <c r="T7" s="32"/>
      <c r="U7" s="32"/>
      <c r="V7" s="32"/>
      <c r="W7" s="32"/>
      <c r="X7" s="32"/>
      <c r="Y7" s="32"/>
      <c r="Z7" s="32"/>
    </row>
    <row r="8" spans="1:26" ht="15.75" thickBot="1">
      <c r="A8" s="32"/>
      <c r="B8" s="32"/>
      <c r="C8" s="32"/>
      <c r="D8" s="32"/>
      <c r="E8" s="32"/>
      <c r="F8" s="32"/>
      <c r="G8" s="32"/>
      <c r="H8" s="32"/>
      <c r="I8" s="32"/>
      <c r="J8" s="32"/>
      <c r="K8" s="32"/>
      <c r="L8" s="32"/>
      <c r="M8" s="32"/>
      <c r="N8" s="32"/>
      <c r="O8" s="32"/>
      <c r="P8" s="32"/>
      <c r="Q8" s="32"/>
      <c r="R8" s="32"/>
      <c r="S8" s="32"/>
      <c r="T8" s="32"/>
      <c r="U8" s="32"/>
      <c r="V8" s="32"/>
      <c r="W8" s="32"/>
      <c r="X8" s="32"/>
      <c r="Y8" s="32"/>
      <c r="Z8" s="32"/>
    </row>
    <row r="9" spans="1:26" ht="20.25">
      <c r="A9" s="32"/>
      <c r="B9" s="334" t="s">
        <v>4</v>
      </c>
      <c r="C9" s="335"/>
      <c r="D9" s="335"/>
      <c r="E9" s="335"/>
      <c r="F9" s="335"/>
      <c r="G9" s="335"/>
      <c r="H9" s="335"/>
      <c r="I9" s="335"/>
      <c r="J9" s="335"/>
      <c r="K9" s="336"/>
      <c r="L9" s="32"/>
      <c r="M9" s="38"/>
      <c r="N9" s="38"/>
      <c r="O9" s="39"/>
      <c r="P9" s="39"/>
      <c r="Q9" s="39"/>
      <c r="R9" s="32"/>
      <c r="S9" s="32"/>
      <c r="T9" s="32"/>
      <c r="U9" s="32"/>
      <c r="V9" s="32"/>
      <c r="W9" s="32"/>
      <c r="X9" s="32"/>
      <c r="Y9" s="32"/>
      <c r="Z9" s="32"/>
    </row>
    <row r="10" spans="1:26" ht="20.25">
      <c r="A10" s="32"/>
      <c r="B10" s="204" t="s">
        <v>5</v>
      </c>
      <c r="C10" s="152"/>
      <c r="D10" s="152"/>
      <c r="E10" s="153"/>
      <c r="F10" s="151" t="s">
        <v>6</v>
      </c>
      <c r="G10" s="152"/>
      <c r="H10" s="153"/>
      <c r="I10" s="151" t="s">
        <v>7</v>
      </c>
      <c r="J10" s="152"/>
      <c r="K10" s="234"/>
      <c r="L10" s="32"/>
      <c r="M10" s="38"/>
      <c r="N10" s="38"/>
      <c r="O10" s="39"/>
      <c r="P10" s="39"/>
      <c r="Q10" s="39"/>
      <c r="R10" s="32"/>
      <c r="S10" s="32"/>
      <c r="T10" s="32"/>
      <c r="U10" s="32"/>
      <c r="V10" s="32"/>
      <c r="W10" s="32"/>
      <c r="X10" s="32"/>
      <c r="Y10" s="32"/>
      <c r="Z10" s="32"/>
    </row>
    <row r="11" spans="1:26" ht="20.25">
      <c r="A11" s="32"/>
      <c r="B11" s="310" t="str">
        <f>'Iteration Mapping Key'!B11</f>
        <v>Masr_Pharmacy_RPOS_AdminTool(WEB-BASED)</v>
      </c>
      <c r="C11" s="311"/>
      <c r="D11" s="311"/>
      <c r="E11" s="312"/>
      <c r="F11" s="313">
        <f>'Iteration Mapping Key'!F11:H11</f>
        <v>2.1</v>
      </c>
      <c r="G11" s="314"/>
      <c r="H11" s="315"/>
      <c r="I11" s="316" t="str">
        <f>'Iteration Mapping Key'!I11</f>
        <v>WebBased</v>
      </c>
      <c r="J11" s="311"/>
      <c r="K11" s="317"/>
      <c r="L11" s="32"/>
      <c r="M11" s="65"/>
      <c r="N11" s="38"/>
      <c r="O11" s="39"/>
      <c r="P11" s="39"/>
      <c r="Q11" s="39"/>
      <c r="R11" s="32"/>
      <c r="S11" s="32"/>
      <c r="T11" s="32"/>
      <c r="U11" s="32"/>
      <c r="V11" s="32"/>
      <c r="W11" s="32"/>
      <c r="X11" s="32"/>
      <c r="Y11" s="32"/>
      <c r="Z11" s="32"/>
    </row>
    <row r="12" spans="1:26" ht="20.25">
      <c r="A12" s="32"/>
      <c r="B12" s="204" t="s">
        <v>8</v>
      </c>
      <c r="C12" s="152"/>
      <c r="D12" s="153"/>
      <c r="E12" s="151" t="s">
        <v>10</v>
      </c>
      <c r="F12" s="152"/>
      <c r="G12" s="153"/>
      <c r="H12" s="151" t="s">
        <v>11</v>
      </c>
      <c r="I12" s="152"/>
      <c r="J12" s="152"/>
      <c r="K12" s="234"/>
      <c r="L12" s="32"/>
      <c r="M12" s="38"/>
      <c r="N12" s="38"/>
      <c r="O12" s="39"/>
      <c r="P12" s="39"/>
      <c r="Q12" s="39"/>
      <c r="R12" s="32"/>
      <c r="S12" s="32"/>
      <c r="T12" s="32"/>
      <c r="U12" s="32"/>
      <c r="V12" s="32"/>
      <c r="W12" s="32"/>
      <c r="X12" s="32"/>
      <c r="Y12" s="32"/>
      <c r="Z12" s="32"/>
    </row>
    <row r="13" spans="1:26" ht="20.25" customHeight="1">
      <c r="A13" s="32"/>
      <c r="B13" s="300" t="str">
        <f>'Iteration Mapping Key'!B13</f>
        <v>1.0</v>
      </c>
      <c r="C13" s="301"/>
      <c r="D13" s="302"/>
      <c r="E13" s="303">
        <f>'Iteration Mapping Key'!H13</f>
        <v>42705</v>
      </c>
      <c r="F13" s="304"/>
      <c r="G13" s="305"/>
      <c r="H13" s="303">
        <f>'Iteration Mapping Key'!J13</f>
        <v>43070</v>
      </c>
      <c r="I13" s="304"/>
      <c r="J13" s="304"/>
      <c r="K13" s="306"/>
      <c r="L13" s="32"/>
      <c r="M13" s="38"/>
      <c r="N13" s="38"/>
      <c r="O13" s="39"/>
      <c r="P13" s="39"/>
      <c r="Q13" s="39"/>
      <c r="R13" s="32"/>
      <c r="S13" s="32"/>
      <c r="T13" s="32"/>
      <c r="U13" s="32"/>
      <c r="V13" s="32"/>
      <c r="W13" s="32"/>
      <c r="X13" s="32"/>
      <c r="Y13" s="32"/>
      <c r="Z13" s="32"/>
    </row>
    <row r="14" spans="1:26" ht="20.25">
      <c r="A14" s="32"/>
      <c r="B14" s="204" t="s">
        <v>15</v>
      </c>
      <c r="C14" s="152"/>
      <c r="D14" s="152"/>
      <c r="E14" s="152"/>
      <c r="F14" s="153"/>
      <c r="G14" s="151" t="s">
        <v>16</v>
      </c>
      <c r="H14" s="152"/>
      <c r="I14" s="152"/>
      <c r="J14" s="152"/>
      <c r="K14" s="234"/>
      <c r="L14" s="32"/>
      <c r="M14" s="38"/>
      <c r="N14" s="38"/>
      <c r="O14" s="39"/>
      <c r="P14" s="39"/>
      <c r="Q14" s="39"/>
      <c r="R14" s="32"/>
      <c r="S14" s="32"/>
      <c r="T14" s="32"/>
      <c r="U14" s="32"/>
      <c r="V14" s="32"/>
      <c r="W14" s="32"/>
      <c r="X14" s="32"/>
      <c r="Y14" s="32"/>
      <c r="Z14" s="32"/>
    </row>
    <row r="15" spans="1:26" ht="20.25">
      <c r="A15" s="32"/>
      <c r="B15" s="320" t="str">
        <f>'Iteration Mapping Key'!B17:F17</f>
        <v>TestName_ProductManager</v>
      </c>
      <c r="C15" s="321"/>
      <c r="D15" s="321"/>
      <c r="E15" s="321"/>
      <c r="F15" s="175"/>
      <c r="G15" s="174" t="str">
        <f>'Iteration Mapping Key'!G17:L17</f>
        <v>Heba NourEldin</v>
      </c>
      <c r="H15" s="321"/>
      <c r="I15" s="321"/>
      <c r="J15" s="321"/>
      <c r="K15" s="322"/>
      <c r="L15" s="32"/>
      <c r="M15" s="38"/>
      <c r="N15" s="38"/>
      <c r="O15" s="39"/>
      <c r="P15" s="39"/>
      <c r="Q15" s="39"/>
      <c r="R15" s="32"/>
      <c r="S15" s="32"/>
      <c r="T15" s="32"/>
      <c r="U15" s="32"/>
      <c r="V15" s="32"/>
      <c r="W15" s="32"/>
      <c r="X15" s="32"/>
      <c r="Y15" s="32"/>
      <c r="Z15" s="32"/>
    </row>
    <row r="16" spans="1:26" ht="20.25" customHeight="1">
      <c r="A16" s="32"/>
      <c r="B16" s="218" t="s">
        <v>19</v>
      </c>
      <c r="C16" s="291"/>
      <c r="D16" s="291"/>
      <c r="E16" s="294" t="str">
        <f>'Iteration Mapping Key'!E18</f>
        <v>ProjectInformation_AdditionalInformation</v>
      </c>
      <c r="F16" s="295"/>
      <c r="G16" s="295"/>
      <c r="H16" s="295"/>
      <c r="I16" s="295"/>
      <c r="J16" s="295"/>
      <c r="K16" s="296"/>
      <c r="L16" s="32"/>
      <c r="M16" s="38"/>
      <c r="N16" s="38"/>
      <c r="O16" s="39"/>
      <c r="P16" s="39"/>
      <c r="Q16" s="39"/>
      <c r="R16" s="32"/>
      <c r="S16" s="32"/>
      <c r="T16" s="32"/>
      <c r="U16" s="32"/>
      <c r="V16" s="32"/>
      <c r="W16" s="32"/>
      <c r="X16" s="32"/>
      <c r="Y16" s="32"/>
      <c r="Z16" s="32"/>
    </row>
    <row r="17" spans="1:41" ht="16.5" customHeight="1" outlineLevel="1" thickBot="1">
      <c r="A17" s="32"/>
      <c r="B17" s="292"/>
      <c r="C17" s="293"/>
      <c r="D17" s="293"/>
      <c r="E17" s="297"/>
      <c r="F17" s="298"/>
      <c r="G17" s="298"/>
      <c r="H17" s="298"/>
      <c r="I17" s="298"/>
      <c r="J17" s="298"/>
      <c r="K17" s="299"/>
      <c r="L17" s="32"/>
      <c r="M17" s="38"/>
      <c r="N17" s="38"/>
      <c r="O17" s="39"/>
      <c r="P17" s="39"/>
      <c r="Q17" s="39"/>
      <c r="R17" s="32"/>
      <c r="S17" s="32"/>
      <c r="T17" s="32"/>
      <c r="U17" s="32"/>
      <c r="V17" s="32"/>
      <c r="W17" s="32"/>
      <c r="X17" s="32"/>
      <c r="Y17" s="32"/>
      <c r="Z17" s="32"/>
    </row>
    <row r="18" spans="1:41" ht="15" customHeight="1" thickBot="1">
      <c r="A18" s="32"/>
      <c r="B18" s="32"/>
      <c r="C18" s="32"/>
      <c r="D18" s="32"/>
      <c r="E18" s="32"/>
      <c r="F18" s="32"/>
      <c r="G18" s="32"/>
      <c r="H18" s="32"/>
      <c r="I18" s="32"/>
      <c r="J18" s="32"/>
      <c r="K18" s="32"/>
      <c r="L18" s="32"/>
      <c r="M18" s="38"/>
      <c r="N18" s="38"/>
      <c r="O18" s="39"/>
      <c r="P18" s="39"/>
      <c r="Q18" s="39"/>
      <c r="R18" s="32"/>
      <c r="S18" s="32"/>
      <c r="T18" s="32"/>
      <c r="U18" s="32"/>
      <c r="V18" s="32"/>
      <c r="W18" s="32"/>
      <c r="X18" s="32"/>
      <c r="Y18" s="32"/>
      <c r="Z18" s="32"/>
    </row>
    <row r="19" spans="1:41" ht="16.5" customHeight="1" thickBot="1">
      <c r="A19" s="32"/>
      <c r="B19" s="307" t="s">
        <v>52</v>
      </c>
      <c r="C19" s="308"/>
      <c r="D19" s="308"/>
      <c r="E19" s="308"/>
      <c r="F19" s="308"/>
      <c r="G19" s="308"/>
      <c r="H19" s="308"/>
      <c r="I19" s="308"/>
      <c r="J19" s="308"/>
      <c r="K19" s="309"/>
      <c r="L19" s="32"/>
      <c r="M19" s="235" t="s">
        <v>53</v>
      </c>
      <c r="N19" s="236"/>
      <c r="O19" s="236"/>
      <c r="P19" s="236"/>
      <c r="Q19" s="237"/>
      <c r="R19" s="32"/>
      <c r="S19" s="32"/>
      <c r="T19" s="32"/>
      <c r="U19" s="32"/>
      <c r="V19" s="32"/>
      <c r="W19" s="32"/>
      <c r="X19" s="32"/>
      <c r="Y19" s="32"/>
      <c r="Z19" s="32"/>
    </row>
    <row r="20" spans="1:41" ht="15.75" outlineLevel="1">
      <c r="A20" s="32"/>
      <c r="B20" s="238" t="s">
        <v>23</v>
      </c>
      <c r="C20" s="239"/>
      <c r="D20" s="240" t="s">
        <v>441</v>
      </c>
      <c r="E20" s="240"/>
      <c r="F20" s="240"/>
      <c r="G20" s="239" t="s">
        <v>54</v>
      </c>
      <c r="H20" s="239"/>
      <c r="I20" s="239"/>
      <c r="J20" s="241">
        <v>15</v>
      </c>
      <c r="K20" s="242"/>
      <c r="L20" s="40"/>
      <c r="M20" s="243"/>
      <c r="N20" s="244"/>
      <c r="O20" s="244"/>
      <c r="P20" s="244"/>
      <c r="Q20" s="245"/>
      <c r="R20" s="40"/>
      <c r="S20" s="40"/>
      <c r="T20" s="40"/>
      <c r="U20" s="40"/>
      <c r="V20" s="40"/>
      <c r="W20" s="40"/>
      <c r="X20" s="40"/>
      <c r="Y20" s="40"/>
      <c r="Z20" s="40"/>
    </row>
    <row r="21" spans="1:41" ht="15.75" outlineLevel="1">
      <c r="A21" s="32"/>
      <c r="B21" s="252" t="s">
        <v>24</v>
      </c>
      <c r="C21" s="253"/>
      <c r="D21" s="254" t="s">
        <v>55</v>
      </c>
      <c r="E21" s="255"/>
      <c r="F21" s="256"/>
      <c r="G21" s="253" t="s">
        <v>26</v>
      </c>
      <c r="H21" s="253"/>
      <c r="I21" s="253"/>
      <c r="J21" s="274" t="s">
        <v>56</v>
      </c>
      <c r="K21" s="275"/>
      <c r="L21" s="41"/>
      <c r="M21" s="246"/>
      <c r="N21" s="247"/>
      <c r="O21" s="247"/>
      <c r="P21" s="247"/>
      <c r="Q21" s="248"/>
      <c r="R21" s="41"/>
      <c r="S21" s="41"/>
      <c r="T21" s="41"/>
      <c r="U21" s="41"/>
      <c r="V21" s="41"/>
      <c r="W21" s="41"/>
      <c r="X21" s="41"/>
      <c r="Y21" s="41"/>
      <c r="Z21" s="41"/>
      <c r="AA21" s="42"/>
      <c r="AB21" s="42"/>
      <c r="AC21" s="42"/>
      <c r="AD21" s="42"/>
      <c r="AE21" s="42"/>
      <c r="AF21" s="42"/>
      <c r="AG21" s="42"/>
      <c r="AH21" s="42"/>
      <c r="AI21" s="42"/>
      <c r="AJ21" s="42"/>
      <c r="AK21" s="42"/>
      <c r="AL21" s="42"/>
      <c r="AM21" s="42"/>
      <c r="AN21" s="42"/>
      <c r="AO21" s="42"/>
    </row>
    <row r="22" spans="1:41" ht="15.75" outlineLevel="1">
      <c r="A22" s="32"/>
      <c r="B22" s="172" t="s">
        <v>57</v>
      </c>
      <c r="C22" s="276"/>
      <c r="D22" s="276"/>
      <c r="E22" s="276"/>
      <c r="F22" s="173"/>
      <c r="G22" s="277" t="s">
        <v>25</v>
      </c>
      <c r="H22" s="278"/>
      <c r="I22" s="278"/>
      <c r="J22" s="278"/>
      <c r="K22" s="279"/>
      <c r="L22" s="41"/>
      <c r="M22" s="246"/>
      <c r="N22" s="247"/>
      <c r="O22" s="247"/>
      <c r="P22" s="247"/>
      <c r="Q22" s="248"/>
      <c r="R22" s="41"/>
      <c r="S22" s="41"/>
      <c r="T22" s="41"/>
      <c r="U22" s="41"/>
      <c r="V22" s="41"/>
      <c r="W22" s="41"/>
      <c r="X22" s="41"/>
      <c r="Y22" s="41"/>
      <c r="Z22" s="41"/>
      <c r="AA22" s="42"/>
      <c r="AB22" s="42"/>
      <c r="AC22" s="42"/>
      <c r="AD22" s="42"/>
      <c r="AE22" s="42"/>
      <c r="AF22" s="42"/>
      <c r="AG22" s="42"/>
      <c r="AH22" s="42"/>
      <c r="AI22" s="42"/>
      <c r="AJ22" s="42"/>
      <c r="AK22" s="42"/>
      <c r="AL22" s="42"/>
      <c r="AM22" s="42"/>
      <c r="AN22" s="42"/>
      <c r="AO22" s="42"/>
    </row>
    <row r="23" spans="1:41" ht="15.75" outlineLevel="1">
      <c r="A23" s="32"/>
      <c r="B23" s="280">
        <v>42792</v>
      </c>
      <c r="C23" s="281"/>
      <c r="D23" s="281"/>
      <c r="E23" s="281"/>
      <c r="F23" s="282"/>
      <c r="G23" s="283" t="s">
        <v>428</v>
      </c>
      <c r="H23" s="284"/>
      <c r="I23" s="284"/>
      <c r="J23" s="284"/>
      <c r="K23" s="285"/>
      <c r="L23" s="41"/>
      <c r="M23" s="246"/>
      <c r="N23" s="247"/>
      <c r="O23" s="247"/>
      <c r="P23" s="247"/>
      <c r="Q23" s="248"/>
      <c r="R23" s="41"/>
      <c r="S23" s="41"/>
      <c r="T23" s="41"/>
      <c r="U23" s="41"/>
      <c r="V23" s="41"/>
      <c r="W23" s="41"/>
      <c r="X23" s="41"/>
      <c r="Y23" s="41"/>
      <c r="Z23" s="41"/>
      <c r="AA23" s="42"/>
      <c r="AB23" s="42"/>
      <c r="AC23" s="42"/>
      <c r="AD23" s="42"/>
      <c r="AE23" s="42"/>
      <c r="AF23" s="42"/>
      <c r="AG23" s="42"/>
      <c r="AH23" s="42"/>
      <c r="AI23" s="42"/>
      <c r="AJ23" s="42"/>
      <c r="AK23" s="42"/>
      <c r="AL23" s="42"/>
      <c r="AM23" s="42"/>
      <c r="AN23" s="42"/>
      <c r="AO23" s="42"/>
    </row>
    <row r="24" spans="1:41" ht="33.75" customHeight="1" outlineLevel="1">
      <c r="A24" s="32"/>
      <c r="B24" s="286" t="s">
        <v>59</v>
      </c>
      <c r="C24" s="287"/>
      <c r="D24" s="288" t="s">
        <v>442</v>
      </c>
      <c r="E24" s="289"/>
      <c r="F24" s="289"/>
      <c r="G24" s="289"/>
      <c r="H24" s="289"/>
      <c r="I24" s="289"/>
      <c r="J24" s="289"/>
      <c r="K24" s="290"/>
      <c r="L24" s="41"/>
      <c r="M24" s="246"/>
      <c r="N24" s="247"/>
      <c r="O24" s="247"/>
      <c r="P24" s="247"/>
      <c r="Q24" s="248"/>
      <c r="R24" s="41"/>
      <c r="S24" s="41"/>
      <c r="T24" s="41"/>
      <c r="U24" s="41"/>
      <c r="V24" s="41"/>
      <c r="W24" s="41"/>
      <c r="X24" s="41"/>
      <c r="Y24" s="41"/>
      <c r="Z24" s="41"/>
      <c r="AA24" s="42"/>
      <c r="AB24" s="42"/>
      <c r="AC24" s="42"/>
      <c r="AD24" s="42"/>
      <c r="AE24" s="42"/>
      <c r="AF24" s="42"/>
      <c r="AG24" s="42"/>
      <c r="AH24" s="42"/>
      <c r="AI24" s="42"/>
      <c r="AJ24" s="42"/>
      <c r="AK24" s="42"/>
      <c r="AL24" s="42"/>
      <c r="AM24" s="42"/>
      <c r="AN24" s="42"/>
      <c r="AO24" s="42"/>
    </row>
    <row r="25" spans="1:41" ht="15" customHeight="1" outlineLevel="1">
      <c r="A25" s="32"/>
      <c r="B25" s="257" t="s">
        <v>60</v>
      </c>
      <c r="C25" s="178"/>
      <c r="D25" s="222" t="s">
        <v>104</v>
      </c>
      <c r="E25" s="223"/>
      <c r="F25" s="223"/>
      <c r="G25" s="223"/>
      <c r="H25" s="223"/>
      <c r="I25" s="223"/>
      <c r="J25" s="223"/>
      <c r="K25" s="224"/>
      <c r="L25" s="41"/>
      <c r="M25" s="246"/>
      <c r="N25" s="247"/>
      <c r="O25" s="247"/>
      <c r="P25" s="247"/>
      <c r="Q25" s="248"/>
      <c r="R25" s="41"/>
      <c r="S25" s="41"/>
      <c r="T25" s="41"/>
      <c r="U25" s="41"/>
      <c r="V25" s="41"/>
      <c r="W25" s="41"/>
      <c r="X25" s="41"/>
      <c r="Y25" s="41"/>
      <c r="Z25" s="41"/>
      <c r="AA25" s="42"/>
      <c r="AB25" s="42"/>
      <c r="AC25" s="42"/>
      <c r="AD25" s="42"/>
      <c r="AE25" s="42"/>
      <c r="AF25" s="42"/>
      <c r="AG25" s="42"/>
      <c r="AH25" s="42"/>
      <c r="AI25" s="42"/>
      <c r="AJ25" s="42"/>
      <c r="AK25" s="42"/>
      <c r="AL25" s="42"/>
      <c r="AM25" s="42"/>
      <c r="AN25" s="42"/>
      <c r="AO25" s="42"/>
    </row>
    <row r="26" spans="1:41" ht="20.25" customHeight="1" outlineLevel="1">
      <c r="A26" s="32"/>
      <c r="B26" s="258"/>
      <c r="C26" s="259"/>
      <c r="D26" s="262"/>
      <c r="E26" s="263"/>
      <c r="F26" s="263"/>
      <c r="G26" s="263"/>
      <c r="H26" s="263"/>
      <c r="I26" s="263"/>
      <c r="J26" s="263"/>
      <c r="K26" s="264"/>
      <c r="L26" s="41"/>
      <c r="M26" s="246"/>
      <c r="N26" s="247"/>
      <c r="O26" s="247"/>
      <c r="P26" s="247"/>
      <c r="Q26" s="248"/>
      <c r="R26" s="41"/>
      <c r="S26" s="41"/>
      <c r="T26" s="41"/>
      <c r="U26" s="41"/>
      <c r="V26" s="41"/>
      <c r="W26" s="41"/>
      <c r="X26" s="41"/>
      <c r="Y26" s="41"/>
      <c r="Z26" s="41"/>
      <c r="AA26" s="42"/>
      <c r="AB26" s="42"/>
      <c r="AC26" s="42"/>
      <c r="AD26" s="42"/>
      <c r="AE26" s="42"/>
      <c r="AF26" s="42"/>
      <c r="AG26" s="42"/>
      <c r="AH26" s="42"/>
      <c r="AI26" s="42"/>
      <c r="AJ26" s="42"/>
      <c r="AK26" s="42"/>
      <c r="AL26" s="42"/>
      <c r="AM26" s="42"/>
      <c r="AN26" s="42"/>
      <c r="AO26" s="42"/>
    </row>
    <row r="27" spans="1:41" ht="32.25" customHeight="1" outlineLevel="1">
      <c r="A27" s="32"/>
      <c r="B27" s="260"/>
      <c r="C27" s="261"/>
      <c r="D27" s="225"/>
      <c r="E27" s="226"/>
      <c r="F27" s="226"/>
      <c r="G27" s="226"/>
      <c r="H27" s="226"/>
      <c r="I27" s="226"/>
      <c r="J27" s="226"/>
      <c r="K27" s="227"/>
      <c r="L27" s="41"/>
      <c r="M27" s="246"/>
      <c r="N27" s="247"/>
      <c r="O27" s="247"/>
      <c r="P27" s="247"/>
      <c r="Q27" s="248"/>
      <c r="R27" s="41"/>
      <c r="S27" s="41"/>
      <c r="T27" s="41"/>
      <c r="U27" s="41"/>
      <c r="V27" s="41"/>
      <c r="W27" s="41"/>
      <c r="X27" s="41"/>
      <c r="Y27" s="41"/>
      <c r="Z27" s="41"/>
      <c r="AA27" s="42"/>
      <c r="AB27" s="42"/>
      <c r="AC27" s="42"/>
      <c r="AD27" s="42"/>
      <c r="AE27" s="42"/>
      <c r="AF27" s="42"/>
      <c r="AG27" s="42"/>
      <c r="AH27" s="42"/>
      <c r="AI27" s="42"/>
      <c r="AJ27" s="42"/>
      <c r="AK27" s="42"/>
      <c r="AL27" s="42"/>
      <c r="AM27" s="42"/>
      <c r="AN27" s="42"/>
      <c r="AO27" s="42"/>
    </row>
    <row r="28" spans="1:41" ht="13.5" customHeight="1" outlineLevel="1">
      <c r="A28" s="32"/>
      <c r="B28" s="257" t="s">
        <v>61</v>
      </c>
      <c r="C28" s="178"/>
      <c r="D28" s="265" t="s">
        <v>106</v>
      </c>
      <c r="E28" s="266"/>
      <c r="F28" s="266"/>
      <c r="G28" s="266"/>
      <c r="H28" s="266"/>
      <c r="I28" s="266"/>
      <c r="J28" s="266"/>
      <c r="K28" s="267"/>
      <c r="L28" s="41"/>
      <c r="M28" s="246"/>
      <c r="N28" s="247"/>
      <c r="O28" s="247"/>
      <c r="P28" s="247"/>
      <c r="Q28" s="248"/>
      <c r="R28" s="41"/>
      <c r="S28" s="41"/>
      <c r="T28" s="41"/>
      <c r="U28" s="41"/>
      <c r="V28" s="41"/>
      <c r="W28" s="41"/>
      <c r="X28" s="41"/>
      <c r="Y28" s="41"/>
      <c r="Z28" s="41"/>
      <c r="AA28" s="42"/>
      <c r="AB28" s="42"/>
      <c r="AC28" s="42"/>
      <c r="AD28" s="42"/>
      <c r="AE28" s="42"/>
      <c r="AF28" s="42"/>
      <c r="AG28" s="42"/>
      <c r="AH28" s="42"/>
      <c r="AI28" s="42"/>
      <c r="AJ28" s="42"/>
      <c r="AK28" s="42"/>
      <c r="AL28" s="42"/>
      <c r="AM28" s="42"/>
      <c r="AN28" s="42"/>
      <c r="AO28" s="42"/>
    </row>
    <row r="29" spans="1:41" ht="13.5" customHeight="1" outlineLevel="1">
      <c r="A29" s="32"/>
      <c r="B29" s="258"/>
      <c r="C29" s="259"/>
      <c r="D29" s="268"/>
      <c r="E29" s="269"/>
      <c r="F29" s="269"/>
      <c r="G29" s="269"/>
      <c r="H29" s="269"/>
      <c r="I29" s="269"/>
      <c r="J29" s="269"/>
      <c r="K29" s="270"/>
      <c r="L29" s="41"/>
      <c r="M29" s="246"/>
      <c r="N29" s="247"/>
      <c r="O29" s="247"/>
      <c r="P29" s="247"/>
      <c r="Q29" s="248"/>
      <c r="R29" s="41"/>
      <c r="S29" s="41"/>
      <c r="T29" s="41"/>
      <c r="U29" s="41"/>
      <c r="V29" s="41"/>
      <c r="W29" s="41"/>
      <c r="X29" s="41"/>
      <c r="Y29" s="41"/>
      <c r="Z29" s="41"/>
      <c r="AA29" s="42"/>
      <c r="AB29" s="42"/>
      <c r="AC29" s="42"/>
      <c r="AD29" s="42"/>
      <c r="AE29" s="42"/>
      <c r="AF29" s="42"/>
      <c r="AG29" s="42"/>
      <c r="AH29" s="42"/>
      <c r="AI29" s="42"/>
      <c r="AJ29" s="42"/>
      <c r="AK29" s="42"/>
      <c r="AL29" s="42"/>
      <c r="AM29" s="42"/>
      <c r="AN29" s="42"/>
      <c r="AO29" s="42"/>
    </row>
    <row r="30" spans="1:41" ht="13.5" customHeight="1" outlineLevel="1">
      <c r="A30" s="32"/>
      <c r="B30" s="258"/>
      <c r="C30" s="259"/>
      <c r="D30" s="271"/>
      <c r="E30" s="272"/>
      <c r="F30" s="272"/>
      <c r="G30" s="272"/>
      <c r="H30" s="272"/>
      <c r="I30" s="272"/>
      <c r="J30" s="272"/>
      <c r="K30" s="273"/>
      <c r="L30" s="41"/>
      <c r="M30" s="246"/>
      <c r="N30" s="247"/>
      <c r="O30" s="247"/>
      <c r="P30" s="247"/>
      <c r="Q30" s="248"/>
      <c r="R30" s="41"/>
      <c r="S30" s="41"/>
      <c r="T30" s="41"/>
      <c r="U30" s="41"/>
      <c r="V30" s="41"/>
      <c r="W30" s="41"/>
      <c r="X30" s="41"/>
      <c r="Y30" s="41"/>
      <c r="Z30" s="41"/>
      <c r="AA30" s="42"/>
      <c r="AB30" s="42"/>
      <c r="AC30" s="42"/>
      <c r="AD30" s="42"/>
      <c r="AE30" s="42"/>
      <c r="AF30" s="42"/>
      <c r="AG30" s="42"/>
      <c r="AH30" s="42"/>
      <c r="AI30" s="42"/>
      <c r="AJ30" s="42"/>
      <c r="AK30" s="42"/>
      <c r="AL30" s="42"/>
      <c r="AM30" s="42"/>
      <c r="AN30" s="42"/>
      <c r="AO30" s="42"/>
    </row>
    <row r="31" spans="1:41" ht="17.25" customHeight="1" outlineLevel="1">
      <c r="A31" s="32"/>
      <c r="B31" s="218" t="s">
        <v>62</v>
      </c>
      <c r="C31" s="219"/>
      <c r="D31" s="265" t="s">
        <v>63</v>
      </c>
      <c r="E31" s="266"/>
      <c r="F31" s="266"/>
      <c r="G31" s="266"/>
      <c r="H31" s="266"/>
      <c r="I31" s="266"/>
      <c r="J31" s="266"/>
      <c r="K31" s="267"/>
      <c r="L31" s="41"/>
      <c r="M31" s="246"/>
      <c r="N31" s="247"/>
      <c r="O31" s="247"/>
      <c r="P31" s="247"/>
      <c r="Q31" s="248"/>
      <c r="R31" s="41"/>
      <c r="S31" s="41"/>
      <c r="T31" s="41"/>
      <c r="U31" s="41"/>
      <c r="V31" s="41"/>
      <c r="W31" s="41"/>
      <c r="X31" s="41"/>
      <c r="Y31" s="41"/>
      <c r="Z31" s="41"/>
      <c r="AA31" s="42"/>
      <c r="AB31" s="42"/>
      <c r="AC31" s="42"/>
      <c r="AD31" s="42"/>
      <c r="AE31" s="42"/>
      <c r="AF31" s="42"/>
      <c r="AG31" s="42"/>
      <c r="AH31" s="42"/>
      <c r="AI31" s="42"/>
      <c r="AJ31" s="42"/>
      <c r="AK31" s="42"/>
      <c r="AL31" s="42"/>
      <c r="AM31" s="42"/>
      <c r="AN31" s="42"/>
      <c r="AO31" s="42"/>
    </row>
    <row r="32" spans="1:41" ht="30.75" customHeight="1" outlineLevel="1">
      <c r="A32" s="32"/>
      <c r="B32" s="220"/>
      <c r="C32" s="221"/>
      <c r="D32" s="271"/>
      <c r="E32" s="272"/>
      <c r="F32" s="272"/>
      <c r="G32" s="272"/>
      <c r="H32" s="272"/>
      <c r="I32" s="272"/>
      <c r="J32" s="272"/>
      <c r="K32" s="273"/>
      <c r="L32" s="41"/>
      <c r="M32" s="246"/>
      <c r="N32" s="247"/>
      <c r="O32" s="247"/>
      <c r="P32" s="247"/>
      <c r="Q32" s="248"/>
      <c r="R32" s="41"/>
      <c r="S32" s="41"/>
      <c r="T32" s="41"/>
      <c r="U32" s="41"/>
      <c r="V32" s="41"/>
      <c r="W32" s="41"/>
      <c r="X32" s="41"/>
      <c r="Y32" s="41"/>
      <c r="Z32" s="41"/>
      <c r="AA32" s="42"/>
      <c r="AB32" s="42"/>
      <c r="AC32" s="42"/>
      <c r="AD32" s="42"/>
      <c r="AE32" s="42"/>
      <c r="AF32" s="42"/>
      <c r="AG32" s="42"/>
      <c r="AH32" s="42"/>
      <c r="AI32" s="42"/>
      <c r="AJ32" s="42"/>
      <c r="AK32" s="42"/>
      <c r="AL32" s="42"/>
      <c r="AM32" s="42"/>
      <c r="AN32" s="42"/>
      <c r="AO32" s="42"/>
    </row>
    <row r="33" spans="1:41" ht="18.75" customHeight="1" outlineLevel="1">
      <c r="A33" s="32"/>
      <c r="B33" s="218" t="s">
        <v>64</v>
      </c>
      <c r="C33" s="219"/>
      <c r="D33" s="222" t="s">
        <v>429</v>
      </c>
      <c r="E33" s="223"/>
      <c r="F33" s="223"/>
      <c r="G33" s="223"/>
      <c r="H33" s="223"/>
      <c r="I33" s="223"/>
      <c r="J33" s="223"/>
      <c r="K33" s="224"/>
      <c r="L33" s="41"/>
      <c r="M33" s="246"/>
      <c r="N33" s="247"/>
      <c r="O33" s="247"/>
      <c r="P33" s="247"/>
      <c r="Q33" s="248"/>
      <c r="R33" s="41"/>
      <c r="S33" s="41"/>
      <c r="T33" s="41"/>
      <c r="U33" s="41"/>
      <c r="V33" s="41"/>
      <c r="W33" s="41"/>
      <c r="X33" s="41"/>
      <c r="Y33" s="41"/>
      <c r="Z33" s="41"/>
      <c r="AA33" s="42"/>
      <c r="AB33" s="42"/>
      <c r="AC33" s="42"/>
      <c r="AD33" s="42"/>
      <c r="AE33" s="42"/>
      <c r="AF33" s="42"/>
      <c r="AG33" s="42"/>
      <c r="AH33" s="42"/>
      <c r="AI33" s="42"/>
      <c r="AJ33" s="42"/>
      <c r="AK33" s="42"/>
      <c r="AL33" s="42"/>
      <c r="AM33" s="42"/>
      <c r="AN33" s="42"/>
      <c r="AO33" s="42"/>
    </row>
    <row r="34" spans="1:41" ht="24" customHeight="1" outlineLevel="1">
      <c r="A34" s="32"/>
      <c r="B34" s="220"/>
      <c r="C34" s="221"/>
      <c r="D34" s="225"/>
      <c r="E34" s="226"/>
      <c r="F34" s="226"/>
      <c r="G34" s="226"/>
      <c r="H34" s="226"/>
      <c r="I34" s="226"/>
      <c r="J34" s="226"/>
      <c r="K34" s="227"/>
      <c r="L34" s="41"/>
      <c r="M34" s="246"/>
      <c r="N34" s="247"/>
      <c r="O34" s="247"/>
      <c r="P34" s="247"/>
      <c r="Q34" s="248"/>
      <c r="R34" s="41"/>
      <c r="S34" s="41"/>
      <c r="T34" s="41"/>
      <c r="U34" s="41"/>
      <c r="V34" s="41"/>
      <c r="W34" s="41"/>
      <c r="X34" s="41"/>
      <c r="Y34" s="41"/>
      <c r="Z34" s="41"/>
      <c r="AA34" s="42"/>
      <c r="AB34" s="42"/>
      <c r="AC34" s="42"/>
      <c r="AD34" s="42"/>
      <c r="AE34" s="42"/>
      <c r="AF34" s="42"/>
      <c r="AG34" s="42"/>
      <c r="AH34" s="42"/>
      <c r="AI34" s="42"/>
      <c r="AJ34" s="42"/>
      <c r="AK34" s="42"/>
      <c r="AL34" s="42"/>
      <c r="AM34" s="42"/>
      <c r="AN34" s="42"/>
      <c r="AO34" s="42"/>
    </row>
    <row r="35" spans="1:41" ht="15.75" outlineLevel="1">
      <c r="A35" s="32"/>
      <c r="B35" s="183" t="s">
        <v>19</v>
      </c>
      <c r="C35" s="184"/>
      <c r="D35" s="228" t="s">
        <v>106</v>
      </c>
      <c r="E35" s="229"/>
      <c r="F35" s="229"/>
      <c r="G35" s="229"/>
      <c r="H35" s="229"/>
      <c r="I35" s="229"/>
      <c r="J35" s="229"/>
      <c r="K35" s="230"/>
      <c r="L35" s="41"/>
      <c r="M35" s="246"/>
      <c r="N35" s="247"/>
      <c r="O35" s="247"/>
      <c r="P35" s="247"/>
      <c r="Q35" s="248"/>
      <c r="R35" s="41"/>
      <c r="S35" s="41"/>
      <c r="T35" s="41"/>
      <c r="U35" s="41"/>
      <c r="V35" s="41"/>
      <c r="W35" s="41"/>
      <c r="X35" s="41"/>
      <c r="Y35" s="41"/>
      <c r="Z35" s="41"/>
      <c r="AA35" s="42"/>
      <c r="AB35" s="42"/>
      <c r="AC35" s="42"/>
      <c r="AD35" s="42"/>
      <c r="AE35" s="42"/>
      <c r="AF35" s="42"/>
      <c r="AG35" s="42"/>
      <c r="AH35" s="42"/>
      <c r="AI35" s="42"/>
      <c r="AJ35" s="42"/>
      <c r="AK35" s="42"/>
      <c r="AL35" s="42"/>
      <c r="AM35" s="42"/>
      <c r="AN35" s="42"/>
      <c r="AO35" s="42"/>
    </row>
    <row r="36" spans="1:41" ht="16.5" outlineLevel="1" thickBot="1">
      <c r="A36" s="32"/>
      <c r="B36" s="187"/>
      <c r="C36" s="188"/>
      <c r="D36" s="231"/>
      <c r="E36" s="232"/>
      <c r="F36" s="232"/>
      <c r="G36" s="232"/>
      <c r="H36" s="232"/>
      <c r="I36" s="232"/>
      <c r="J36" s="232"/>
      <c r="K36" s="233"/>
      <c r="L36" s="41"/>
      <c r="M36" s="249"/>
      <c r="N36" s="250"/>
      <c r="O36" s="250"/>
      <c r="P36" s="250"/>
      <c r="Q36" s="251"/>
      <c r="R36" s="41"/>
      <c r="S36" s="41"/>
      <c r="T36" s="41"/>
      <c r="U36" s="41"/>
      <c r="V36" s="41"/>
      <c r="W36" s="41"/>
      <c r="X36" s="41"/>
      <c r="Y36" s="41"/>
      <c r="Z36" s="41"/>
      <c r="AA36" s="42"/>
      <c r="AB36" s="42"/>
      <c r="AC36" s="42"/>
      <c r="AD36" s="42"/>
      <c r="AE36" s="42"/>
      <c r="AF36" s="42"/>
      <c r="AG36" s="42"/>
      <c r="AH36" s="42"/>
      <c r="AI36" s="42"/>
      <c r="AJ36" s="42"/>
      <c r="AK36" s="42"/>
      <c r="AL36" s="42"/>
      <c r="AM36" s="42"/>
      <c r="AN36" s="42"/>
      <c r="AO36" s="42"/>
    </row>
    <row r="37" spans="1:41" ht="16.5" thickBot="1">
      <c r="A37" s="32"/>
      <c r="B37" s="41"/>
      <c r="C37" s="41"/>
      <c r="D37" s="41"/>
      <c r="E37" s="41"/>
      <c r="F37" s="41"/>
      <c r="G37" s="41"/>
      <c r="H37" s="41"/>
      <c r="I37" s="41"/>
      <c r="J37" s="41"/>
      <c r="K37" s="41"/>
      <c r="L37" s="41"/>
      <c r="M37" s="41"/>
      <c r="N37" s="41"/>
      <c r="O37" s="41"/>
      <c r="P37" s="41"/>
      <c r="Q37" s="41"/>
      <c r="R37" s="41"/>
      <c r="S37" s="41"/>
      <c r="T37" s="41"/>
      <c r="U37" s="41"/>
      <c r="V37" s="41"/>
      <c r="W37" s="41"/>
      <c r="X37" s="41"/>
      <c r="Y37" s="41"/>
      <c r="Z37" s="41"/>
      <c r="AA37" s="42"/>
      <c r="AB37" s="42"/>
      <c r="AC37" s="42"/>
      <c r="AD37" s="42"/>
      <c r="AE37" s="42"/>
      <c r="AF37" s="42"/>
      <c r="AG37" s="42"/>
      <c r="AH37" s="42"/>
      <c r="AI37" s="42"/>
      <c r="AJ37" s="42"/>
      <c r="AK37" s="42"/>
      <c r="AL37" s="42"/>
      <c r="AM37" s="42"/>
      <c r="AN37" s="42"/>
      <c r="AO37" s="42"/>
    </row>
    <row r="38" spans="1:41" ht="15.75" customHeight="1">
      <c r="A38" s="32"/>
      <c r="B38" s="198" t="s">
        <v>65</v>
      </c>
      <c r="C38" s="199"/>
      <c r="D38" s="199"/>
      <c r="E38" s="199"/>
      <c r="F38" s="199"/>
      <c r="G38" s="199"/>
      <c r="H38" s="199"/>
      <c r="I38" s="199"/>
      <c r="J38" s="199"/>
      <c r="K38" s="200"/>
      <c r="L38" s="41"/>
      <c r="M38" s="43"/>
      <c r="N38" s="43"/>
      <c r="O38" s="43"/>
      <c r="P38" s="43"/>
      <c r="Q38" s="43"/>
      <c r="R38" s="41"/>
      <c r="S38" s="41"/>
      <c r="T38" s="41"/>
      <c r="U38" s="41"/>
      <c r="V38" s="41"/>
      <c r="W38" s="41"/>
      <c r="X38" s="41"/>
      <c r="Y38" s="41"/>
      <c r="Z38" s="41"/>
      <c r="AA38" s="42"/>
      <c r="AB38" s="42"/>
      <c r="AC38" s="42"/>
      <c r="AD38" s="42"/>
      <c r="AE38" s="42"/>
      <c r="AF38" s="42"/>
      <c r="AG38" s="42"/>
      <c r="AH38" s="42"/>
      <c r="AI38" s="42"/>
      <c r="AJ38" s="42"/>
      <c r="AK38" s="42"/>
      <c r="AL38" s="42"/>
      <c r="AM38" s="42"/>
      <c r="AN38" s="42"/>
      <c r="AO38" s="42"/>
    </row>
    <row r="39" spans="1:41" ht="15.75" hidden="1" customHeight="1" outlineLevel="1">
      <c r="A39" s="32"/>
      <c r="B39" s="204" t="s">
        <v>66</v>
      </c>
      <c r="C39" s="152"/>
      <c r="D39" s="153"/>
      <c r="E39" s="151" t="s">
        <v>67</v>
      </c>
      <c r="F39" s="152"/>
      <c r="G39" s="153"/>
      <c r="H39" s="151" t="s">
        <v>68</v>
      </c>
      <c r="I39" s="152"/>
      <c r="J39" s="152"/>
      <c r="K39" s="234"/>
      <c r="L39" s="41"/>
      <c r="M39" s="43"/>
      <c r="N39" s="43"/>
      <c r="O39" s="43"/>
      <c r="P39" s="43"/>
      <c r="Q39" s="43"/>
      <c r="R39" s="41"/>
      <c r="S39" s="41"/>
      <c r="T39" s="41"/>
      <c r="U39" s="41"/>
      <c r="V39" s="41"/>
      <c r="W39" s="41"/>
      <c r="X39" s="41"/>
      <c r="Y39" s="41"/>
      <c r="Z39" s="41"/>
      <c r="AA39" s="42"/>
      <c r="AB39" s="42"/>
      <c r="AC39" s="42"/>
      <c r="AD39" s="42"/>
      <c r="AE39" s="42"/>
      <c r="AF39" s="42"/>
      <c r="AG39" s="42"/>
      <c r="AH39" s="42"/>
      <c r="AI39" s="42"/>
      <c r="AJ39" s="42"/>
      <c r="AK39" s="42"/>
      <c r="AL39" s="42"/>
      <c r="AM39" s="42"/>
      <c r="AN39" s="42"/>
      <c r="AO39" s="42"/>
    </row>
    <row r="40" spans="1:41" ht="15.75" hidden="1" customHeight="1" outlineLevel="1">
      <c r="A40" s="32"/>
      <c r="B40" s="214" t="s">
        <v>69</v>
      </c>
      <c r="C40" s="213"/>
      <c r="D40" s="206"/>
      <c r="E40" s="205" t="s">
        <v>70</v>
      </c>
      <c r="F40" s="213"/>
      <c r="G40" s="206"/>
      <c r="H40" s="205" t="s">
        <v>71</v>
      </c>
      <c r="I40" s="213"/>
      <c r="J40" s="213"/>
      <c r="K40" s="215"/>
      <c r="L40" s="41"/>
      <c r="M40" s="43"/>
      <c r="N40" s="43"/>
      <c r="O40" s="43"/>
      <c r="P40" s="43"/>
      <c r="Q40" s="43"/>
      <c r="R40" s="41"/>
      <c r="S40" s="41"/>
      <c r="T40" s="41"/>
      <c r="U40" s="41"/>
      <c r="V40" s="41"/>
      <c r="W40" s="41"/>
      <c r="X40" s="41"/>
      <c r="Y40" s="41"/>
      <c r="Z40" s="41"/>
      <c r="AA40" s="42"/>
      <c r="AB40" s="42"/>
      <c r="AC40" s="42"/>
      <c r="AD40" s="42"/>
      <c r="AE40" s="42"/>
      <c r="AF40" s="42"/>
      <c r="AG40" s="42"/>
      <c r="AH40" s="42"/>
      <c r="AI40" s="42"/>
      <c r="AJ40" s="42"/>
      <c r="AK40" s="42"/>
      <c r="AL40" s="42"/>
      <c r="AM40" s="42"/>
      <c r="AN40" s="42"/>
      <c r="AO40" s="42"/>
    </row>
    <row r="41" spans="1:41" ht="15.75" hidden="1" customHeight="1" outlineLevel="1">
      <c r="A41" s="32"/>
      <c r="B41" s="204" t="s">
        <v>72</v>
      </c>
      <c r="C41" s="153"/>
      <c r="D41" s="205" t="s">
        <v>73</v>
      </c>
      <c r="E41" s="206"/>
      <c r="F41" s="151" t="s">
        <v>74</v>
      </c>
      <c r="G41" s="153"/>
      <c r="H41" s="72" t="s">
        <v>75</v>
      </c>
      <c r="I41" s="216" t="s">
        <v>76</v>
      </c>
      <c r="J41" s="217"/>
      <c r="K41" s="45" t="s">
        <v>77</v>
      </c>
      <c r="L41" s="41"/>
      <c r="M41" s="43"/>
      <c r="N41" s="43"/>
      <c r="O41" s="43"/>
      <c r="P41" s="43"/>
      <c r="Q41" s="43"/>
      <c r="R41" s="41"/>
      <c r="S41" s="41"/>
      <c r="T41" s="41"/>
      <c r="U41" s="41"/>
      <c r="V41" s="41"/>
      <c r="W41" s="41"/>
      <c r="X41" s="41"/>
      <c r="Y41" s="41"/>
      <c r="Z41" s="41"/>
      <c r="AA41" s="42"/>
      <c r="AB41" s="42"/>
      <c r="AC41" s="42"/>
      <c r="AD41" s="42"/>
      <c r="AE41" s="42"/>
      <c r="AF41" s="42"/>
      <c r="AG41" s="42"/>
      <c r="AH41" s="42"/>
      <c r="AI41" s="42"/>
      <c r="AJ41" s="42"/>
      <c r="AK41" s="42"/>
      <c r="AL41" s="42"/>
      <c r="AM41" s="42"/>
      <c r="AN41" s="42"/>
      <c r="AO41" s="42"/>
    </row>
    <row r="42" spans="1:41" ht="15.75" hidden="1" customHeight="1" outlineLevel="1">
      <c r="A42" s="32"/>
      <c r="B42" s="204" t="s">
        <v>78</v>
      </c>
      <c r="C42" s="153"/>
      <c r="D42" s="205" t="s">
        <v>79</v>
      </c>
      <c r="E42" s="206"/>
      <c r="F42" s="207" t="s">
        <v>80</v>
      </c>
      <c r="G42" s="208"/>
      <c r="H42" s="209"/>
      <c r="I42" s="210">
        <v>1.7</v>
      </c>
      <c r="J42" s="211"/>
      <c r="K42" s="212"/>
      <c r="L42" s="41"/>
      <c r="M42" s="43"/>
      <c r="N42" s="43"/>
      <c r="O42" s="43"/>
      <c r="P42" s="43"/>
      <c r="Q42" s="43"/>
      <c r="R42" s="41"/>
      <c r="S42" s="41"/>
      <c r="T42" s="41"/>
      <c r="U42" s="41"/>
      <c r="V42" s="41"/>
      <c r="W42" s="41"/>
      <c r="X42" s="41"/>
      <c r="Y42" s="41"/>
      <c r="Z42" s="41"/>
      <c r="AA42" s="42"/>
      <c r="AB42" s="42"/>
      <c r="AC42" s="42"/>
      <c r="AD42" s="42"/>
      <c r="AE42" s="42"/>
      <c r="AF42" s="42"/>
      <c r="AG42" s="42"/>
      <c r="AH42" s="42"/>
      <c r="AI42" s="42"/>
      <c r="AJ42" s="42"/>
      <c r="AK42" s="42"/>
      <c r="AL42" s="42"/>
      <c r="AM42" s="42"/>
      <c r="AN42" s="42"/>
      <c r="AO42" s="42"/>
    </row>
    <row r="43" spans="1:41" ht="15.75" hidden="1" customHeight="1" outlineLevel="1">
      <c r="A43" s="32"/>
      <c r="B43" s="204" t="s">
        <v>81</v>
      </c>
      <c r="C43" s="153"/>
      <c r="D43" s="205" t="s">
        <v>82</v>
      </c>
      <c r="E43" s="213"/>
      <c r="F43" s="203" t="s">
        <v>83</v>
      </c>
      <c r="G43" s="173"/>
      <c r="H43" s="46">
        <v>15</v>
      </c>
      <c r="I43" s="207" t="s">
        <v>84</v>
      </c>
      <c r="J43" s="209"/>
      <c r="K43" s="47" t="s">
        <v>85</v>
      </c>
      <c r="L43" s="41"/>
      <c r="M43" s="43"/>
      <c r="N43" s="43"/>
      <c r="O43" s="43"/>
      <c r="P43" s="43"/>
      <c r="Q43" s="43"/>
      <c r="R43" s="41"/>
      <c r="S43" s="41"/>
      <c r="T43" s="41"/>
      <c r="U43" s="41"/>
      <c r="V43" s="41"/>
      <c r="W43" s="41"/>
      <c r="X43" s="41"/>
      <c r="Y43" s="41"/>
      <c r="Z43" s="41"/>
      <c r="AA43" s="42"/>
      <c r="AB43" s="42"/>
      <c r="AC43" s="42"/>
      <c r="AD43" s="42"/>
      <c r="AE43" s="42"/>
      <c r="AF43" s="42"/>
      <c r="AG43" s="42"/>
      <c r="AH43" s="42"/>
      <c r="AI43" s="42"/>
      <c r="AJ43" s="42"/>
      <c r="AK43" s="42"/>
      <c r="AL43" s="42"/>
      <c r="AM43" s="42"/>
      <c r="AN43" s="42"/>
      <c r="AO43" s="42"/>
    </row>
    <row r="44" spans="1:41" ht="15.75" hidden="1" customHeight="1" outlineLevel="1">
      <c r="A44" s="32"/>
      <c r="B44" s="183" t="s">
        <v>19</v>
      </c>
      <c r="C44" s="184"/>
      <c r="D44" s="189" t="s">
        <v>86</v>
      </c>
      <c r="E44" s="190"/>
      <c r="F44" s="190"/>
      <c r="G44" s="190"/>
      <c r="H44" s="190"/>
      <c r="I44" s="190"/>
      <c r="J44" s="190"/>
      <c r="K44" s="191"/>
      <c r="L44" s="41"/>
      <c r="M44" s="43"/>
      <c r="N44" s="43"/>
      <c r="O44" s="43"/>
      <c r="P44" s="43"/>
      <c r="Q44" s="43"/>
      <c r="R44" s="41"/>
      <c r="S44" s="41"/>
      <c r="T44" s="41"/>
      <c r="U44" s="41"/>
      <c r="V44" s="41"/>
      <c r="W44" s="41"/>
      <c r="X44" s="41"/>
      <c r="Y44" s="41"/>
      <c r="Z44" s="41"/>
      <c r="AA44" s="42"/>
      <c r="AB44" s="42"/>
      <c r="AC44" s="42"/>
      <c r="AD44" s="42"/>
      <c r="AE44" s="42"/>
      <c r="AF44" s="42"/>
      <c r="AG44" s="42"/>
      <c r="AH44" s="42"/>
      <c r="AI44" s="42"/>
      <c r="AJ44" s="42"/>
      <c r="AK44" s="42"/>
      <c r="AL44" s="42"/>
      <c r="AM44" s="42"/>
      <c r="AN44" s="42"/>
      <c r="AO44" s="42"/>
    </row>
    <row r="45" spans="1:41" ht="15.75" hidden="1" customHeight="1" outlineLevel="1">
      <c r="A45" s="32"/>
      <c r="B45" s="185"/>
      <c r="C45" s="186"/>
      <c r="D45" s="192"/>
      <c r="E45" s="193"/>
      <c r="F45" s="193"/>
      <c r="G45" s="193"/>
      <c r="H45" s="193"/>
      <c r="I45" s="193"/>
      <c r="J45" s="193"/>
      <c r="K45" s="194"/>
      <c r="L45" s="41"/>
      <c r="M45" s="43"/>
      <c r="N45" s="43"/>
      <c r="O45" s="43"/>
      <c r="P45" s="43"/>
      <c r="Q45" s="43"/>
      <c r="R45" s="41"/>
      <c r="S45" s="41"/>
      <c r="T45" s="41"/>
      <c r="U45" s="41"/>
      <c r="V45" s="41"/>
      <c r="W45" s="41"/>
      <c r="X45" s="41"/>
      <c r="Y45" s="41"/>
      <c r="Z45" s="41"/>
      <c r="AA45" s="42"/>
      <c r="AB45" s="42"/>
      <c r="AC45" s="42"/>
      <c r="AD45" s="42"/>
      <c r="AE45" s="42"/>
      <c r="AF45" s="42"/>
      <c r="AG45" s="42"/>
      <c r="AH45" s="42"/>
      <c r="AI45" s="42"/>
      <c r="AJ45" s="42"/>
      <c r="AK45" s="42"/>
      <c r="AL45" s="42"/>
      <c r="AM45" s="42"/>
      <c r="AN45" s="42"/>
      <c r="AO45" s="42"/>
    </row>
    <row r="46" spans="1:41" ht="16.5" hidden="1" customHeight="1" outlineLevel="1">
      <c r="A46" s="32"/>
      <c r="B46" s="187"/>
      <c r="C46" s="188"/>
      <c r="D46" s="195"/>
      <c r="E46" s="196"/>
      <c r="F46" s="196"/>
      <c r="G46" s="196"/>
      <c r="H46" s="196"/>
      <c r="I46" s="196"/>
      <c r="J46" s="196"/>
      <c r="K46" s="197"/>
      <c r="L46" s="41"/>
      <c r="M46" s="43"/>
      <c r="N46" s="43"/>
      <c r="O46" s="43"/>
      <c r="P46" s="43"/>
      <c r="Q46" s="43"/>
      <c r="R46" s="41"/>
      <c r="S46" s="41"/>
      <c r="T46" s="41"/>
      <c r="U46" s="41"/>
      <c r="V46" s="41"/>
      <c r="W46" s="41"/>
      <c r="X46" s="41"/>
      <c r="Y46" s="41"/>
      <c r="Z46" s="41"/>
      <c r="AA46" s="42"/>
      <c r="AB46" s="42"/>
      <c r="AC46" s="42"/>
      <c r="AD46" s="42"/>
      <c r="AE46" s="42"/>
      <c r="AF46" s="42"/>
      <c r="AG46" s="42"/>
      <c r="AH46" s="42"/>
      <c r="AI46" s="42"/>
      <c r="AJ46" s="42"/>
      <c r="AK46" s="42"/>
      <c r="AL46" s="42"/>
      <c r="AM46" s="42"/>
      <c r="AN46" s="42"/>
      <c r="AO46" s="42"/>
    </row>
    <row r="47" spans="1:41" ht="16.5" collapsed="1" thickBot="1">
      <c r="A47" s="32"/>
      <c r="B47" s="41"/>
      <c r="C47" s="41"/>
      <c r="D47" s="41"/>
      <c r="E47" s="41"/>
      <c r="F47" s="41"/>
      <c r="G47" s="41"/>
      <c r="H47" s="41"/>
      <c r="I47" s="41"/>
      <c r="J47" s="41"/>
      <c r="K47" s="41"/>
      <c r="L47" s="41"/>
      <c r="M47" s="43"/>
      <c r="N47" s="43"/>
      <c r="O47" s="43"/>
      <c r="P47" s="43"/>
      <c r="Q47" s="43"/>
      <c r="R47" s="41"/>
      <c r="S47" s="41"/>
      <c r="T47" s="41"/>
      <c r="U47" s="41"/>
      <c r="V47" s="41"/>
      <c r="W47" s="41"/>
      <c r="X47" s="41"/>
      <c r="Y47" s="41"/>
      <c r="Z47" s="41"/>
      <c r="AA47" s="42"/>
      <c r="AB47" s="42"/>
      <c r="AC47" s="42"/>
      <c r="AD47" s="42"/>
      <c r="AE47" s="42"/>
      <c r="AF47" s="42"/>
      <c r="AG47" s="42"/>
      <c r="AH47" s="42"/>
      <c r="AI47" s="42"/>
      <c r="AJ47" s="42"/>
      <c r="AK47" s="42"/>
      <c r="AL47" s="42"/>
      <c r="AM47" s="42"/>
      <c r="AN47" s="42"/>
      <c r="AO47" s="42"/>
    </row>
    <row r="48" spans="1:41" ht="15.75">
      <c r="A48" s="32"/>
      <c r="B48" s="198" t="s">
        <v>87</v>
      </c>
      <c r="C48" s="199"/>
      <c r="D48" s="199"/>
      <c r="E48" s="199"/>
      <c r="F48" s="199"/>
      <c r="G48" s="199"/>
      <c r="H48" s="199"/>
      <c r="I48" s="199"/>
      <c r="J48" s="199"/>
      <c r="K48" s="199"/>
      <c r="L48" s="199"/>
      <c r="M48" s="200"/>
      <c r="N48" s="41"/>
      <c r="O48" s="41"/>
      <c r="P48" s="41"/>
      <c r="Q48" s="41"/>
      <c r="R48" s="41"/>
      <c r="S48" s="41"/>
      <c r="T48" s="41"/>
      <c r="U48" s="41"/>
      <c r="V48" s="41"/>
      <c r="W48" s="41"/>
      <c r="X48" s="41"/>
      <c r="Y48" s="41"/>
      <c r="Z48" s="41"/>
      <c r="AA48" s="42"/>
      <c r="AB48" s="42"/>
      <c r="AC48" s="42"/>
      <c r="AD48" s="42"/>
      <c r="AE48" s="42"/>
      <c r="AF48" s="42"/>
      <c r="AG48" s="42"/>
      <c r="AH48" s="42"/>
      <c r="AI48" s="42"/>
      <c r="AJ48" s="42"/>
      <c r="AK48" s="42"/>
      <c r="AL48" s="42"/>
      <c r="AM48" s="42"/>
      <c r="AN48" s="42"/>
      <c r="AO48" s="42"/>
    </row>
    <row r="49" spans="1:41" ht="30" customHeight="1" outlineLevel="1">
      <c r="A49" s="32"/>
      <c r="B49" s="48" t="s">
        <v>88</v>
      </c>
      <c r="C49" s="201" t="s">
        <v>89</v>
      </c>
      <c r="D49" s="202"/>
      <c r="E49" s="203" t="s">
        <v>90</v>
      </c>
      <c r="F49" s="173"/>
      <c r="G49" s="203" t="s">
        <v>91</v>
      </c>
      <c r="H49" s="173"/>
      <c r="I49" s="203" t="s">
        <v>92</v>
      </c>
      <c r="J49" s="173"/>
      <c r="K49" s="75" t="s">
        <v>93</v>
      </c>
      <c r="L49" s="74" t="s">
        <v>32</v>
      </c>
      <c r="M49" s="51" t="s">
        <v>53</v>
      </c>
      <c r="N49" s="41"/>
      <c r="O49" s="41"/>
      <c r="P49" s="41"/>
      <c r="Q49" s="41"/>
      <c r="R49" s="41"/>
      <c r="S49" s="41"/>
      <c r="T49" s="41"/>
      <c r="U49" s="41"/>
      <c r="V49" s="41"/>
      <c r="W49" s="41"/>
      <c r="X49" s="41"/>
      <c r="Y49" s="41"/>
      <c r="Z49" s="41"/>
      <c r="AA49" s="42"/>
      <c r="AB49" s="42"/>
      <c r="AC49" s="42"/>
      <c r="AD49" s="42"/>
      <c r="AE49" s="42"/>
      <c r="AF49" s="42"/>
      <c r="AG49" s="42"/>
      <c r="AH49" s="42"/>
      <c r="AI49" s="42"/>
      <c r="AJ49" s="42"/>
      <c r="AK49" s="42"/>
      <c r="AL49" s="42"/>
      <c r="AM49" s="42"/>
      <c r="AN49" s="42"/>
      <c r="AO49" s="42"/>
    </row>
    <row r="50" spans="1:41" ht="118.5" customHeight="1" outlineLevel="1">
      <c r="A50" s="32"/>
      <c r="B50" s="52">
        <v>1</v>
      </c>
      <c r="C50" s="179" t="s">
        <v>443</v>
      </c>
      <c r="D50" s="180"/>
      <c r="E50" s="179" t="s">
        <v>446</v>
      </c>
      <c r="F50" s="180"/>
      <c r="G50" s="179" t="s">
        <v>445</v>
      </c>
      <c r="H50" s="180"/>
      <c r="I50" s="179" t="s">
        <v>447</v>
      </c>
      <c r="J50" s="180"/>
      <c r="K50" s="73" t="s">
        <v>118</v>
      </c>
      <c r="L50" s="54" t="s">
        <v>119</v>
      </c>
      <c r="M50" s="56" t="s">
        <v>444</v>
      </c>
      <c r="N50" s="41"/>
      <c r="O50" s="41"/>
      <c r="P50" s="41"/>
      <c r="Q50" s="41"/>
      <c r="R50" s="41"/>
      <c r="S50" s="41"/>
      <c r="T50" s="41"/>
      <c r="U50" s="41"/>
      <c r="V50" s="41"/>
      <c r="W50" s="41"/>
      <c r="X50" s="41"/>
      <c r="Y50" s="41"/>
      <c r="Z50" s="41"/>
      <c r="AA50" s="42"/>
      <c r="AB50" s="42"/>
      <c r="AC50" s="42"/>
      <c r="AD50" s="42"/>
      <c r="AE50" s="42"/>
      <c r="AF50" s="42"/>
      <c r="AG50" s="42"/>
      <c r="AH50" s="42"/>
      <c r="AI50" s="42"/>
      <c r="AJ50" s="42"/>
      <c r="AK50" s="42"/>
      <c r="AL50" s="42"/>
      <c r="AM50" s="42"/>
      <c r="AN50" s="42"/>
      <c r="AO50" s="42"/>
    </row>
    <row r="51" spans="1:41" ht="51.75" customHeight="1" outlineLevel="1">
      <c r="A51" s="32"/>
      <c r="B51" s="52">
        <v>2</v>
      </c>
      <c r="C51" s="179"/>
      <c r="D51" s="180"/>
      <c r="E51" s="181"/>
      <c r="F51" s="182"/>
      <c r="G51" s="179"/>
      <c r="H51" s="180"/>
      <c r="I51" s="179"/>
      <c r="J51" s="180"/>
      <c r="K51" s="73"/>
      <c r="L51" s="54" t="s">
        <v>119</v>
      </c>
      <c r="M51" s="45"/>
      <c r="N51" s="41"/>
      <c r="O51" s="41"/>
      <c r="P51" s="41"/>
      <c r="Q51" s="41"/>
      <c r="R51" s="41"/>
      <c r="S51" s="41"/>
      <c r="T51" s="41"/>
      <c r="U51" s="41"/>
      <c r="V51" s="41"/>
      <c r="W51" s="41"/>
      <c r="X51" s="41"/>
      <c r="Y51" s="41"/>
      <c r="Z51" s="41"/>
      <c r="AA51" s="42"/>
      <c r="AB51" s="42"/>
      <c r="AC51" s="42"/>
      <c r="AD51" s="42"/>
      <c r="AE51" s="42"/>
      <c r="AF51" s="42"/>
      <c r="AG51" s="42"/>
      <c r="AH51" s="42"/>
      <c r="AI51" s="42"/>
      <c r="AJ51" s="42"/>
      <c r="AK51" s="42"/>
      <c r="AL51" s="42"/>
      <c r="AM51" s="42"/>
      <c r="AN51" s="42"/>
      <c r="AO51" s="42"/>
    </row>
    <row r="52" spans="1:41" ht="51.75" customHeight="1" outlineLevel="1">
      <c r="A52" s="32"/>
      <c r="B52" s="52">
        <v>3</v>
      </c>
      <c r="C52" s="179"/>
      <c r="D52" s="180"/>
      <c r="E52" s="179"/>
      <c r="F52" s="180"/>
      <c r="G52" s="179"/>
      <c r="H52" s="180"/>
      <c r="I52" s="179"/>
      <c r="J52" s="180"/>
      <c r="K52" s="73"/>
      <c r="L52" s="54"/>
      <c r="M52" s="55"/>
      <c r="N52" s="41"/>
      <c r="O52" s="41"/>
      <c r="P52" s="41"/>
      <c r="Q52" s="41"/>
      <c r="R52" s="41"/>
      <c r="S52" s="41"/>
      <c r="T52" s="41"/>
      <c r="U52" s="41"/>
      <c r="V52" s="41"/>
      <c r="W52" s="41"/>
      <c r="X52" s="41"/>
      <c r="Y52" s="41"/>
      <c r="Z52" s="41"/>
      <c r="AA52" s="42"/>
      <c r="AB52" s="42"/>
      <c r="AC52" s="42"/>
      <c r="AD52" s="42"/>
      <c r="AE52" s="42"/>
      <c r="AF52" s="42"/>
      <c r="AG52" s="42"/>
      <c r="AH52" s="42"/>
      <c r="AI52" s="42"/>
      <c r="AJ52" s="42"/>
      <c r="AK52" s="42"/>
      <c r="AL52" s="42"/>
      <c r="AM52" s="42"/>
      <c r="AN52" s="42"/>
      <c r="AO52" s="42"/>
    </row>
    <row r="53" spans="1:41" ht="117" customHeight="1" outlineLevel="1">
      <c r="A53" s="32"/>
      <c r="B53" s="52">
        <v>4</v>
      </c>
      <c r="C53" s="179"/>
      <c r="D53" s="180"/>
      <c r="E53" s="179"/>
      <c r="F53" s="180"/>
      <c r="G53" s="179"/>
      <c r="H53" s="180"/>
      <c r="I53" s="179"/>
      <c r="J53" s="180"/>
      <c r="K53" s="73"/>
      <c r="L53" s="54"/>
      <c r="M53" s="45"/>
      <c r="N53" s="41"/>
      <c r="O53" s="41"/>
      <c r="P53" s="41"/>
      <c r="Q53" s="41"/>
      <c r="R53" s="41"/>
      <c r="S53" s="41"/>
      <c r="T53" s="41"/>
      <c r="U53" s="41"/>
      <c r="V53" s="41"/>
      <c r="W53" s="41"/>
      <c r="X53" s="41"/>
      <c r="Y53" s="41"/>
      <c r="Z53" s="41"/>
      <c r="AA53" s="42"/>
      <c r="AB53" s="42"/>
      <c r="AC53" s="42"/>
      <c r="AD53" s="42"/>
      <c r="AE53" s="42"/>
      <c r="AF53" s="42"/>
      <c r="AG53" s="42"/>
      <c r="AH53" s="42"/>
      <c r="AI53" s="42"/>
      <c r="AJ53" s="42"/>
      <c r="AK53" s="42"/>
      <c r="AL53" s="42"/>
      <c r="AM53" s="42"/>
      <c r="AN53" s="42"/>
      <c r="AO53" s="42"/>
    </row>
    <row r="54" spans="1:41" ht="99.75" customHeight="1" outlineLevel="1">
      <c r="A54" s="32"/>
      <c r="B54" s="52">
        <v>5</v>
      </c>
      <c r="C54" s="179"/>
      <c r="D54" s="180"/>
      <c r="E54" s="179"/>
      <c r="F54" s="180"/>
      <c r="G54" s="179"/>
      <c r="H54" s="180"/>
      <c r="I54" s="179"/>
      <c r="J54" s="180"/>
      <c r="K54" s="73"/>
      <c r="L54" s="54"/>
      <c r="M54" s="45"/>
      <c r="N54" s="41"/>
      <c r="O54" s="41"/>
      <c r="P54" s="41"/>
      <c r="Q54" s="41"/>
      <c r="R54" s="41"/>
      <c r="S54" s="41"/>
      <c r="T54" s="41"/>
      <c r="U54" s="41"/>
      <c r="V54" s="41"/>
      <c r="W54" s="41"/>
      <c r="X54" s="41"/>
      <c r="Y54" s="41"/>
      <c r="Z54" s="41"/>
      <c r="AA54" s="42"/>
      <c r="AB54" s="42"/>
      <c r="AC54" s="42"/>
      <c r="AD54" s="42"/>
      <c r="AE54" s="42"/>
      <c r="AF54" s="42"/>
      <c r="AG54" s="42"/>
      <c r="AH54" s="42"/>
      <c r="AI54" s="42"/>
      <c r="AJ54" s="42"/>
      <c r="AK54" s="42"/>
      <c r="AL54" s="42"/>
      <c r="AM54" s="42"/>
      <c r="AN54" s="42"/>
      <c r="AO54" s="42"/>
    </row>
    <row r="55" spans="1:41" ht="66.75" customHeight="1" outlineLevel="1">
      <c r="A55" s="32"/>
      <c r="B55" s="52">
        <v>6</v>
      </c>
      <c r="C55" s="179"/>
      <c r="D55" s="180"/>
      <c r="E55" s="179"/>
      <c r="F55" s="180"/>
      <c r="G55" s="179"/>
      <c r="H55" s="180"/>
      <c r="I55" s="179"/>
      <c r="J55" s="180"/>
      <c r="K55" s="73"/>
      <c r="L55" s="54"/>
      <c r="M55" s="45"/>
      <c r="N55" s="41"/>
      <c r="O55" s="41"/>
      <c r="P55" s="41"/>
      <c r="Q55" s="41"/>
      <c r="R55" s="41"/>
      <c r="S55" s="41"/>
      <c r="T55" s="41"/>
      <c r="U55" s="41"/>
      <c r="V55" s="41"/>
      <c r="W55" s="41"/>
      <c r="X55" s="41"/>
      <c r="Y55" s="41"/>
      <c r="Z55" s="41"/>
      <c r="AA55" s="42"/>
      <c r="AB55" s="42"/>
      <c r="AC55" s="42"/>
      <c r="AD55" s="42"/>
      <c r="AE55" s="42"/>
      <c r="AF55" s="42"/>
      <c r="AG55" s="42"/>
      <c r="AH55" s="42"/>
      <c r="AI55" s="42"/>
      <c r="AJ55" s="42"/>
      <c r="AK55" s="42"/>
      <c r="AL55" s="42"/>
      <c r="AM55" s="42"/>
      <c r="AN55" s="42"/>
      <c r="AO55" s="42"/>
    </row>
    <row r="56" spans="1:41" ht="80.25" customHeight="1" outlineLevel="1">
      <c r="A56" s="32"/>
      <c r="B56" s="52">
        <v>7</v>
      </c>
      <c r="C56" s="179"/>
      <c r="D56" s="180"/>
      <c r="E56" s="179"/>
      <c r="F56" s="180"/>
      <c r="G56" s="179"/>
      <c r="H56" s="180"/>
      <c r="I56" s="179"/>
      <c r="J56" s="180"/>
      <c r="K56" s="73"/>
      <c r="L56" s="54"/>
      <c r="M56" s="56"/>
      <c r="N56" s="41"/>
      <c r="O56" s="41"/>
      <c r="P56" s="41"/>
      <c r="Q56" s="41"/>
      <c r="R56" s="41"/>
      <c r="S56" s="41"/>
      <c r="T56" s="41"/>
      <c r="U56" s="41"/>
      <c r="V56" s="41"/>
      <c r="W56" s="41"/>
      <c r="X56" s="41"/>
      <c r="Y56" s="41"/>
      <c r="Z56" s="41"/>
      <c r="AA56" s="42"/>
      <c r="AB56" s="42"/>
      <c r="AC56" s="42"/>
      <c r="AD56" s="42"/>
      <c r="AE56" s="42"/>
      <c r="AF56" s="42"/>
      <c r="AG56" s="42"/>
      <c r="AH56" s="42"/>
      <c r="AI56" s="42"/>
      <c r="AJ56" s="42"/>
      <c r="AK56" s="42"/>
      <c r="AL56" s="42"/>
      <c r="AM56" s="42"/>
      <c r="AN56" s="42"/>
      <c r="AO56" s="42"/>
    </row>
    <row r="57" spans="1:41" ht="64.5" customHeight="1" outlineLevel="1">
      <c r="A57" s="32"/>
      <c r="B57" s="52">
        <v>8</v>
      </c>
      <c r="C57" s="179"/>
      <c r="D57" s="180"/>
      <c r="E57" s="179"/>
      <c r="F57" s="180"/>
      <c r="G57" s="179"/>
      <c r="H57" s="180"/>
      <c r="I57" s="179"/>
      <c r="J57" s="180"/>
      <c r="K57" s="73"/>
      <c r="L57" s="54"/>
      <c r="M57" s="45"/>
      <c r="N57" s="41"/>
      <c r="O57" s="41"/>
      <c r="P57" s="41"/>
      <c r="Q57" s="41"/>
      <c r="R57" s="41"/>
      <c r="S57" s="41"/>
      <c r="T57" s="41"/>
      <c r="U57" s="41"/>
      <c r="V57" s="41"/>
      <c r="W57" s="41"/>
      <c r="X57" s="41"/>
      <c r="Y57" s="41"/>
      <c r="Z57" s="41"/>
      <c r="AA57" s="42"/>
      <c r="AB57" s="42"/>
      <c r="AC57" s="42"/>
      <c r="AD57" s="42"/>
      <c r="AE57" s="42"/>
      <c r="AF57" s="42"/>
      <c r="AG57" s="42"/>
      <c r="AH57" s="42"/>
      <c r="AI57" s="42"/>
      <c r="AJ57" s="42"/>
      <c r="AK57" s="42"/>
      <c r="AL57" s="42"/>
      <c r="AM57" s="42"/>
      <c r="AN57" s="42"/>
      <c r="AO57" s="42"/>
    </row>
    <row r="58" spans="1:41" ht="53.25" customHeight="1" outlineLevel="1">
      <c r="A58" s="32"/>
      <c r="B58" s="52">
        <v>9</v>
      </c>
      <c r="C58" s="179"/>
      <c r="D58" s="180"/>
      <c r="E58" s="179"/>
      <c r="F58" s="180"/>
      <c r="G58" s="179"/>
      <c r="H58" s="180"/>
      <c r="I58" s="179"/>
      <c r="J58" s="180"/>
      <c r="K58" s="73"/>
      <c r="L58" s="54"/>
      <c r="M58" s="45"/>
      <c r="N58" s="41"/>
      <c r="O58" s="41"/>
      <c r="P58" s="41"/>
      <c r="Q58" s="41"/>
      <c r="R58" s="41"/>
      <c r="S58" s="41"/>
      <c r="T58" s="41"/>
      <c r="U58" s="41"/>
      <c r="V58" s="41"/>
      <c r="W58" s="41"/>
      <c r="X58" s="41"/>
      <c r="Y58" s="41"/>
      <c r="Z58" s="41"/>
      <c r="AA58" s="42"/>
      <c r="AB58" s="42"/>
      <c r="AC58" s="42"/>
      <c r="AD58" s="42"/>
      <c r="AE58" s="42"/>
      <c r="AF58" s="42"/>
      <c r="AG58" s="42"/>
      <c r="AH58" s="42"/>
      <c r="AI58" s="42"/>
      <c r="AJ58" s="42"/>
      <c r="AK58" s="42"/>
      <c r="AL58" s="42"/>
      <c r="AM58" s="42"/>
      <c r="AN58" s="42"/>
      <c r="AO58" s="42"/>
    </row>
    <row r="59" spans="1:41" ht="87" customHeight="1" outlineLevel="1">
      <c r="A59" s="32"/>
      <c r="B59" s="52">
        <v>10</v>
      </c>
      <c r="C59" s="179"/>
      <c r="D59" s="180"/>
      <c r="E59" s="179"/>
      <c r="F59" s="180"/>
      <c r="G59" s="179"/>
      <c r="H59" s="180"/>
      <c r="I59" s="179"/>
      <c r="J59" s="180"/>
      <c r="K59" s="73"/>
      <c r="L59" s="54"/>
      <c r="M59" s="56"/>
      <c r="N59" s="41"/>
      <c r="O59" s="41"/>
      <c r="P59" s="41"/>
      <c r="Q59" s="41"/>
      <c r="R59" s="41"/>
      <c r="S59" s="41"/>
      <c r="T59" s="41"/>
      <c r="U59" s="41"/>
      <c r="V59" s="41"/>
      <c r="W59" s="41"/>
      <c r="X59" s="41"/>
      <c r="Y59" s="41"/>
      <c r="Z59" s="41"/>
      <c r="AA59" s="42"/>
      <c r="AB59" s="42"/>
      <c r="AC59" s="42"/>
      <c r="AD59" s="42"/>
      <c r="AE59" s="42"/>
      <c r="AF59" s="42"/>
      <c r="AG59" s="42"/>
      <c r="AH59" s="42"/>
      <c r="AI59" s="42"/>
      <c r="AJ59" s="42"/>
      <c r="AK59" s="42"/>
      <c r="AL59" s="42"/>
      <c r="AM59" s="42"/>
      <c r="AN59" s="42"/>
      <c r="AO59" s="42"/>
    </row>
    <row r="60" spans="1:41" ht="65.25" customHeight="1" outlineLevel="1">
      <c r="A60" s="32"/>
      <c r="B60" s="52">
        <v>11</v>
      </c>
      <c r="C60" s="179"/>
      <c r="D60" s="180"/>
      <c r="E60" s="179"/>
      <c r="F60" s="180"/>
      <c r="G60" s="179"/>
      <c r="H60" s="180"/>
      <c r="I60" s="179"/>
      <c r="J60" s="180"/>
      <c r="K60" s="73"/>
      <c r="L60" s="54"/>
      <c r="M60" s="45"/>
      <c r="N60" s="41"/>
      <c r="O60" s="41"/>
      <c r="P60" s="41"/>
      <c r="Q60" s="41"/>
      <c r="R60" s="41"/>
      <c r="S60" s="41"/>
      <c r="T60" s="41"/>
      <c r="U60" s="41"/>
      <c r="V60" s="41"/>
      <c r="W60" s="41"/>
      <c r="X60" s="41"/>
      <c r="Y60" s="41"/>
      <c r="Z60" s="41"/>
      <c r="AA60" s="42"/>
      <c r="AB60" s="42"/>
      <c r="AC60" s="42"/>
      <c r="AD60" s="42"/>
      <c r="AE60" s="42"/>
      <c r="AF60" s="42"/>
      <c r="AG60" s="42"/>
      <c r="AH60" s="42"/>
      <c r="AI60" s="42"/>
      <c r="AJ60" s="42"/>
      <c r="AK60" s="42"/>
      <c r="AL60" s="42"/>
      <c r="AM60" s="42"/>
      <c r="AN60" s="42"/>
      <c r="AO60" s="42"/>
    </row>
    <row r="61" spans="1:41" ht="34.5" customHeight="1" outlineLevel="1">
      <c r="A61" s="32"/>
      <c r="B61" s="52">
        <v>12</v>
      </c>
      <c r="C61" s="179"/>
      <c r="D61" s="180"/>
      <c r="E61" s="179"/>
      <c r="F61" s="180"/>
      <c r="G61" s="179"/>
      <c r="H61" s="180"/>
      <c r="I61" s="179"/>
      <c r="J61" s="180"/>
      <c r="K61" s="73"/>
      <c r="L61" s="54"/>
      <c r="M61" s="45"/>
      <c r="N61" s="41"/>
      <c r="O61" s="41"/>
      <c r="P61" s="41"/>
      <c r="Q61" s="41"/>
      <c r="R61" s="41"/>
      <c r="S61" s="41"/>
      <c r="T61" s="41"/>
      <c r="U61" s="41"/>
      <c r="V61" s="41"/>
      <c r="W61" s="41"/>
      <c r="X61" s="41"/>
      <c r="Y61" s="41"/>
      <c r="Z61" s="41"/>
      <c r="AA61" s="42"/>
      <c r="AB61" s="42"/>
      <c r="AC61" s="42"/>
      <c r="AD61" s="42"/>
      <c r="AE61" s="42"/>
      <c r="AF61" s="42"/>
      <c r="AG61" s="42"/>
      <c r="AH61" s="42"/>
      <c r="AI61" s="42"/>
      <c r="AJ61" s="42"/>
      <c r="AK61" s="42"/>
      <c r="AL61" s="42"/>
      <c r="AM61" s="42"/>
      <c r="AN61" s="42"/>
      <c r="AO61" s="42"/>
    </row>
    <row r="62" spans="1:41" ht="68.25" customHeight="1" outlineLevel="1">
      <c r="A62" s="32"/>
      <c r="B62" s="52">
        <v>13</v>
      </c>
      <c r="C62" s="179"/>
      <c r="D62" s="180"/>
      <c r="E62" s="179"/>
      <c r="F62" s="180"/>
      <c r="G62" s="179"/>
      <c r="H62" s="180"/>
      <c r="I62" s="179"/>
      <c r="J62" s="180"/>
      <c r="K62" s="73"/>
      <c r="L62" s="54"/>
      <c r="M62" s="45"/>
      <c r="N62" s="41"/>
      <c r="O62" s="41"/>
      <c r="P62" s="41"/>
      <c r="Q62" s="41"/>
      <c r="R62" s="41"/>
      <c r="S62" s="41"/>
      <c r="T62" s="41"/>
      <c r="U62" s="41"/>
      <c r="V62" s="41"/>
      <c r="W62" s="41"/>
      <c r="X62" s="41"/>
      <c r="Y62" s="41"/>
      <c r="Z62" s="41"/>
      <c r="AA62" s="42"/>
      <c r="AB62" s="42"/>
      <c r="AC62" s="42"/>
      <c r="AD62" s="42"/>
      <c r="AE62" s="42"/>
      <c r="AF62" s="42"/>
      <c r="AG62" s="42"/>
      <c r="AH62" s="42"/>
      <c r="AI62" s="42"/>
      <c r="AJ62" s="42"/>
      <c r="AK62" s="42"/>
      <c r="AL62" s="42"/>
      <c r="AM62" s="42"/>
      <c r="AN62" s="42"/>
      <c r="AO62" s="42"/>
    </row>
    <row r="63" spans="1:41" ht="20.25" customHeight="1" outlineLevel="1">
      <c r="A63" s="32"/>
      <c r="B63" s="52">
        <v>14</v>
      </c>
      <c r="C63" s="179"/>
      <c r="D63" s="180"/>
      <c r="E63" s="179"/>
      <c r="F63" s="180"/>
      <c r="G63" s="179"/>
      <c r="H63" s="180"/>
      <c r="I63" s="179"/>
      <c r="J63" s="180"/>
      <c r="K63" s="73"/>
      <c r="L63" s="54"/>
      <c r="M63" s="45"/>
      <c r="N63" s="41"/>
      <c r="O63" s="41"/>
      <c r="P63" s="41"/>
      <c r="Q63" s="41"/>
      <c r="R63" s="41"/>
      <c r="S63" s="41"/>
      <c r="T63" s="41"/>
      <c r="U63" s="41"/>
      <c r="V63" s="41"/>
      <c r="W63" s="41"/>
      <c r="X63" s="41"/>
      <c r="Y63" s="41"/>
      <c r="Z63" s="41"/>
      <c r="AA63" s="42"/>
      <c r="AB63" s="42"/>
      <c r="AC63" s="42"/>
      <c r="AD63" s="42"/>
      <c r="AE63" s="42"/>
      <c r="AF63" s="42"/>
      <c r="AG63" s="42"/>
      <c r="AH63" s="42"/>
      <c r="AI63" s="42"/>
      <c r="AJ63" s="42"/>
      <c r="AK63" s="42"/>
      <c r="AL63" s="42"/>
      <c r="AM63" s="42"/>
      <c r="AN63" s="42"/>
      <c r="AO63" s="42"/>
    </row>
    <row r="64" spans="1:41" ht="20.25" customHeight="1" outlineLevel="1">
      <c r="A64" s="32"/>
      <c r="B64" s="52">
        <v>15</v>
      </c>
      <c r="C64" s="179"/>
      <c r="D64" s="180"/>
      <c r="E64" s="179"/>
      <c r="F64" s="180"/>
      <c r="G64" s="179"/>
      <c r="H64" s="180"/>
      <c r="I64" s="179"/>
      <c r="J64" s="180"/>
      <c r="K64" s="73"/>
      <c r="L64" s="54"/>
      <c r="M64" s="45"/>
      <c r="N64" s="41"/>
      <c r="O64" s="41"/>
      <c r="P64" s="41"/>
      <c r="Q64" s="41"/>
      <c r="R64" s="41"/>
      <c r="S64" s="41"/>
      <c r="T64" s="41"/>
      <c r="U64" s="41"/>
      <c r="V64" s="41"/>
      <c r="W64" s="41"/>
      <c r="X64" s="41"/>
      <c r="Y64" s="41"/>
      <c r="Z64" s="41"/>
      <c r="AA64" s="42"/>
      <c r="AB64" s="42"/>
      <c r="AC64" s="42"/>
      <c r="AD64" s="42"/>
      <c r="AE64" s="42"/>
      <c r="AF64" s="42"/>
      <c r="AG64" s="42"/>
      <c r="AH64" s="42"/>
      <c r="AI64" s="42"/>
      <c r="AJ64" s="42"/>
      <c r="AK64" s="42"/>
      <c r="AL64" s="42"/>
      <c r="AM64" s="42"/>
      <c r="AN64" s="42"/>
      <c r="AO64" s="42"/>
    </row>
    <row r="65" spans="1:41" ht="20.25" customHeight="1" outlineLevel="1">
      <c r="A65" s="32"/>
      <c r="B65" s="52">
        <v>16</v>
      </c>
      <c r="C65" s="179"/>
      <c r="D65" s="180"/>
      <c r="E65" s="179"/>
      <c r="F65" s="180"/>
      <c r="G65" s="179"/>
      <c r="H65" s="180"/>
      <c r="I65" s="179"/>
      <c r="J65" s="180"/>
      <c r="K65" s="73"/>
      <c r="L65" s="54"/>
      <c r="M65" s="45"/>
      <c r="N65" s="41"/>
      <c r="O65" s="41"/>
      <c r="P65" s="41"/>
      <c r="Q65" s="41"/>
      <c r="R65" s="41"/>
      <c r="S65" s="41"/>
      <c r="T65" s="41"/>
      <c r="U65" s="41"/>
      <c r="V65" s="41"/>
      <c r="W65" s="41"/>
      <c r="X65" s="41"/>
      <c r="Y65" s="41"/>
      <c r="Z65" s="41"/>
      <c r="AA65" s="42"/>
      <c r="AB65" s="42"/>
      <c r="AC65" s="42"/>
      <c r="AD65" s="42"/>
      <c r="AE65" s="42"/>
      <c r="AF65" s="42"/>
      <c r="AG65" s="42"/>
      <c r="AH65" s="42"/>
      <c r="AI65" s="42"/>
      <c r="AJ65" s="42"/>
      <c r="AK65" s="42"/>
      <c r="AL65" s="42"/>
      <c r="AM65" s="42"/>
      <c r="AN65" s="42"/>
      <c r="AO65" s="42"/>
    </row>
    <row r="66" spans="1:41" ht="20.25" customHeight="1" outlineLevel="1">
      <c r="A66" s="32"/>
      <c r="B66" s="52">
        <v>17</v>
      </c>
      <c r="C66" s="179"/>
      <c r="D66" s="180"/>
      <c r="E66" s="179"/>
      <c r="F66" s="180"/>
      <c r="G66" s="179"/>
      <c r="H66" s="180"/>
      <c r="I66" s="179"/>
      <c r="J66" s="180"/>
      <c r="K66" s="73"/>
      <c r="L66" s="54"/>
      <c r="M66" s="45"/>
      <c r="N66" s="41"/>
      <c r="O66" s="41"/>
      <c r="P66" s="41"/>
      <c r="Q66" s="41"/>
      <c r="R66" s="41"/>
      <c r="S66" s="41"/>
      <c r="T66" s="41"/>
      <c r="U66" s="41"/>
      <c r="V66" s="41"/>
      <c r="W66" s="41"/>
      <c r="X66" s="41"/>
      <c r="Y66" s="41"/>
      <c r="Z66" s="41"/>
      <c r="AA66" s="42"/>
      <c r="AB66" s="42"/>
      <c r="AC66" s="42"/>
      <c r="AD66" s="42"/>
      <c r="AE66" s="42"/>
      <c r="AF66" s="42"/>
      <c r="AG66" s="42"/>
      <c r="AH66" s="42"/>
      <c r="AI66" s="42"/>
      <c r="AJ66" s="42"/>
      <c r="AK66" s="42"/>
      <c r="AL66" s="42"/>
      <c r="AM66" s="42"/>
      <c r="AN66" s="42"/>
      <c r="AO66" s="42"/>
    </row>
    <row r="67" spans="1:41" ht="20.25" customHeight="1" outlineLevel="1">
      <c r="A67" s="32"/>
      <c r="B67" s="52">
        <v>18</v>
      </c>
      <c r="C67" s="179"/>
      <c r="D67" s="180"/>
      <c r="E67" s="179"/>
      <c r="F67" s="180"/>
      <c r="G67" s="179"/>
      <c r="H67" s="180"/>
      <c r="I67" s="179"/>
      <c r="J67" s="180"/>
      <c r="K67" s="73"/>
      <c r="L67" s="54"/>
      <c r="M67" s="45"/>
      <c r="N67" s="41"/>
      <c r="O67" s="41"/>
      <c r="P67" s="41"/>
      <c r="Q67" s="41"/>
      <c r="R67" s="41"/>
      <c r="S67" s="41"/>
      <c r="T67" s="41"/>
      <c r="U67" s="41"/>
      <c r="V67" s="41"/>
      <c r="W67" s="41"/>
      <c r="X67" s="41"/>
      <c r="Y67" s="41"/>
      <c r="Z67" s="41"/>
      <c r="AA67" s="42"/>
      <c r="AB67" s="42"/>
      <c r="AC67" s="42"/>
      <c r="AD67" s="42"/>
      <c r="AE67" s="42"/>
      <c r="AF67" s="42"/>
      <c r="AG67" s="42"/>
      <c r="AH67" s="42"/>
      <c r="AI67" s="42"/>
      <c r="AJ67" s="42"/>
      <c r="AK67" s="42"/>
      <c r="AL67" s="42"/>
      <c r="AM67" s="42"/>
      <c r="AN67" s="42"/>
      <c r="AO67" s="42"/>
    </row>
    <row r="68" spans="1:41" ht="20.25" customHeight="1" outlineLevel="1">
      <c r="A68" s="32"/>
      <c r="B68" s="52">
        <v>19</v>
      </c>
      <c r="C68" s="179"/>
      <c r="D68" s="180"/>
      <c r="E68" s="179"/>
      <c r="F68" s="180"/>
      <c r="G68" s="179"/>
      <c r="H68" s="180"/>
      <c r="I68" s="179"/>
      <c r="J68" s="180"/>
      <c r="K68" s="73"/>
      <c r="L68" s="54"/>
      <c r="M68" s="45"/>
      <c r="N68" s="41"/>
      <c r="O68" s="41"/>
      <c r="P68" s="41"/>
      <c r="Q68" s="41"/>
      <c r="R68" s="41"/>
      <c r="S68" s="41"/>
      <c r="T68" s="41"/>
      <c r="U68" s="41"/>
      <c r="V68" s="41"/>
      <c r="W68" s="41"/>
      <c r="X68" s="41"/>
      <c r="Y68" s="41"/>
      <c r="Z68" s="41"/>
      <c r="AA68" s="42"/>
      <c r="AB68" s="42"/>
      <c r="AC68" s="42"/>
      <c r="AD68" s="42"/>
      <c r="AE68" s="42"/>
      <c r="AF68" s="42"/>
      <c r="AG68" s="42"/>
      <c r="AH68" s="42"/>
      <c r="AI68" s="42"/>
      <c r="AJ68" s="42"/>
      <c r="AK68" s="42"/>
      <c r="AL68" s="42"/>
      <c r="AM68" s="42"/>
      <c r="AN68" s="42"/>
      <c r="AO68" s="42"/>
    </row>
    <row r="69" spans="1:41" ht="20.25" customHeight="1" outlineLevel="1">
      <c r="A69" s="32"/>
      <c r="B69" s="52">
        <v>20</v>
      </c>
      <c r="C69" s="179"/>
      <c r="D69" s="180"/>
      <c r="E69" s="179"/>
      <c r="F69" s="180"/>
      <c r="G69" s="179"/>
      <c r="H69" s="180"/>
      <c r="I69" s="179"/>
      <c r="J69" s="180"/>
      <c r="K69" s="73"/>
      <c r="L69" s="54"/>
      <c r="M69" s="45"/>
      <c r="N69" s="41"/>
      <c r="O69" s="41"/>
      <c r="P69" s="41"/>
      <c r="Q69" s="41"/>
      <c r="R69" s="41"/>
      <c r="S69" s="41"/>
      <c r="T69" s="41"/>
      <c r="U69" s="41"/>
      <c r="V69" s="41"/>
      <c r="W69" s="41"/>
      <c r="X69" s="41"/>
      <c r="Y69" s="41"/>
      <c r="Z69" s="41"/>
      <c r="AA69" s="42"/>
      <c r="AB69" s="42"/>
      <c r="AC69" s="42"/>
      <c r="AD69" s="42"/>
      <c r="AE69" s="42"/>
      <c r="AF69" s="42"/>
      <c r="AG69" s="42"/>
      <c r="AH69" s="42"/>
      <c r="AI69" s="42"/>
      <c r="AJ69" s="42"/>
      <c r="AK69" s="42"/>
      <c r="AL69" s="42"/>
      <c r="AM69" s="42"/>
      <c r="AN69" s="42"/>
      <c r="AO69" s="42"/>
    </row>
    <row r="70" spans="1:41" ht="16.5" thickBot="1">
      <c r="A70" s="32"/>
      <c r="B70" s="41"/>
      <c r="C70" s="41"/>
      <c r="D70" s="41"/>
      <c r="E70" s="41"/>
      <c r="F70" s="41"/>
      <c r="G70" s="41"/>
      <c r="H70" s="41"/>
      <c r="I70" s="41"/>
      <c r="J70" s="41"/>
      <c r="K70" s="41"/>
      <c r="L70" s="41"/>
      <c r="M70" s="41"/>
      <c r="N70" s="41"/>
      <c r="O70" s="41"/>
      <c r="P70" s="41"/>
      <c r="Q70" s="41"/>
      <c r="R70" s="41"/>
      <c r="S70" s="41"/>
      <c r="T70" s="41"/>
      <c r="U70" s="41"/>
      <c r="V70" s="41"/>
      <c r="W70" s="41"/>
      <c r="X70" s="41"/>
      <c r="Y70" s="41"/>
      <c r="Z70" s="41"/>
      <c r="AA70" s="42"/>
      <c r="AB70" s="42"/>
      <c r="AC70" s="42"/>
      <c r="AD70" s="42"/>
      <c r="AE70" s="42"/>
      <c r="AF70" s="42"/>
      <c r="AG70" s="42"/>
      <c r="AH70" s="42"/>
      <c r="AI70" s="42"/>
      <c r="AJ70" s="42"/>
      <c r="AK70" s="42"/>
      <c r="AL70" s="42"/>
      <c r="AM70" s="42"/>
      <c r="AN70" s="42"/>
      <c r="AO70" s="42"/>
    </row>
    <row r="71" spans="1:41" ht="16.5" thickBot="1">
      <c r="A71" s="32"/>
      <c r="B71" s="160" t="s">
        <v>94</v>
      </c>
      <c r="C71" s="161"/>
      <c r="D71" s="161"/>
      <c r="E71" s="161"/>
      <c r="F71" s="161"/>
      <c r="G71" s="161"/>
      <c r="H71" s="161"/>
      <c r="I71" s="161"/>
      <c r="J71" s="161"/>
      <c r="K71" s="161"/>
      <c r="L71" s="161"/>
      <c r="M71" s="162"/>
      <c r="N71" s="41"/>
      <c r="O71" s="41"/>
      <c r="P71" s="41"/>
      <c r="Q71" s="41"/>
      <c r="R71" s="41"/>
      <c r="S71" s="41"/>
      <c r="T71" s="41"/>
      <c r="U71" s="41"/>
      <c r="V71" s="41"/>
      <c r="W71" s="41"/>
      <c r="X71" s="41"/>
      <c r="Y71" s="41"/>
      <c r="Z71" s="41"/>
      <c r="AA71" s="42"/>
      <c r="AB71" s="42"/>
      <c r="AC71" s="42"/>
      <c r="AD71" s="42"/>
      <c r="AE71" s="42"/>
      <c r="AF71" s="42"/>
      <c r="AG71" s="42"/>
      <c r="AH71" s="42"/>
      <c r="AI71" s="42"/>
      <c r="AJ71" s="42"/>
      <c r="AK71" s="42"/>
      <c r="AL71" s="42"/>
      <c r="AM71" s="42"/>
      <c r="AN71" s="42"/>
      <c r="AO71" s="42"/>
    </row>
    <row r="72" spans="1:41" ht="15.75" outlineLevel="1">
      <c r="A72" s="32"/>
      <c r="B72" s="163" t="s">
        <v>95</v>
      </c>
      <c r="C72" s="164"/>
      <c r="D72" s="165">
        <f>COUNTIF(K50:K69, "Fail")</f>
        <v>1</v>
      </c>
      <c r="E72" s="166"/>
      <c r="F72" s="167" t="s">
        <v>96</v>
      </c>
      <c r="G72" s="168"/>
      <c r="H72" s="169"/>
      <c r="I72" s="170">
        <f>D73/(D73+D72)</f>
        <v>0</v>
      </c>
      <c r="J72" s="170"/>
      <c r="K72" s="171"/>
      <c r="L72" s="57" t="s">
        <v>97</v>
      </c>
      <c r="M72" s="58">
        <v>0</v>
      </c>
      <c r="N72" s="41"/>
      <c r="O72" s="41"/>
      <c r="P72" s="41"/>
      <c r="Q72" s="41"/>
      <c r="R72" s="41"/>
      <c r="S72" s="41"/>
      <c r="T72" s="41"/>
      <c r="U72" s="41"/>
      <c r="V72" s="41"/>
      <c r="W72" s="41"/>
      <c r="X72" s="41"/>
      <c r="Y72" s="41"/>
      <c r="Z72" s="41"/>
      <c r="AA72" s="42"/>
      <c r="AB72" s="42"/>
      <c r="AC72" s="42"/>
      <c r="AD72" s="42"/>
      <c r="AE72" s="42"/>
      <c r="AF72" s="42"/>
      <c r="AG72" s="42"/>
      <c r="AH72" s="42"/>
      <c r="AI72" s="42"/>
      <c r="AJ72" s="42"/>
      <c r="AK72" s="42"/>
      <c r="AL72" s="42"/>
      <c r="AM72" s="42"/>
      <c r="AN72" s="42"/>
      <c r="AO72" s="42"/>
    </row>
    <row r="73" spans="1:41" ht="15.75" outlineLevel="1">
      <c r="A73" s="32"/>
      <c r="B73" s="172" t="s">
        <v>98</v>
      </c>
      <c r="C73" s="173"/>
      <c r="D73" s="174">
        <f>COUNTIF(K50:K69, "Pass")</f>
        <v>0</v>
      </c>
      <c r="E73" s="175"/>
      <c r="F73" s="176" t="s">
        <v>49</v>
      </c>
      <c r="G73" s="177"/>
      <c r="H73" s="178"/>
      <c r="I73" s="154" t="str">
        <f>IF(I72&gt;0.85, "Pass", "Fail")</f>
        <v>Fail</v>
      </c>
      <c r="J73" s="154"/>
      <c r="K73" s="174"/>
      <c r="L73" s="57" t="s">
        <v>99</v>
      </c>
      <c r="M73" s="58">
        <v>8.3333333333333329E-2</v>
      </c>
      <c r="N73" s="41"/>
      <c r="O73" s="41"/>
      <c r="P73" s="41"/>
      <c r="Q73" s="41"/>
      <c r="R73" s="41"/>
      <c r="S73" s="41"/>
      <c r="T73" s="41"/>
      <c r="U73" s="41"/>
      <c r="V73" s="41"/>
      <c r="W73" s="41"/>
      <c r="X73" s="41"/>
      <c r="Y73" s="41"/>
      <c r="Z73" s="41"/>
      <c r="AA73" s="42"/>
      <c r="AB73" s="42"/>
      <c r="AC73" s="42"/>
      <c r="AD73" s="42"/>
      <c r="AE73" s="42"/>
      <c r="AF73" s="42"/>
      <c r="AG73" s="42"/>
      <c r="AH73" s="42"/>
      <c r="AI73" s="42"/>
      <c r="AJ73" s="42"/>
      <c r="AK73" s="42"/>
      <c r="AL73" s="42"/>
      <c r="AM73" s="42"/>
      <c r="AN73" s="42"/>
      <c r="AO73" s="42"/>
    </row>
    <row r="74" spans="1:41" ht="15.75" outlineLevel="1">
      <c r="A74" s="32"/>
      <c r="B74" s="147" t="s">
        <v>32</v>
      </c>
      <c r="C74" s="148"/>
      <c r="D74" s="149" t="str">
        <f t="array" ref="D74">INDEX(L50:L69,MODE(IF((L50:L69&lt;&gt;"")*ISNA(MATCH(L50:L69,$J$75:$J75,0)),MATCH(L50:L69,L50:L69,0))))</f>
        <v>Functional</v>
      </c>
      <c r="E74" s="150"/>
      <c r="F74" s="151" t="s">
        <v>100</v>
      </c>
      <c r="G74" s="152"/>
      <c r="H74" s="153"/>
      <c r="I74" s="154" t="str">
        <f>IF(I72&gt;0.85,"N/A",IF(I72&lt;0.7,"Critical",IF(0.85&gt;I72&gt;0.7,"Average")))</f>
        <v>Critical</v>
      </c>
      <c r="J74" s="155"/>
      <c r="K74" s="156"/>
      <c r="L74" s="57" t="s">
        <v>101</v>
      </c>
      <c r="M74" s="59">
        <v>0</v>
      </c>
      <c r="N74" s="41"/>
      <c r="O74" s="41"/>
      <c r="P74" s="41"/>
      <c r="Q74" s="41"/>
      <c r="R74" s="41"/>
      <c r="S74" s="41"/>
      <c r="T74" s="41"/>
      <c r="U74" s="41"/>
      <c r="V74" s="41"/>
      <c r="W74" s="41"/>
      <c r="X74" s="41"/>
      <c r="Y74" s="41"/>
      <c r="Z74" s="41"/>
      <c r="AA74" s="42"/>
      <c r="AB74" s="42"/>
      <c r="AC74" s="42"/>
      <c r="AD74" s="42"/>
      <c r="AE74" s="42"/>
      <c r="AF74" s="42"/>
      <c r="AG74" s="42"/>
      <c r="AH74" s="42"/>
      <c r="AI74" s="42"/>
      <c r="AJ74" s="42"/>
      <c r="AK74" s="42"/>
      <c r="AL74" s="42"/>
      <c r="AM74" s="42"/>
      <c r="AN74" s="42"/>
      <c r="AO74" s="42"/>
    </row>
    <row r="75" spans="1:41" ht="16.5" outlineLevel="1" thickBot="1">
      <c r="A75" s="32"/>
      <c r="B75" s="60"/>
      <c r="C75" s="157" t="s">
        <v>33</v>
      </c>
      <c r="D75" s="157"/>
      <c r="E75" s="157"/>
      <c r="F75" s="158" t="str">
        <f>IF(D74="SW_Bug", "Critical", IF(D74="Logical Flow","Mid-level",  IF(D74="Security", "Critical",  IF(D74="Form Design", "Low",  IF(D74="Interface", "Low",  IF(D74="Functional", "Critical", NA()))))))</f>
        <v>Critical</v>
      </c>
      <c r="G75" s="158"/>
      <c r="H75" s="158"/>
      <c r="I75" s="159"/>
      <c r="J75" s="61"/>
      <c r="K75" s="62"/>
      <c r="L75" s="63" t="s">
        <v>35</v>
      </c>
      <c r="M75" s="64">
        <v>0</v>
      </c>
      <c r="N75" s="41"/>
      <c r="O75" s="41"/>
      <c r="P75" s="41"/>
      <c r="Q75" s="41"/>
      <c r="R75" s="41"/>
      <c r="S75" s="41"/>
      <c r="T75" s="41"/>
      <c r="U75" s="41"/>
      <c r="V75" s="41"/>
      <c r="W75" s="41"/>
      <c r="X75" s="41"/>
      <c r="Y75" s="41"/>
      <c r="Z75" s="41"/>
      <c r="AA75" s="42"/>
      <c r="AB75" s="42"/>
      <c r="AC75" s="42"/>
      <c r="AD75" s="42"/>
      <c r="AE75" s="42"/>
      <c r="AF75" s="42"/>
      <c r="AG75" s="42"/>
      <c r="AH75" s="42"/>
      <c r="AI75" s="42"/>
      <c r="AJ75" s="42"/>
      <c r="AK75" s="42"/>
      <c r="AL75" s="42"/>
      <c r="AM75" s="42"/>
      <c r="AN75" s="42"/>
      <c r="AO75" s="42"/>
    </row>
    <row r="76" spans="1:41" ht="15.75">
      <c r="A76" s="32"/>
      <c r="B76" s="41"/>
      <c r="C76" s="41"/>
      <c r="D76" s="41"/>
      <c r="E76" s="41"/>
      <c r="F76" s="41"/>
      <c r="G76" s="41"/>
      <c r="H76" s="41"/>
      <c r="I76" s="41"/>
      <c r="J76" s="41"/>
      <c r="K76" s="41"/>
      <c r="L76" s="41"/>
      <c r="M76" s="41"/>
      <c r="N76" s="41"/>
      <c r="O76" s="41"/>
      <c r="P76" s="41"/>
      <c r="Q76" s="41"/>
      <c r="R76" s="41"/>
      <c r="S76" s="41"/>
      <c r="T76" s="41"/>
      <c r="U76" s="41"/>
      <c r="V76" s="41"/>
      <c r="W76" s="41"/>
      <c r="X76" s="41"/>
      <c r="Y76" s="41"/>
      <c r="Z76" s="41"/>
      <c r="AA76" s="42"/>
      <c r="AB76" s="42"/>
      <c r="AC76" s="42"/>
      <c r="AD76" s="42"/>
      <c r="AE76" s="42"/>
      <c r="AF76" s="42"/>
      <c r="AG76" s="42"/>
      <c r="AH76" s="42"/>
      <c r="AI76" s="42"/>
      <c r="AJ76" s="42"/>
      <c r="AK76" s="42"/>
      <c r="AL76" s="42"/>
      <c r="AM76" s="42"/>
      <c r="AN76" s="42"/>
      <c r="AO76" s="42"/>
    </row>
    <row r="77" spans="1:41" ht="15.75">
      <c r="A77" s="32"/>
      <c r="B77" s="41"/>
      <c r="C77" s="41"/>
      <c r="D77" s="41"/>
      <c r="E77" s="41"/>
      <c r="F77" s="41"/>
      <c r="G77" s="41"/>
      <c r="H77" s="41"/>
      <c r="I77" s="41"/>
      <c r="J77" s="41"/>
      <c r="K77" s="41"/>
      <c r="L77" s="41"/>
      <c r="M77" s="41"/>
      <c r="N77" s="41"/>
      <c r="O77" s="41"/>
      <c r="P77" s="41"/>
      <c r="Q77" s="41"/>
      <c r="R77" s="41"/>
      <c r="S77" s="41"/>
      <c r="T77" s="41"/>
      <c r="U77" s="41"/>
      <c r="V77" s="41"/>
      <c r="W77" s="41"/>
      <c r="X77" s="41"/>
      <c r="Y77" s="41"/>
      <c r="Z77" s="41"/>
      <c r="AA77" s="42"/>
      <c r="AB77" s="42"/>
      <c r="AC77" s="42"/>
      <c r="AD77" s="42"/>
      <c r="AE77" s="42"/>
      <c r="AF77" s="42"/>
      <c r="AG77" s="42"/>
      <c r="AH77" s="42"/>
      <c r="AI77" s="42"/>
      <c r="AJ77" s="42"/>
      <c r="AK77" s="42"/>
      <c r="AL77" s="42"/>
      <c r="AM77" s="42"/>
      <c r="AN77" s="42"/>
      <c r="AO77" s="42"/>
    </row>
    <row r="78" spans="1:41" ht="15.75">
      <c r="A78" s="32"/>
      <c r="B78" s="41"/>
      <c r="C78" s="41"/>
      <c r="D78" s="41"/>
      <c r="E78" s="41"/>
      <c r="F78" s="41"/>
      <c r="G78" s="41"/>
      <c r="H78" s="41"/>
      <c r="I78" s="41"/>
      <c r="J78" s="41"/>
      <c r="K78" s="41"/>
      <c r="L78" s="41"/>
      <c r="M78" s="41"/>
      <c r="N78" s="41"/>
      <c r="O78" s="41"/>
      <c r="P78" s="41"/>
      <c r="Q78" s="41"/>
      <c r="R78" s="41"/>
      <c r="S78" s="41"/>
      <c r="T78" s="41"/>
      <c r="U78" s="41"/>
      <c r="V78" s="41"/>
      <c r="W78" s="41"/>
      <c r="X78" s="41"/>
      <c r="Y78" s="41"/>
      <c r="Z78" s="41"/>
      <c r="AA78" s="42"/>
      <c r="AB78" s="42"/>
      <c r="AC78" s="42"/>
      <c r="AD78" s="42"/>
      <c r="AE78" s="42"/>
      <c r="AF78" s="42"/>
      <c r="AG78" s="42"/>
      <c r="AH78" s="42"/>
      <c r="AI78" s="42"/>
      <c r="AJ78" s="42"/>
      <c r="AK78" s="42"/>
      <c r="AL78" s="42"/>
      <c r="AM78" s="42"/>
      <c r="AN78" s="42"/>
      <c r="AO78" s="42"/>
    </row>
    <row r="79" spans="1:41" ht="15.75">
      <c r="A79" s="32"/>
      <c r="B79" s="41"/>
      <c r="C79" s="41"/>
      <c r="D79" s="41"/>
      <c r="E79" s="41"/>
      <c r="F79" s="41"/>
      <c r="G79" s="41"/>
      <c r="H79" s="41"/>
      <c r="I79" s="41"/>
      <c r="J79" s="41"/>
      <c r="K79" s="41"/>
      <c r="L79" s="41"/>
      <c r="M79" s="41"/>
      <c r="N79" s="41"/>
      <c r="O79" s="41"/>
      <c r="P79" s="41"/>
      <c r="Q79" s="41"/>
      <c r="R79" s="41"/>
      <c r="S79" s="41"/>
      <c r="T79" s="41"/>
      <c r="U79" s="41"/>
      <c r="V79" s="41"/>
      <c r="W79" s="41"/>
      <c r="X79" s="41"/>
      <c r="Y79" s="41"/>
      <c r="Z79" s="41"/>
      <c r="AA79" s="42"/>
      <c r="AB79" s="42"/>
      <c r="AC79" s="42"/>
      <c r="AD79" s="42"/>
      <c r="AE79" s="42"/>
      <c r="AF79" s="42"/>
      <c r="AG79" s="42"/>
      <c r="AH79" s="42"/>
      <c r="AI79" s="42"/>
      <c r="AJ79" s="42"/>
      <c r="AK79" s="42"/>
      <c r="AL79" s="42"/>
      <c r="AM79" s="42"/>
      <c r="AN79" s="42"/>
      <c r="AO79" s="42"/>
    </row>
    <row r="80" spans="1:41" ht="15.75">
      <c r="A80" s="32"/>
      <c r="B80" s="41"/>
      <c r="C80" s="41"/>
      <c r="D80" s="41"/>
      <c r="E80" s="41"/>
      <c r="F80" s="41"/>
      <c r="G80" s="41"/>
      <c r="H80" s="41"/>
      <c r="I80" s="41"/>
      <c r="J80" s="41"/>
      <c r="K80" s="41"/>
      <c r="L80" s="41"/>
      <c r="M80" s="41"/>
      <c r="N80" s="41"/>
      <c r="O80" s="41"/>
      <c r="P80" s="41"/>
      <c r="Q80" s="41"/>
      <c r="R80" s="41"/>
      <c r="S80" s="41"/>
      <c r="T80" s="41"/>
      <c r="U80" s="41"/>
      <c r="V80" s="41"/>
      <c r="W80" s="41"/>
      <c r="X80" s="41"/>
      <c r="Y80" s="41"/>
      <c r="Z80" s="41"/>
      <c r="AA80" s="42"/>
      <c r="AB80" s="42"/>
      <c r="AC80" s="42"/>
      <c r="AD80" s="42"/>
      <c r="AE80" s="42"/>
      <c r="AF80" s="42"/>
      <c r="AG80" s="42"/>
      <c r="AH80" s="42"/>
      <c r="AI80" s="42"/>
      <c r="AJ80" s="42"/>
      <c r="AK80" s="42"/>
      <c r="AL80" s="42"/>
      <c r="AM80" s="42"/>
      <c r="AN80" s="42"/>
      <c r="AO80" s="42"/>
    </row>
    <row r="81" spans="1:41" ht="15.75">
      <c r="A81" s="32"/>
      <c r="B81" s="41"/>
      <c r="C81" s="41"/>
      <c r="D81" s="41"/>
      <c r="E81" s="41"/>
      <c r="F81" s="41"/>
      <c r="G81" s="41"/>
      <c r="H81" s="41"/>
      <c r="I81" s="41"/>
      <c r="J81" s="41"/>
      <c r="K81" s="41"/>
      <c r="L81" s="41"/>
      <c r="M81" s="41"/>
      <c r="N81" s="41"/>
      <c r="O81" s="41"/>
      <c r="P81" s="41"/>
      <c r="Q81" s="41"/>
      <c r="R81" s="41"/>
      <c r="S81" s="41"/>
      <c r="T81" s="41"/>
      <c r="U81" s="41"/>
      <c r="V81" s="41"/>
      <c r="W81" s="41"/>
      <c r="X81" s="41"/>
      <c r="Y81" s="41"/>
      <c r="Z81" s="41"/>
      <c r="AA81" s="42"/>
      <c r="AB81" s="42"/>
      <c r="AC81" s="42"/>
      <c r="AD81" s="42"/>
      <c r="AE81" s="42"/>
      <c r="AF81" s="42"/>
      <c r="AG81" s="42"/>
      <c r="AH81" s="42"/>
      <c r="AI81" s="42"/>
      <c r="AJ81" s="42"/>
      <c r="AK81" s="42"/>
      <c r="AL81" s="42"/>
      <c r="AM81" s="42"/>
      <c r="AN81" s="42"/>
      <c r="AO81" s="42"/>
    </row>
    <row r="82" spans="1:41" ht="15.75">
      <c r="A82" s="32"/>
      <c r="B82" s="41"/>
      <c r="C82" s="41"/>
      <c r="D82" s="41"/>
      <c r="E82" s="41"/>
      <c r="F82" s="41"/>
      <c r="G82" s="41"/>
      <c r="H82" s="41"/>
      <c r="I82" s="41"/>
      <c r="J82" s="41"/>
      <c r="K82" s="41"/>
      <c r="L82" s="41"/>
      <c r="M82" s="41"/>
      <c r="N82" s="41"/>
      <c r="O82" s="41"/>
      <c r="P82" s="41"/>
      <c r="Q82" s="41"/>
      <c r="R82" s="41"/>
      <c r="S82" s="41"/>
      <c r="T82" s="41"/>
      <c r="U82" s="41"/>
      <c r="V82" s="41"/>
      <c r="W82" s="41"/>
      <c r="X82" s="41"/>
      <c r="Y82" s="41"/>
      <c r="Z82" s="41"/>
      <c r="AA82" s="42"/>
      <c r="AB82" s="42"/>
      <c r="AC82" s="42"/>
      <c r="AD82" s="42"/>
      <c r="AE82" s="42"/>
      <c r="AF82" s="42"/>
      <c r="AG82" s="42"/>
      <c r="AH82" s="42"/>
      <c r="AI82" s="42"/>
      <c r="AJ82" s="42"/>
      <c r="AK82" s="42"/>
      <c r="AL82" s="42"/>
      <c r="AM82" s="42"/>
      <c r="AN82" s="42"/>
      <c r="AO82" s="42"/>
    </row>
    <row r="83" spans="1:41" ht="15.75">
      <c r="A83" s="32"/>
      <c r="B83" s="41"/>
      <c r="C83" s="41"/>
      <c r="D83" s="41"/>
      <c r="E83" s="41"/>
      <c r="F83" s="41"/>
      <c r="G83" s="41"/>
      <c r="H83" s="41"/>
      <c r="I83" s="41"/>
      <c r="J83" s="41"/>
      <c r="K83" s="41"/>
      <c r="L83" s="41"/>
      <c r="M83" s="41"/>
      <c r="N83" s="41"/>
      <c r="O83" s="41"/>
      <c r="P83" s="41"/>
      <c r="Q83" s="41"/>
      <c r="R83" s="41"/>
      <c r="S83" s="41"/>
      <c r="T83" s="41"/>
      <c r="U83" s="41"/>
      <c r="V83" s="41"/>
      <c r="W83" s="41"/>
      <c r="X83" s="41"/>
      <c r="Y83" s="41"/>
      <c r="Z83" s="41"/>
      <c r="AA83" s="42"/>
      <c r="AB83" s="42"/>
      <c r="AC83" s="42"/>
      <c r="AD83" s="42"/>
      <c r="AE83" s="42"/>
      <c r="AF83" s="42"/>
      <c r="AG83" s="42"/>
      <c r="AH83" s="42"/>
      <c r="AI83" s="42"/>
      <c r="AJ83" s="42"/>
      <c r="AK83" s="42"/>
      <c r="AL83" s="42"/>
      <c r="AM83" s="42"/>
      <c r="AN83" s="42"/>
      <c r="AO83" s="42"/>
    </row>
    <row r="84" spans="1:41" ht="15.75">
      <c r="A84" s="32"/>
      <c r="B84" s="41"/>
      <c r="C84" s="41"/>
      <c r="D84" s="41"/>
      <c r="E84" s="41"/>
      <c r="F84" s="41"/>
      <c r="G84" s="41"/>
      <c r="H84" s="41"/>
      <c r="I84" s="41"/>
      <c r="J84" s="41"/>
      <c r="K84" s="41"/>
      <c r="L84" s="41"/>
      <c r="M84" s="41"/>
      <c r="N84" s="41"/>
      <c r="O84" s="41"/>
      <c r="P84" s="41"/>
      <c r="Q84" s="41"/>
      <c r="R84" s="41"/>
      <c r="S84" s="41"/>
      <c r="T84" s="41"/>
      <c r="U84" s="41"/>
      <c r="V84" s="41"/>
      <c r="W84" s="41"/>
      <c r="X84" s="41"/>
      <c r="Y84" s="41"/>
      <c r="Z84" s="41"/>
      <c r="AA84" s="42"/>
      <c r="AB84" s="42"/>
      <c r="AC84" s="42"/>
      <c r="AD84" s="42"/>
      <c r="AE84" s="42"/>
      <c r="AF84" s="42"/>
      <c r="AG84" s="42"/>
      <c r="AH84" s="42"/>
      <c r="AI84" s="42"/>
      <c r="AJ84" s="42"/>
      <c r="AK84" s="42"/>
      <c r="AL84" s="42"/>
      <c r="AM84" s="42"/>
      <c r="AN84" s="42"/>
      <c r="AO84" s="42"/>
    </row>
    <row r="85" spans="1:41" ht="15.75">
      <c r="A85" s="32"/>
      <c r="B85" s="41"/>
      <c r="C85" s="41"/>
      <c r="D85" s="41"/>
      <c r="E85" s="41"/>
      <c r="F85" s="41"/>
      <c r="G85" s="41"/>
      <c r="H85" s="41"/>
      <c r="I85" s="41"/>
      <c r="J85" s="41"/>
      <c r="K85" s="41"/>
      <c r="L85" s="41"/>
      <c r="M85" s="41"/>
      <c r="N85" s="41"/>
      <c r="O85" s="41"/>
      <c r="P85" s="41"/>
      <c r="Q85" s="41"/>
      <c r="R85" s="41"/>
      <c r="S85" s="41"/>
      <c r="T85" s="41"/>
      <c r="U85" s="41"/>
      <c r="V85" s="41"/>
      <c r="W85" s="41"/>
      <c r="X85" s="41"/>
      <c r="Y85" s="41"/>
      <c r="Z85" s="41"/>
      <c r="AA85" s="42"/>
      <c r="AB85" s="42"/>
      <c r="AC85" s="42"/>
      <c r="AD85" s="42"/>
      <c r="AE85" s="42"/>
      <c r="AF85" s="42"/>
      <c r="AG85" s="42"/>
      <c r="AH85" s="42"/>
      <c r="AI85" s="42"/>
      <c r="AJ85" s="42"/>
      <c r="AK85" s="42"/>
      <c r="AL85" s="42"/>
      <c r="AM85" s="42"/>
      <c r="AN85" s="42"/>
      <c r="AO85" s="42"/>
    </row>
    <row r="86" spans="1:41" ht="15.75">
      <c r="A86" s="32"/>
      <c r="B86" s="41"/>
      <c r="C86" s="41"/>
      <c r="D86" s="41"/>
      <c r="E86" s="41"/>
      <c r="F86" s="41"/>
      <c r="G86" s="41"/>
      <c r="H86" s="41"/>
      <c r="I86" s="41"/>
      <c r="J86" s="41"/>
      <c r="K86" s="41"/>
      <c r="L86" s="41"/>
      <c r="M86" s="41"/>
      <c r="N86" s="41"/>
      <c r="O86" s="41"/>
      <c r="P86" s="41"/>
      <c r="Q86" s="41"/>
      <c r="R86" s="41"/>
      <c r="S86" s="41"/>
      <c r="T86" s="41"/>
      <c r="U86" s="41"/>
      <c r="V86" s="41"/>
      <c r="W86" s="41"/>
      <c r="X86" s="41"/>
      <c r="Y86" s="41"/>
      <c r="Z86" s="41"/>
      <c r="AA86" s="42"/>
      <c r="AB86" s="42"/>
      <c r="AC86" s="42"/>
      <c r="AD86" s="42"/>
      <c r="AE86" s="42"/>
      <c r="AF86" s="42"/>
      <c r="AG86" s="42"/>
      <c r="AH86" s="42"/>
      <c r="AI86" s="42"/>
      <c r="AJ86" s="42"/>
      <c r="AK86" s="42"/>
      <c r="AL86" s="42"/>
      <c r="AM86" s="42"/>
      <c r="AN86" s="42"/>
      <c r="AO86" s="42"/>
    </row>
    <row r="87" spans="1:41" ht="15.75">
      <c r="A87" s="32"/>
      <c r="B87" s="41"/>
      <c r="C87" s="41"/>
      <c r="D87" s="41"/>
      <c r="E87" s="41"/>
      <c r="F87" s="41"/>
      <c r="G87" s="41"/>
      <c r="H87" s="41"/>
      <c r="I87" s="41"/>
      <c r="J87" s="41"/>
      <c r="K87" s="41"/>
      <c r="L87" s="41"/>
      <c r="M87" s="41"/>
      <c r="N87" s="41"/>
      <c r="O87" s="41"/>
      <c r="P87" s="41"/>
      <c r="Q87" s="41"/>
      <c r="R87" s="41"/>
      <c r="S87" s="41"/>
      <c r="T87" s="41"/>
      <c r="U87" s="41"/>
      <c r="V87" s="41"/>
      <c r="W87" s="41"/>
      <c r="X87" s="41"/>
      <c r="Y87" s="41"/>
      <c r="Z87" s="41"/>
      <c r="AA87" s="42"/>
      <c r="AB87" s="42"/>
      <c r="AC87" s="42"/>
      <c r="AD87" s="42"/>
      <c r="AE87" s="42"/>
      <c r="AF87" s="42"/>
      <c r="AG87" s="42"/>
      <c r="AH87" s="42"/>
      <c r="AI87" s="42"/>
      <c r="AJ87" s="42"/>
      <c r="AK87" s="42"/>
      <c r="AL87" s="42"/>
      <c r="AM87" s="42"/>
      <c r="AN87" s="42"/>
      <c r="AO87" s="42"/>
    </row>
  </sheetData>
  <sheetProtection algorithmName="SHA-512" hashValue="onqE/sSFBtMPSAW7i3x9SodNQG/Enn3SG33mHq3XzJtRGYLxc+q1q6XVhogp2ofjUQ1ypTrilsNQ1Iy+pw5guA==" saltValue="+wkIsLr9S3vPJeusDyFwCw==" spinCount="100000" sheet="1" objects="1" scenarios="1"/>
  <mergeCells count="174">
    <mergeCell ref="M6:N6"/>
    <mergeCell ref="P6:R6"/>
    <mergeCell ref="C7:K7"/>
    <mergeCell ref="M7:N7"/>
    <mergeCell ref="P7:R7"/>
    <mergeCell ref="B9:K9"/>
    <mergeCell ref="B10:E10"/>
    <mergeCell ref="F10:H10"/>
    <mergeCell ref="I10:K10"/>
    <mergeCell ref="B11:E11"/>
    <mergeCell ref="F11:H11"/>
    <mergeCell ref="I11:K11"/>
    <mergeCell ref="D2:G5"/>
    <mergeCell ref="H2:K5"/>
    <mergeCell ref="B14:F14"/>
    <mergeCell ref="G14:K14"/>
    <mergeCell ref="B15:F15"/>
    <mergeCell ref="G15:K15"/>
    <mergeCell ref="B16:D17"/>
    <mergeCell ref="E16:K17"/>
    <mergeCell ref="B12:D12"/>
    <mergeCell ref="E12:G12"/>
    <mergeCell ref="H12:K12"/>
    <mergeCell ref="B13:D13"/>
    <mergeCell ref="E13:G13"/>
    <mergeCell ref="H13:K13"/>
    <mergeCell ref="B19:K19"/>
    <mergeCell ref="M19:Q19"/>
    <mergeCell ref="B20:C20"/>
    <mergeCell ref="D20:F20"/>
    <mergeCell ref="G20:I20"/>
    <mergeCell ref="J20:K20"/>
    <mergeCell ref="M20:Q36"/>
    <mergeCell ref="B21:C21"/>
    <mergeCell ref="D21:F21"/>
    <mergeCell ref="G21:I21"/>
    <mergeCell ref="B25:C27"/>
    <mergeCell ref="D25:K27"/>
    <mergeCell ref="B28:C30"/>
    <mergeCell ref="D28:K30"/>
    <mergeCell ref="B31:C32"/>
    <mergeCell ref="D31:K32"/>
    <mergeCell ref="J21:K21"/>
    <mergeCell ref="B22:F22"/>
    <mergeCell ref="G22:K22"/>
    <mergeCell ref="B23:F23"/>
    <mergeCell ref="G23:K23"/>
    <mergeCell ref="B24:C24"/>
    <mergeCell ref="D24:K24"/>
    <mergeCell ref="B40:D40"/>
    <mergeCell ref="E40:G40"/>
    <mergeCell ref="H40:K40"/>
    <mergeCell ref="B41:C41"/>
    <mergeCell ref="D41:E41"/>
    <mergeCell ref="F41:G41"/>
    <mergeCell ref="I41:J41"/>
    <mergeCell ref="B33:C34"/>
    <mergeCell ref="D33:K34"/>
    <mergeCell ref="B35:C36"/>
    <mergeCell ref="D35:K36"/>
    <mergeCell ref="B38:K38"/>
    <mergeCell ref="B39:D39"/>
    <mergeCell ref="E39:G39"/>
    <mergeCell ref="H39:K39"/>
    <mergeCell ref="B44:C46"/>
    <mergeCell ref="D44:K46"/>
    <mergeCell ref="B48:M48"/>
    <mergeCell ref="C49:D49"/>
    <mergeCell ref="E49:F49"/>
    <mergeCell ref="G49:H49"/>
    <mergeCell ref="I49:J49"/>
    <mergeCell ref="B42:C42"/>
    <mergeCell ref="D42:E42"/>
    <mergeCell ref="F42:H42"/>
    <mergeCell ref="I42:K42"/>
    <mergeCell ref="B43:C43"/>
    <mergeCell ref="D43:E43"/>
    <mergeCell ref="F43:G43"/>
    <mergeCell ref="I43:J43"/>
    <mergeCell ref="C52:D52"/>
    <mergeCell ref="E52:F52"/>
    <mergeCell ref="G52:H52"/>
    <mergeCell ref="I52:J52"/>
    <mergeCell ref="C53:D53"/>
    <mergeCell ref="E53:F53"/>
    <mergeCell ref="G53:H53"/>
    <mergeCell ref="I53:J53"/>
    <mergeCell ref="C50:D50"/>
    <mergeCell ref="E50:F50"/>
    <mergeCell ref="G50:H50"/>
    <mergeCell ref="I50:J50"/>
    <mergeCell ref="C51:D51"/>
    <mergeCell ref="E51:F51"/>
    <mergeCell ref="G51:H51"/>
    <mergeCell ref="I51:J51"/>
    <mergeCell ref="C56:D56"/>
    <mergeCell ref="E56:F56"/>
    <mergeCell ref="G56:H56"/>
    <mergeCell ref="I56:J56"/>
    <mergeCell ref="C57:D57"/>
    <mergeCell ref="E57:F57"/>
    <mergeCell ref="G57:H57"/>
    <mergeCell ref="I57:J57"/>
    <mergeCell ref="C54:D54"/>
    <mergeCell ref="E54:F54"/>
    <mergeCell ref="G54:H54"/>
    <mergeCell ref="I54:J54"/>
    <mergeCell ref="C55:D55"/>
    <mergeCell ref="E55:F55"/>
    <mergeCell ref="G55:H55"/>
    <mergeCell ref="I55:J55"/>
    <mergeCell ref="C60:D60"/>
    <mergeCell ref="E60:F60"/>
    <mergeCell ref="G60:H60"/>
    <mergeCell ref="I60:J60"/>
    <mergeCell ref="C61:D61"/>
    <mergeCell ref="E61:F61"/>
    <mergeCell ref="G61:H61"/>
    <mergeCell ref="I61:J61"/>
    <mergeCell ref="C58:D58"/>
    <mergeCell ref="E58:F58"/>
    <mergeCell ref="G58:H58"/>
    <mergeCell ref="I58:J58"/>
    <mergeCell ref="C59:D59"/>
    <mergeCell ref="E59:F59"/>
    <mergeCell ref="G59:H59"/>
    <mergeCell ref="I59:J59"/>
    <mergeCell ref="C64:D64"/>
    <mergeCell ref="E64:F64"/>
    <mergeCell ref="G64:H64"/>
    <mergeCell ref="I64:J64"/>
    <mergeCell ref="C65:D65"/>
    <mergeCell ref="E65:F65"/>
    <mergeCell ref="G65:H65"/>
    <mergeCell ref="I65:J65"/>
    <mergeCell ref="C62:D62"/>
    <mergeCell ref="E62:F62"/>
    <mergeCell ref="G62:H62"/>
    <mergeCell ref="I62:J62"/>
    <mergeCell ref="C63:D63"/>
    <mergeCell ref="E63:F63"/>
    <mergeCell ref="G63:H63"/>
    <mergeCell ref="I63:J63"/>
    <mergeCell ref="C68:D68"/>
    <mergeCell ref="E68:F68"/>
    <mergeCell ref="G68:H68"/>
    <mergeCell ref="I68:J68"/>
    <mergeCell ref="C69:D69"/>
    <mergeCell ref="E69:F69"/>
    <mergeCell ref="G69:H69"/>
    <mergeCell ref="I69:J69"/>
    <mergeCell ref="C66:D66"/>
    <mergeCell ref="E66:F66"/>
    <mergeCell ref="G66:H66"/>
    <mergeCell ref="I66:J66"/>
    <mergeCell ref="C67:D67"/>
    <mergeCell ref="E67:F67"/>
    <mergeCell ref="G67:H67"/>
    <mergeCell ref="I67:J67"/>
    <mergeCell ref="B74:C74"/>
    <mergeCell ref="D74:E74"/>
    <mergeCell ref="F74:H74"/>
    <mergeCell ref="I74:K74"/>
    <mergeCell ref="C75:E75"/>
    <mergeCell ref="F75:I75"/>
    <mergeCell ref="B71:M71"/>
    <mergeCell ref="B72:C72"/>
    <mergeCell ref="D72:E72"/>
    <mergeCell ref="F72:H72"/>
    <mergeCell ref="I72:K72"/>
    <mergeCell ref="B73:C73"/>
    <mergeCell ref="D73:E73"/>
    <mergeCell ref="F73:H73"/>
    <mergeCell ref="I73:K73"/>
  </mergeCells>
  <conditionalFormatting sqref="K50:K61 K63:K69">
    <cfRule type="cellIs" dxfId="41" priority="19" operator="equal">
      <formula>"Fail"</formula>
    </cfRule>
    <cfRule type="cellIs" dxfId="40" priority="20" operator="equal">
      <formula>"Pass"</formula>
    </cfRule>
  </conditionalFormatting>
  <conditionalFormatting sqref="O9:Q18">
    <cfRule type="cellIs" dxfId="39" priority="17" operator="equal">
      <formula>"Pass"</formula>
    </cfRule>
    <cfRule type="cellIs" dxfId="38" priority="18" operator="equal">
      <formula>"Fail"</formula>
    </cfRule>
  </conditionalFormatting>
  <conditionalFormatting sqref="I73:K73">
    <cfRule type="cellIs" dxfId="37" priority="15" operator="equal">
      <formula>"Pass"</formula>
    </cfRule>
    <cfRule type="cellIs" dxfId="36" priority="16" operator="equal">
      <formula>"Fail"</formula>
    </cfRule>
  </conditionalFormatting>
  <conditionalFormatting sqref="D72:E72">
    <cfRule type="cellIs" dxfId="35" priority="14" operator="greaterThan">
      <formula>0</formula>
    </cfRule>
  </conditionalFormatting>
  <conditionalFormatting sqref="D73:E73">
    <cfRule type="cellIs" dxfId="34" priority="12" operator="greaterThan">
      <formula>0</formula>
    </cfRule>
    <cfRule type="cellIs" dxfId="33" priority="13" operator="greaterThan">
      <formula>0</formula>
    </cfRule>
  </conditionalFormatting>
  <conditionalFormatting sqref="I72:K72">
    <cfRule type="cellIs" dxfId="32" priority="6" operator="lessThan">
      <formula>0.7</formula>
    </cfRule>
    <cfRule type="cellIs" dxfId="31" priority="7" operator="between">
      <formula>0.7</formula>
      <formula>0.85</formula>
    </cfRule>
    <cfRule type="cellIs" dxfId="30" priority="11" operator="greaterThan">
      <formula>0.85</formula>
    </cfRule>
  </conditionalFormatting>
  <conditionalFormatting sqref="I74">
    <cfRule type="cellIs" dxfId="29" priority="8" operator="equal">
      <formula>"N/A"</formula>
    </cfRule>
    <cfRule type="cellIs" dxfId="28" priority="9" operator="equal">
      <formula>"Average"</formula>
    </cfRule>
    <cfRule type="cellIs" dxfId="27" priority="10" operator="equal">
      <formula>"Critical"</formula>
    </cfRule>
  </conditionalFormatting>
  <conditionalFormatting sqref="M7:N7">
    <cfRule type="cellIs" dxfId="26" priority="4" operator="equal">
      <formula>"Fail"</formula>
    </cfRule>
    <cfRule type="cellIs" dxfId="25" priority="5" operator="equal">
      <formula>"Pass"</formula>
    </cfRule>
  </conditionalFormatting>
  <conditionalFormatting sqref="P7:R7">
    <cfRule type="cellIs" dxfId="24" priority="3" operator="equal">
      <formula>"No Action Needed"</formula>
    </cfRule>
  </conditionalFormatting>
  <conditionalFormatting sqref="K62">
    <cfRule type="cellIs" dxfId="23" priority="1" operator="equal">
      <formula>"Fail"</formula>
    </cfRule>
    <cfRule type="cellIs" dxfId="22" priority="2" operator="equal">
      <formula>"Pass"</formula>
    </cfRule>
  </conditionalFormatting>
  <dataValidations xWindow="1111" yWindow="483" count="40">
    <dataValidation allowBlank="1" showInputMessage="1" showErrorMessage="1" errorTitle="Alert" error="Enter a valid input." promptTitle="Hint" prompt="*Leave empty if Not Applicable._x000a_Logical flow: Software flow error._x000a_Security: Any hackable part of the software._x000a_Interface: Design Patterns error._x000a_Functional: The functionality is working but the output is wrong._x000a_Choose from the drop-down menu." sqref="D74"/>
    <dataValidation type="list" allowBlank="1" showInputMessage="1" errorTitle="Alert" error="Invalid input. Check the input criteria." promptTitle="Hint" prompt="This cell is auto filled according to the iteration map key sheet. Just fill it in and it will be filled automatically._x000a_Choose from the drop-down menu." sqref="I11:K11">
      <formula1>"EXE, SAP, Android, IOS, WebBased"</formula1>
    </dataValidation>
    <dataValidation type="decimal" operator="greaterThanOrEqual" showInputMessage="1" errorTitle="Alert" error="Invalid input. Check the Input criteria." promptTitle="Hint" prompt="This cell is auto filled according to the iteration map key sheet. Just fill it in and it will be filled automatically._x000a_You should enter a Decimal number._x000a_Ex: 1.0_x000a_1 is the project number. 0 is the iteration number." sqref="F11:H11">
      <formula1>1</formula1>
    </dataValidation>
    <dataValidation allowBlank="1" showInputMessage="1" showErrorMessage="1" promptTitle="Request" prompt="Enter the iteration number in the following formula._x000a_1.5._x000a_1 is the iteration number itself._x000a_5 is the cycle number._x000a_*Cycle number is the number of the development cycle for the iteration." sqref="B13"/>
    <dataValidation type="date" operator="lessThan" allowBlank="1" showInputMessage="1" errorTitle="Alert" error="Enter a vaild input." promptTitle="Hint:" prompt="This cell is auto filled according to the iteration map key sheet. Just fill it in and it will be filled automatically._x000a_Enter dates in the following formula:_x000a_14-Mar-2014" sqref="E13:G13">
      <formula1>H13</formula1>
    </dataValidation>
    <dataValidation type="date" operator="greaterThan" allowBlank="1" showInputMessage="1" errorTitle="Alert" error="Enter a vaild input." promptTitle="Hint" prompt="This cell is auto filled according to the iteration map key sheet. Just fill it in and it will be filled automatically._x000a_Enter dates in the following formula:_x000a_14-Mar-2014" sqref="H13:K13">
      <formula1>E13</formula1>
    </dataValidation>
    <dataValidation allowBlank="1" showInputMessage="1" showErrorMessage="1" promptTitle="Hint" prompt="Brief of the test Case purpose._x000a_Ex: Testing the login functionality." sqref="C7:K7"/>
    <dataValidation allowBlank="1" showInputMessage="1" showErrorMessage="1" promptTitle="Hint" prompt="Write any additional information about the project if available._x000a_Leave a blank cell if there is no more information." sqref="D35:K36 E16:K17"/>
    <dataValidation allowBlank="1" showInputMessage="1" showErrorMessage="1" promptTitle="Hint" prompt="Write it in the following formula_x000a_&quot;Main Targeted fuction&quot; Test Case._x000a_Ex: Sale submission Test Case." sqref="D20:F20"/>
    <dataValidation type="decimal" operator="greaterThanOrEqual" allowBlank="1" showInputMessage="1" showErrorMessage="1" errorTitle="Alert" error="Enter a valid input." promptTitle="Hint" prompt="Enter the ID in the following Formula_x000a_Ex: 1.5_x000a_1 is the Test case number since the project started._x000a_5 is the build number of the function that we are testing." sqref="J20:K20">
      <formula1>1</formula1>
    </dataValidation>
    <dataValidation type="list" showInputMessage="1" showErrorMessage="1" errorTitle="Alert" error="Enter a vaild input." promptTitle="Hint" prompt="Choose from the drop-down menu." sqref="D21:F21">
      <formula1>"Manual, Automated"</formula1>
    </dataValidation>
    <dataValidation type="list" showInputMessage="1" showErrorMessage="1" errorTitle="Alert" error="Enter a valid input." promptTitle="Hint" prompt="Choose from the drop-down menu." sqref="J21:K21">
      <formula1>"Mohamed Sharaf"</formula1>
    </dataValidation>
    <dataValidation type="date" showInputMessage="1" showErrorMessage="1" errorTitle="Alert" error="Enter a valid input." promptTitle="Hint" prompt="Enter the date in the following formula_x000a_14-Mar-2014" sqref="B23:F23">
      <formula1>E13</formula1>
      <formula2>H13</formula2>
    </dataValidation>
    <dataValidation allowBlank="1" showInputMessage="1" showErrorMessage="1" promptTitle="Hint" prompt="The preconditions are the assistive functions that shoud be working as it should be for the test steps to be executed._x000a_They should be entered in a bulleted list as follows:_x000a_* Login Function._x000a_* Logout function._x000a_* Adding to the database functions._x000a_* ...etc." sqref="D25:K27"/>
    <dataValidation allowBlank="1" showInputMessage="1" showErrorMessage="1" promptTitle="Hint" prompt="Any change in the test environment or the application assests like the Database or the functionality sohuld be as follows:_x000a_* A new sale has been added to the sales table._x000a_* The Wifi is turned off._x000a_* ....etc." sqref="D28:K30"/>
    <dataValidation type="list" allowBlank="1" showInputMessage="1" showErrorMessage="1" errorTitle="Alert" error="Enter a valid input." promptTitle="Hint" prompt="Choose from the drop-down menu." sqref="B40:D40">
      <formula1>"Windows, Linux, Mac OS, Android, IOS "</formula1>
    </dataValidation>
    <dataValidation allowBlank="1" showInputMessage="1" showErrorMessage="1" errorTitle="Alert" error="Enter a vaild input." promptTitle="Request" prompt="If applicable, write the version of the operating system that you are executing on._x000a_Ex: Windows 7, Android 4.3, IOS: 10.2, Debian 64" sqref="E40:G40"/>
    <dataValidation allowBlank="1" showInputMessage="1" showErrorMessage="1" errorTitle="Alert" error="Enter a valid input." promptTitle="Hint" prompt="If applicable write down the framework version._x000a_Ex: .net framework 4.6" sqref="H40:K40"/>
    <dataValidation type="list" allowBlank="1" showInputMessage="1" showErrorMessage="1" errorTitle="Alert" error="Enter a valid input." promptTitle="Hint" prompt="Choose from the drop-down menu." sqref="D41:E41">
      <formula1>"128 MB, 256 MB, 512 MB, 1 GB, 1.5 GB, 2 GB, 2.5 GB, 3 GB, 3.5 GB, 4 GB, 4.5 GB, 5 GB, 5.5 GB, 6 GB, 6.5 GB, 7 GB, 7.5 GB, 8 GB, 16 GB, 32 GB, 64 GB, 128 GB"</formula1>
    </dataValidation>
    <dataValidation type="list" allowBlank="1" showInputMessage="1" showErrorMessage="1" errorTitle="Alert" error="Enter a valid input." promptTitle="Hint" prompt="Choose from the drop-down menu." sqref="H41">
      <formula1>"HDD, SSD, SATA, PCIe, External"</formula1>
    </dataValidation>
    <dataValidation type="list" allowBlank="1" showInputMessage="1" showErrorMessage="1" errorTitle="Alert" error="Enter a valid input." promptTitle="Hint" prompt="Choose from the drop-down menu." sqref="K41">
      <formula1>"16 GB, 32 GB, 64 GB, 128 GB, 256 GB, 512 GB, 750 GB, 1 TB, 2 TB, 3 TB, 4 TB"</formula1>
    </dataValidation>
    <dataValidation type="list" allowBlank="1" showInputMessage="1" showErrorMessage="1" promptTitle="Hint" prompt="Choose from the drop-down menu." sqref="D42:E42">
      <formula1>"Single Core, Dual Core, Quad core"</formula1>
    </dataValidation>
    <dataValidation type="decimal" operator="greaterThan" allowBlank="1" showInputMessage="1" showErrorMessage="1" promptTitle="Hint" prompt="Enter the processors clock speed in normal mode and ignore the turbo mode._x000a_Ex: if the processor's clock speed is 1.5 up to 2.7_x000a_The value entered is 1.5" sqref="I42:K42">
      <formula1>0.1</formula1>
    </dataValidation>
    <dataValidation type="decimal" operator="greaterThanOrEqual" allowBlank="1" showInputMessage="1" showErrorMessage="1" promptTitle="Hint" prompt="Enter the screen size of the device that you are testing on, if it is affecting the product._x000a_Ex: 5.5" sqref="H43">
      <formula1>2</formula1>
    </dataValidation>
    <dataValidation allowBlank="1" showInputMessage="1" showErrorMessage="1" errorTitle="Alert" error="Enter a valid input." promptTitle="Hint" prompt="Enter the screen resolution of the device that you are testing on if it is affecting the product._x000a_Ex: 1080P" sqref="K43"/>
    <dataValidation allowBlank="1" showInputMessage="1" showErrorMessage="1" errorTitle="Alert" error="Enter a valid input." promptTitle="Hint" prompt="If there is any additional information for the environment enter it here. If not, leave a blank cell._x000a_Ex: Using the android emulater named XXXXX_x000a_Using a MySQL database, MsQL Database._x000a_....etc." sqref="D44:K46"/>
    <dataValidation allowBlank="1" showInputMessage="1" showErrorMessage="1" promptTitle="Hint" prompt="Any information provided by the technical team in order to be able to access the function or the product._x000a_Ex: If we are testing the login function we will need a valid username and password." sqref="D31:K32"/>
    <dataValidation type="list" allowBlank="1" showInputMessage="1" showErrorMessage="1" errorTitle="Alert" error="Enter a valid input." promptTitle="Hint" prompt="Choose from the drop-down menu._x000a_If the actual result does not match the actual result then the status is fail if they are matching then the status is pass." sqref="K50:K69">
      <formula1>"Pass, Fail"</formula1>
    </dataValidation>
    <dataValidation allowBlank="1" showInputMessage="1" showErrorMessage="1" promptTitle="Hint" prompt="Write the name of the step itself._x000a_Ex: Navigation to required page._x000a_Opening the .exe file._x000a_...etc." sqref="C50:C69 D50:D51 D53:D54 D56:D69"/>
    <dataValidation allowBlank="1" showInputMessage="1" showErrorMessage="1" promptTitle="Hint" prompt="Enter the detailed execution details for the step_x000a_Ex: If the process name was login_x000a_The detailed is: opening the .exe file, clicking on the login button at the top right corner of the page, navigating to the login form. Entering the username and password." sqref="E50:E69 F50:F51 F53:F54 F56:F69"/>
    <dataValidation allowBlank="1" showInputMessage="1" showErrorMessage="1" promptTitle="Hint" prompt="The application should behave according to the SRS document and SDD. The expected result should be meeting the requirements as it is with no changes what so ever." sqref="G50:G69 H50:H51 H53:H54 H56:H69"/>
    <dataValidation allowBlank="1" showInputMessage="1" showErrorMessage="1" promptTitle="Hint" prompt="The result of the execution from the actual run of the product or the function._x000a_Ex: The application blanked for 2 seconds, showing a white page then redirected me to the log in page again." sqref="J50:J51 J53:J69 I50:I69"/>
    <dataValidation allowBlank="1" showInputMessage="1" showErrorMessage="1" promptTitle="Hint" prompt="Any input submitted on the application should be written here with an ID number beside it._x000a_Ex: 2- Username: &quot;TestName&quot; Password: &quot;TestPassword&quot;" sqref="D33:K34"/>
    <dataValidation allowBlank="1" showInputMessage="1" showErrorMessage="1" promptTitle="Hint" prompt="Write the process of the test case._x000a_If we want to test a function that adds a sales record to the Database._x000a_Ex: Running the application and opening the required page then execute the test case steps." sqref="D24:K24"/>
    <dataValidation type="list" allowBlank="1" showInputMessage="1" showErrorMessage="1" errorTitle="Alert" error="Enter a valid input." promptTitle="Hint" prompt="Choose from the drop-down menu." sqref="G23:K23">
      <formula1>"Unit testing, Integration testing, Performance Testing, Regression Testing"</formula1>
    </dataValidation>
    <dataValidation type="list" allowBlank="1" showInputMessage="1" showErrorMessage="1" errorTitle="Alert" error="Enter a valid input." promptTitle="Hint" prompt="Choose from the drop down menu._x000a_If the machine type is not included leave the cell empty and write it in the additional information." sqref="D43:E43">
      <formula1>"PC, Laptop, Smart phone, Tablet, POS, 2 in 1"</formula1>
    </dataValidation>
    <dataValidation allowBlank="1" showInputMessage="1" promptTitle="Request" prompt="This cell is auto filled according to the iteration map key sheet. Just fill it in and it will be filled automatically._x000a_Please, Insert a comment with any available contact information." sqref="G15:K15"/>
    <dataValidation allowBlank="1" showInputMessage="1" promptTitle="Hint" prompt="This cell is auto filled according to the iteration map key sheet. Just fill it in and it will be filled automatically._x000a_Please, Insert a comment with any available contact information." sqref="B15:F15"/>
    <dataValidation allowBlank="1" showInputMessage="1" showErrorMessage="1" promptTitle="Hint" prompt="This is auto filled. Do not try to type anything here." sqref="F75:I75"/>
    <dataValidation type="list" allowBlank="1" showInputMessage="1" showErrorMessage="1" errorTitle="Alert" error="Enter a valid input." promptTitle="Hint" prompt="*Leave empty if Not Applicable._x000a_Logical flow: Software flow error._x000a_Security: Any hackable part of the software._x000a_Interface: Design Patterns error._x000a_Functional: The functionality is working but the output is wrong." sqref="L50:L69">
      <formula1>"SW_Bug, Logical Flow, Security, Form Design, Interface, Functional"</formula1>
    </dataValidation>
  </dataValidations>
  <pageMargins left="0.7" right="0.7" top="0.75" bottom="0.75" header="0.3" footer="0.3"/>
  <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dimension ref="A2:AO87"/>
  <sheetViews>
    <sheetView zoomScale="60" zoomScaleNormal="60" workbookViewId="0">
      <selection activeCell="I82" sqref="I82"/>
    </sheetView>
  </sheetViews>
  <sheetFormatPr defaultRowHeight="15" outlineLevelRow="1"/>
  <cols>
    <col min="1" max="1" width="3.28515625" customWidth="1"/>
    <col min="2" max="2" width="12.28515625" customWidth="1"/>
    <col min="3" max="3" width="10.5703125" customWidth="1"/>
    <col min="4" max="4" width="19.5703125" customWidth="1"/>
    <col min="5" max="5" width="17.42578125" customWidth="1"/>
    <col min="6" max="6" width="21" customWidth="1"/>
    <col min="7" max="7" width="7" customWidth="1"/>
    <col min="8" max="8" width="37.28515625" customWidth="1"/>
    <col min="10" max="10" width="22.5703125" customWidth="1"/>
    <col min="11" max="11" width="14.28515625" customWidth="1"/>
    <col min="12" max="12" width="23.5703125" customWidth="1"/>
    <col min="13" max="13" width="41.5703125" customWidth="1"/>
    <col min="14" max="14" width="9.85546875" customWidth="1"/>
    <col min="15" max="15" width="9.140625" customWidth="1"/>
    <col min="18" max="18" width="12" customWidth="1"/>
  </cols>
  <sheetData>
    <row r="2" spans="1:26" s="30" customFormat="1">
      <c r="B2" s="31"/>
      <c r="C2" s="32"/>
      <c r="D2" s="318" t="s">
        <v>48</v>
      </c>
      <c r="E2" s="318"/>
      <c r="F2" s="318"/>
      <c r="G2" s="318"/>
      <c r="H2" s="319" t="s">
        <v>1</v>
      </c>
      <c r="I2" s="319"/>
      <c r="J2" s="319"/>
      <c r="K2" s="319"/>
    </row>
    <row r="3" spans="1:26">
      <c r="A3" s="32"/>
      <c r="B3" s="33"/>
      <c r="C3" s="34"/>
      <c r="D3" s="318"/>
      <c r="E3" s="318"/>
      <c r="F3" s="318"/>
      <c r="G3" s="318"/>
      <c r="H3" s="319"/>
      <c r="I3" s="319"/>
      <c r="J3" s="319"/>
      <c r="K3" s="319"/>
      <c r="L3" s="35"/>
      <c r="M3" s="32"/>
      <c r="N3" s="32"/>
      <c r="O3" s="32"/>
      <c r="P3" s="32"/>
      <c r="Q3" s="32"/>
      <c r="R3" s="32"/>
      <c r="S3" s="32"/>
      <c r="T3" s="32"/>
      <c r="U3" s="32"/>
      <c r="V3" s="32"/>
      <c r="W3" s="32"/>
      <c r="X3" s="32"/>
      <c r="Y3" s="32"/>
      <c r="Z3" s="32"/>
    </row>
    <row r="4" spans="1:26">
      <c r="A4" s="32"/>
      <c r="B4" s="33"/>
      <c r="C4" s="34"/>
      <c r="D4" s="318"/>
      <c r="E4" s="318"/>
      <c r="F4" s="318"/>
      <c r="G4" s="318"/>
      <c r="H4" s="319"/>
      <c r="I4" s="319"/>
      <c r="J4" s="319"/>
      <c r="K4" s="319"/>
      <c r="L4" s="32"/>
      <c r="M4" s="32"/>
      <c r="N4" s="32"/>
      <c r="O4" s="32"/>
      <c r="P4" s="32"/>
      <c r="Q4" s="32"/>
      <c r="R4" s="32"/>
      <c r="S4" s="32"/>
      <c r="T4" s="32"/>
      <c r="U4" s="32"/>
      <c r="V4" s="32"/>
      <c r="W4" s="32"/>
      <c r="X4" s="32"/>
      <c r="Y4" s="32"/>
      <c r="Z4" s="32"/>
    </row>
    <row r="5" spans="1:26" ht="15.75" thickBot="1">
      <c r="A5" s="32"/>
      <c r="B5" s="33"/>
      <c r="C5" s="34"/>
      <c r="D5" s="318"/>
      <c r="E5" s="318"/>
      <c r="F5" s="318"/>
      <c r="G5" s="318"/>
      <c r="H5" s="319"/>
      <c r="I5" s="319"/>
      <c r="J5" s="319"/>
      <c r="K5" s="319"/>
      <c r="L5" s="32"/>
      <c r="M5" s="32"/>
      <c r="N5" s="32"/>
      <c r="O5" s="32"/>
      <c r="P5" s="32"/>
      <c r="Q5" s="32"/>
      <c r="R5" s="32"/>
      <c r="S5" s="32"/>
      <c r="T5" s="32"/>
      <c r="U5" s="32"/>
      <c r="V5" s="32"/>
      <c r="W5" s="32"/>
      <c r="X5" s="32"/>
      <c r="Y5" s="32"/>
      <c r="Z5" s="32"/>
    </row>
    <row r="6" spans="1:26" ht="16.5" thickBot="1">
      <c r="A6" s="32"/>
      <c r="B6" s="34"/>
      <c r="C6" s="34"/>
      <c r="D6" s="34"/>
      <c r="E6" s="32"/>
      <c r="F6" s="32"/>
      <c r="G6" s="32"/>
      <c r="H6" s="32"/>
      <c r="I6" s="32"/>
      <c r="J6" s="32"/>
      <c r="K6" s="32"/>
      <c r="L6" s="32"/>
      <c r="M6" s="323" t="s">
        <v>49</v>
      </c>
      <c r="N6" s="324"/>
      <c r="O6" s="36"/>
      <c r="P6" s="323" t="s">
        <v>50</v>
      </c>
      <c r="Q6" s="325"/>
      <c r="R6" s="324"/>
      <c r="S6" s="32"/>
      <c r="T6" s="32"/>
      <c r="U6" s="32"/>
      <c r="V6" s="32"/>
      <c r="W6" s="32"/>
      <c r="X6" s="32"/>
      <c r="Y6" s="32"/>
      <c r="Z6" s="32"/>
    </row>
    <row r="7" spans="1:26" ht="41.25" customHeight="1" thickBot="1">
      <c r="A7" s="32"/>
      <c r="B7" s="37" t="s">
        <v>2</v>
      </c>
      <c r="C7" s="326" t="s">
        <v>51</v>
      </c>
      <c r="D7" s="327"/>
      <c r="E7" s="327"/>
      <c r="F7" s="327"/>
      <c r="G7" s="327"/>
      <c r="H7" s="327"/>
      <c r="I7" s="327"/>
      <c r="J7" s="327"/>
      <c r="K7" s="328"/>
      <c r="L7" s="32"/>
      <c r="M7" s="329" t="e">
        <f>I73</f>
        <v>#DIV/0!</v>
      </c>
      <c r="N7" s="330"/>
      <c r="O7" s="36"/>
      <c r="P7" s="331" t="e">
        <f>IF(I73="Pass", "No Action Needed", "Function is sent back to the development team")</f>
        <v>#DIV/0!</v>
      </c>
      <c r="Q7" s="332"/>
      <c r="R7" s="333"/>
      <c r="S7" s="32"/>
      <c r="T7" s="32"/>
      <c r="U7" s="32"/>
      <c r="V7" s="32"/>
      <c r="W7" s="32"/>
      <c r="X7" s="32"/>
      <c r="Y7" s="32"/>
      <c r="Z7" s="32"/>
    </row>
    <row r="8" spans="1:26" ht="15.75" thickBot="1">
      <c r="A8" s="32"/>
      <c r="B8" s="32"/>
      <c r="C8" s="32"/>
      <c r="D8" s="32"/>
      <c r="E8" s="32"/>
      <c r="F8" s="32"/>
      <c r="G8" s="32"/>
      <c r="H8" s="32"/>
      <c r="I8" s="32"/>
      <c r="J8" s="32"/>
      <c r="K8" s="32"/>
      <c r="L8" s="32"/>
      <c r="M8" s="32"/>
      <c r="N8" s="32"/>
      <c r="O8" s="32"/>
      <c r="P8" s="32"/>
      <c r="Q8" s="32"/>
      <c r="R8" s="32"/>
      <c r="S8" s="32"/>
      <c r="T8" s="32"/>
      <c r="U8" s="32"/>
      <c r="V8" s="32"/>
      <c r="W8" s="32"/>
      <c r="X8" s="32"/>
      <c r="Y8" s="32"/>
      <c r="Z8" s="32"/>
    </row>
    <row r="9" spans="1:26" ht="20.25">
      <c r="A9" s="32"/>
      <c r="B9" s="334" t="s">
        <v>4</v>
      </c>
      <c r="C9" s="335"/>
      <c r="D9" s="335"/>
      <c r="E9" s="335"/>
      <c r="F9" s="335"/>
      <c r="G9" s="335"/>
      <c r="H9" s="335"/>
      <c r="I9" s="335"/>
      <c r="J9" s="335"/>
      <c r="K9" s="336"/>
      <c r="L9" s="32"/>
      <c r="M9" s="38"/>
      <c r="N9" s="38"/>
      <c r="O9" s="39"/>
      <c r="P9" s="39"/>
      <c r="Q9" s="39"/>
      <c r="R9" s="32"/>
      <c r="S9" s="32"/>
      <c r="T9" s="32"/>
      <c r="U9" s="32"/>
      <c r="V9" s="32"/>
      <c r="W9" s="32"/>
      <c r="X9" s="32"/>
      <c r="Y9" s="32"/>
      <c r="Z9" s="32"/>
    </row>
    <row r="10" spans="1:26" ht="20.25">
      <c r="A10" s="32"/>
      <c r="B10" s="204" t="s">
        <v>5</v>
      </c>
      <c r="C10" s="152"/>
      <c r="D10" s="152"/>
      <c r="E10" s="153"/>
      <c r="F10" s="151" t="s">
        <v>6</v>
      </c>
      <c r="G10" s="152"/>
      <c r="H10" s="153"/>
      <c r="I10" s="151" t="s">
        <v>7</v>
      </c>
      <c r="J10" s="152"/>
      <c r="K10" s="234"/>
      <c r="L10" s="32"/>
      <c r="M10" s="38"/>
      <c r="N10" s="38"/>
      <c r="O10" s="39"/>
      <c r="P10" s="39"/>
      <c r="Q10" s="39"/>
      <c r="R10" s="32"/>
      <c r="S10" s="32"/>
      <c r="T10" s="32"/>
      <c r="U10" s="32"/>
      <c r="V10" s="32"/>
      <c r="W10" s="32"/>
      <c r="X10" s="32"/>
      <c r="Y10" s="32"/>
      <c r="Z10" s="32"/>
    </row>
    <row r="11" spans="1:26" ht="20.25">
      <c r="A11" s="32"/>
      <c r="B11" s="310" t="str">
        <f>'Iteration Mapping Key'!B11</f>
        <v>Masr_Pharmacy_RPOS_AdminTool(WEB-BASED)</v>
      </c>
      <c r="C11" s="311"/>
      <c r="D11" s="311"/>
      <c r="E11" s="312"/>
      <c r="F11" s="313">
        <f>'Iteration Mapping Key'!F11:H11</f>
        <v>2.1</v>
      </c>
      <c r="G11" s="314"/>
      <c r="H11" s="315"/>
      <c r="I11" s="316" t="str">
        <f>'Iteration Mapping Key'!I11</f>
        <v>WebBased</v>
      </c>
      <c r="J11" s="311"/>
      <c r="K11" s="317"/>
      <c r="L11" s="32"/>
      <c r="M11" s="65"/>
      <c r="N11" s="38"/>
      <c r="O11" s="39"/>
      <c r="P11" s="39"/>
      <c r="Q11" s="39"/>
      <c r="R11" s="32"/>
      <c r="S11" s="32"/>
      <c r="T11" s="32"/>
      <c r="U11" s="32"/>
      <c r="V11" s="32"/>
      <c r="W11" s="32"/>
      <c r="X11" s="32"/>
      <c r="Y11" s="32"/>
      <c r="Z11" s="32"/>
    </row>
    <row r="12" spans="1:26" ht="20.25">
      <c r="A12" s="32"/>
      <c r="B12" s="204" t="s">
        <v>8</v>
      </c>
      <c r="C12" s="152"/>
      <c r="D12" s="153"/>
      <c r="E12" s="151" t="s">
        <v>10</v>
      </c>
      <c r="F12" s="152"/>
      <c r="G12" s="153"/>
      <c r="H12" s="151" t="s">
        <v>11</v>
      </c>
      <c r="I12" s="152"/>
      <c r="J12" s="152"/>
      <c r="K12" s="234"/>
      <c r="L12" s="32"/>
      <c r="M12" s="38"/>
      <c r="N12" s="38"/>
      <c r="O12" s="39"/>
      <c r="P12" s="39"/>
      <c r="Q12" s="39"/>
      <c r="R12" s="32"/>
      <c r="S12" s="32"/>
      <c r="T12" s="32"/>
      <c r="U12" s="32"/>
      <c r="V12" s="32"/>
      <c r="W12" s="32"/>
      <c r="X12" s="32"/>
      <c r="Y12" s="32"/>
      <c r="Z12" s="32"/>
    </row>
    <row r="13" spans="1:26" ht="20.25" customHeight="1">
      <c r="A13" s="32"/>
      <c r="B13" s="300" t="str">
        <f>'Iteration Mapping Key'!B13</f>
        <v>1.0</v>
      </c>
      <c r="C13" s="301"/>
      <c r="D13" s="302"/>
      <c r="E13" s="303">
        <f>'Iteration Mapping Key'!H13</f>
        <v>42705</v>
      </c>
      <c r="F13" s="304"/>
      <c r="G13" s="305"/>
      <c r="H13" s="303">
        <f>'Iteration Mapping Key'!J13</f>
        <v>43070</v>
      </c>
      <c r="I13" s="304"/>
      <c r="J13" s="304"/>
      <c r="K13" s="306"/>
      <c r="L13" s="32"/>
      <c r="M13" s="38"/>
      <c r="N13" s="38"/>
      <c r="O13" s="39"/>
      <c r="P13" s="39"/>
      <c r="Q13" s="39"/>
      <c r="R13" s="32"/>
      <c r="S13" s="32"/>
      <c r="T13" s="32"/>
      <c r="U13" s="32"/>
      <c r="V13" s="32"/>
      <c r="W13" s="32"/>
      <c r="X13" s="32"/>
      <c r="Y13" s="32"/>
      <c r="Z13" s="32"/>
    </row>
    <row r="14" spans="1:26" ht="20.25">
      <c r="A14" s="32"/>
      <c r="B14" s="204" t="s">
        <v>15</v>
      </c>
      <c r="C14" s="152"/>
      <c r="D14" s="152"/>
      <c r="E14" s="152"/>
      <c r="F14" s="153"/>
      <c r="G14" s="151" t="s">
        <v>16</v>
      </c>
      <c r="H14" s="152"/>
      <c r="I14" s="152"/>
      <c r="J14" s="152"/>
      <c r="K14" s="234"/>
      <c r="L14" s="32"/>
      <c r="M14" s="38"/>
      <c r="N14" s="38"/>
      <c r="O14" s="39"/>
      <c r="P14" s="39"/>
      <c r="Q14" s="39"/>
      <c r="R14" s="32"/>
      <c r="S14" s="32"/>
      <c r="T14" s="32"/>
      <c r="U14" s="32"/>
      <c r="V14" s="32"/>
      <c r="W14" s="32"/>
      <c r="X14" s="32"/>
      <c r="Y14" s="32"/>
      <c r="Z14" s="32"/>
    </row>
    <row r="15" spans="1:26" ht="20.25">
      <c r="A15" s="32"/>
      <c r="B15" s="320" t="str">
        <f>'Iteration Mapping Key'!B17:F17</f>
        <v>TestName_ProductManager</v>
      </c>
      <c r="C15" s="321"/>
      <c r="D15" s="321"/>
      <c r="E15" s="321"/>
      <c r="F15" s="175"/>
      <c r="G15" s="174" t="str">
        <f>'Iteration Mapping Key'!G17:L17</f>
        <v>Heba NourEldin</v>
      </c>
      <c r="H15" s="321"/>
      <c r="I15" s="321"/>
      <c r="J15" s="321"/>
      <c r="K15" s="322"/>
      <c r="L15" s="32"/>
      <c r="M15" s="38"/>
      <c r="N15" s="38"/>
      <c r="O15" s="39"/>
      <c r="P15" s="39"/>
      <c r="Q15" s="39"/>
      <c r="R15" s="32"/>
      <c r="S15" s="32"/>
      <c r="T15" s="32"/>
      <c r="U15" s="32"/>
      <c r="V15" s="32"/>
      <c r="W15" s="32"/>
      <c r="X15" s="32"/>
      <c r="Y15" s="32"/>
      <c r="Z15" s="32"/>
    </row>
    <row r="16" spans="1:26" ht="20.25" customHeight="1">
      <c r="A16" s="32"/>
      <c r="B16" s="218" t="s">
        <v>19</v>
      </c>
      <c r="C16" s="291"/>
      <c r="D16" s="291"/>
      <c r="E16" s="294" t="str">
        <f>'Iteration Mapping Key'!E18</f>
        <v>ProjectInformation_AdditionalInformation</v>
      </c>
      <c r="F16" s="295"/>
      <c r="G16" s="295"/>
      <c r="H16" s="295"/>
      <c r="I16" s="295"/>
      <c r="J16" s="295"/>
      <c r="K16" s="296"/>
      <c r="L16" s="32"/>
      <c r="M16" s="38"/>
      <c r="N16" s="38"/>
      <c r="O16" s="39"/>
      <c r="P16" s="39"/>
      <c r="Q16" s="39"/>
      <c r="R16" s="32"/>
      <c r="S16" s="32"/>
      <c r="T16" s="32"/>
      <c r="U16" s="32"/>
      <c r="V16" s="32"/>
      <c r="W16" s="32"/>
      <c r="X16" s="32"/>
      <c r="Y16" s="32"/>
      <c r="Z16" s="32"/>
    </row>
    <row r="17" spans="1:41" ht="16.5" customHeight="1" outlineLevel="1" thickBot="1">
      <c r="A17" s="32"/>
      <c r="B17" s="292"/>
      <c r="C17" s="293"/>
      <c r="D17" s="293"/>
      <c r="E17" s="297"/>
      <c r="F17" s="298"/>
      <c r="G17" s="298"/>
      <c r="H17" s="298"/>
      <c r="I17" s="298"/>
      <c r="J17" s="298"/>
      <c r="K17" s="299"/>
      <c r="L17" s="32"/>
      <c r="M17" s="38"/>
      <c r="N17" s="38"/>
      <c r="O17" s="39"/>
      <c r="P17" s="39"/>
      <c r="Q17" s="39"/>
      <c r="R17" s="32"/>
      <c r="S17" s="32"/>
      <c r="T17" s="32"/>
      <c r="U17" s="32"/>
      <c r="V17" s="32"/>
      <c r="W17" s="32"/>
      <c r="X17" s="32"/>
      <c r="Y17" s="32"/>
      <c r="Z17" s="32"/>
    </row>
    <row r="18" spans="1:41" ht="15" customHeight="1" thickBot="1">
      <c r="A18" s="32"/>
      <c r="B18" s="32"/>
      <c r="C18" s="32"/>
      <c r="D18" s="32"/>
      <c r="E18" s="32"/>
      <c r="F18" s="32"/>
      <c r="G18" s="32"/>
      <c r="H18" s="32"/>
      <c r="I18" s="32"/>
      <c r="J18" s="32"/>
      <c r="K18" s="32"/>
      <c r="L18" s="32"/>
      <c r="M18" s="38"/>
      <c r="N18" s="38"/>
      <c r="O18" s="39"/>
      <c r="P18" s="39"/>
      <c r="Q18" s="39"/>
      <c r="R18" s="32"/>
      <c r="S18" s="32"/>
      <c r="T18" s="32"/>
      <c r="U18" s="32"/>
      <c r="V18" s="32"/>
      <c r="W18" s="32"/>
      <c r="X18" s="32"/>
      <c r="Y18" s="32"/>
      <c r="Z18" s="32"/>
    </row>
    <row r="19" spans="1:41" ht="16.5" customHeight="1" thickBot="1">
      <c r="A19" s="32"/>
      <c r="B19" s="307" t="s">
        <v>52</v>
      </c>
      <c r="C19" s="308"/>
      <c r="D19" s="308"/>
      <c r="E19" s="308"/>
      <c r="F19" s="308"/>
      <c r="G19" s="308"/>
      <c r="H19" s="308"/>
      <c r="I19" s="308"/>
      <c r="J19" s="308"/>
      <c r="K19" s="309"/>
      <c r="L19" s="32"/>
      <c r="M19" s="235" t="s">
        <v>53</v>
      </c>
      <c r="N19" s="236"/>
      <c r="O19" s="236"/>
      <c r="P19" s="236"/>
      <c r="Q19" s="237"/>
      <c r="R19" s="32"/>
      <c r="S19" s="32"/>
      <c r="T19" s="32"/>
      <c r="U19" s="32"/>
      <c r="V19" s="32"/>
      <c r="W19" s="32"/>
      <c r="X19" s="32"/>
      <c r="Y19" s="32"/>
      <c r="Z19" s="32"/>
    </row>
    <row r="20" spans="1:41" ht="15.75" outlineLevel="1">
      <c r="A20" s="32"/>
      <c r="B20" s="238" t="s">
        <v>23</v>
      </c>
      <c r="C20" s="239"/>
      <c r="D20" s="240"/>
      <c r="E20" s="240"/>
      <c r="F20" s="240"/>
      <c r="G20" s="239" t="s">
        <v>54</v>
      </c>
      <c r="H20" s="239"/>
      <c r="I20" s="239"/>
      <c r="J20" s="241"/>
      <c r="K20" s="242"/>
      <c r="L20" s="40"/>
      <c r="M20" s="243"/>
      <c r="N20" s="244"/>
      <c r="O20" s="244"/>
      <c r="P20" s="244"/>
      <c r="Q20" s="245"/>
      <c r="R20" s="40"/>
      <c r="S20" s="40"/>
      <c r="T20" s="40"/>
      <c r="U20" s="40"/>
      <c r="V20" s="40"/>
      <c r="W20" s="40"/>
      <c r="X20" s="40"/>
      <c r="Y20" s="40"/>
      <c r="Z20" s="40"/>
    </row>
    <row r="21" spans="1:41" ht="15.75" outlineLevel="1">
      <c r="A21" s="32"/>
      <c r="B21" s="252" t="s">
        <v>24</v>
      </c>
      <c r="C21" s="253"/>
      <c r="D21" s="254" t="s">
        <v>55</v>
      </c>
      <c r="E21" s="255"/>
      <c r="F21" s="256"/>
      <c r="G21" s="253" t="s">
        <v>26</v>
      </c>
      <c r="H21" s="253"/>
      <c r="I21" s="253"/>
      <c r="J21" s="274" t="s">
        <v>56</v>
      </c>
      <c r="K21" s="275"/>
      <c r="L21" s="41"/>
      <c r="M21" s="246"/>
      <c r="N21" s="247"/>
      <c r="O21" s="247"/>
      <c r="P21" s="247"/>
      <c r="Q21" s="248"/>
      <c r="R21" s="41"/>
      <c r="S21" s="41"/>
      <c r="T21" s="41"/>
      <c r="U21" s="41"/>
      <c r="V21" s="41"/>
      <c r="W21" s="41"/>
      <c r="X21" s="41"/>
      <c r="Y21" s="41"/>
      <c r="Z21" s="41"/>
      <c r="AA21" s="42"/>
      <c r="AB21" s="42"/>
      <c r="AC21" s="42"/>
      <c r="AD21" s="42"/>
      <c r="AE21" s="42"/>
      <c r="AF21" s="42"/>
      <c r="AG21" s="42"/>
      <c r="AH21" s="42"/>
      <c r="AI21" s="42"/>
      <c r="AJ21" s="42"/>
      <c r="AK21" s="42"/>
      <c r="AL21" s="42"/>
      <c r="AM21" s="42"/>
      <c r="AN21" s="42"/>
      <c r="AO21" s="42"/>
    </row>
    <row r="22" spans="1:41" ht="15.75" outlineLevel="1">
      <c r="A22" s="32"/>
      <c r="B22" s="172" t="s">
        <v>57</v>
      </c>
      <c r="C22" s="276"/>
      <c r="D22" s="276"/>
      <c r="E22" s="276"/>
      <c r="F22" s="173"/>
      <c r="G22" s="277" t="s">
        <v>25</v>
      </c>
      <c r="H22" s="278"/>
      <c r="I22" s="278"/>
      <c r="J22" s="278"/>
      <c r="K22" s="279"/>
      <c r="L22" s="41"/>
      <c r="M22" s="246"/>
      <c r="N22" s="247"/>
      <c r="O22" s="247"/>
      <c r="P22" s="247"/>
      <c r="Q22" s="248"/>
      <c r="R22" s="41"/>
      <c r="S22" s="41"/>
      <c r="T22" s="41"/>
      <c r="U22" s="41"/>
      <c r="V22" s="41"/>
      <c r="W22" s="41"/>
      <c r="X22" s="41"/>
      <c r="Y22" s="41"/>
      <c r="Z22" s="41"/>
      <c r="AA22" s="42"/>
      <c r="AB22" s="42"/>
      <c r="AC22" s="42"/>
      <c r="AD22" s="42"/>
      <c r="AE22" s="42"/>
      <c r="AF22" s="42"/>
      <c r="AG22" s="42"/>
      <c r="AH22" s="42"/>
      <c r="AI22" s="42"/>
      <c r="AJ22" s="42"/>
      <c r="AK22" s="42"/>
      <c r="AL22" s="42"/>
      <c r="AM22" s="42"/>
      <c r="AN22" s="42"/>
      <c r="AO22" s="42"/>
    </row>
    <row r="23" spans="1:41" ht="15.75" outlineLevel="1">
      <c r="A23" s="32"/>
      <c r="B23" s="280"/>
      <c r="C23" s="281"/>
      <c r="D23" s="281"/>
      <c r="E23" s="281"/>
      <c r="F23" s="282"/>
      <c r="G23" s="283" t="s">
        <v>428</v>
      </c>
      <c r="H23" s="284"/>
      <c r="I23" s="284"/>
      <c r="J23" s="284"/>
      <c r="K23" s="285"/>
      <c r="L23" s="41"/>
      <c r="M23" s="246"/>
      <c r="N23" s="247"/>
      <c r="O23" s="247"/>
      <c r="P23" s="247"/>
      <c r="Q23" s="248"/>
      <c r="R23" s="41"/>
      <c r="S23" s="41"/>
      <c r="T23" s="41"/>
      <c r="U23" s="41"/>
      <c r="V23" s="41"/>
      <c r="W23" s="41"/>
      <c r="X23" s="41"/>
      <c r="Y23" s="41"/>
      <c r="Z23" s="41"/>
      <c r="AA23" s="42"/>
      <c r="AB23" s="42"/>
      <c r="AC23" s="42"/>
      <c r="AD23" s="42"/>
      <c r="AE23" s="42"/>
      <c r="AF23" s="42"/>
      <c r="AG23" s="42"/>
      <c r="AH23" s="42"/>
      <c r="AI23" s="42"/>
      <c r="AJ23" s="42"/>
      <c r="AK23" s="42"/>
      <c r="AL23" s="42"/>
      <c r="AM23" s="42"/>
      <c r="AN23" s="42"/>
      <c r="AO23" s="42"/>
    </row>
    <row r="24" spans="1:41" ht="33.75" customHeight="1" outlineLevel="1">
      <c r="A24" s="32"/>
      <c r="B24" s="286" t="s">
        <v>59</v>
      </c>
      <c r="C24" s="287"/>
      <c r="D24" s="288"/>
      <c r="E24" s="289"/>
      <c r="F24" s="289"/>
      <c r="G24" s="289"/>
      <c r="H24" s="289"/>
      <c r="I24" s="289"/>
      <c r="J24" s="289"/>
      <c r="K24" s="290"/>
      <c r="L24" s="41"/>
      <c r="M24" s="246"/>
      <c r="N24" s="247"/>
      <c r="O24" s="247"/>
      <c r="P24" s="247"/>
      <c r="Q24" s="248"/>
      <c r="R24" s="41"/>
      <c r="S24" s="41"/>
      <c r="T24" s="41"/>
      <c r="U24" s="41"/>
      <c r="V24" s="41"/>
      <c r="W24" s="41"/>
      <c r="X24" s="41"/>
      <c r="Y24" s="41"/>
      <c r="Z24" s="41"/>
      <c r="AA24" s="42"/>
      <c r="AB24" s="42"/>
      <c r="AC24" s="42"/>
      <c r="AD24" s="42"/>
      <c r="AE24" s="42"/>
      <c r="AF24" s="42"/>
      <c r="AG24" s="42"/>
      <c r="AH24" s="42"/>
      <c r="AI24" s="42"/>
      <c r="AJ24" s="42"/>
      <c r="AK24" s="42"/>
      <c r="AL24" s="42"/>
      <c r="AM24" s="42"/>
      <c r="AN24" s="42"/>
      <c r="AO24" s="42"/>
    </row>
    <row r="25" spans="1:41" ht="15" customHeight="1" outlineLevel="1">
      <c r="A25" s="32"/>
      <c r="B25" s="257" t="s">
        <v>60</v>
      </c>
      <c r="C25" s="178"/>
      <c r="D25" s="222" t="s">
        <v>104</v>
      </c>
      <c r="E25" s="223"/>
      <c r="F25" s="223"/>
      <c r="G25" s="223"/>
      <c r="H25" s="223"/>
      <c r="I25" s="223"/>
      <c r="J25" s="223"/>
      <c r="K25" s="224"/>
      <c r="L25" s="41"/>
      <c r="M25" s="246"/>
      <c r="N25" s="247"/>
      <c r="O25" s="247"/>
      <c r="P25" s="247"/>
      <c r="Q25" s="248"/>
      <c r="R25" s="41"/>
      <c r="S25" s="41"/>
      <c r="T25" s="41"/>
      <c r="U25" s="41"/>
      <c r="V25" s="41"/>
      <c r="W25" s="41"/>
      <c r="X25" s="41"/>
      <c r="Y25" s="41"/>
      <c r="Z25" s="41"/>
      <c r="AA25" s="42"/>
      <c r="AB25" s="42"/>
      <c r="AC25" s="42"/>
      <c r="AD25" s="42"/>
      <c r="AE25" s="42"/>
      <c r="AF25" s="42"/>
      <c r="AG25" s="42"/>
      <c r="AH25" s="42"/>
      <c r="AI25" s="42"/>
      <c r="AJ25" s="42"/>
      <c r="AK25" s="42"/>
      <c r="AL25" s="42"/>
      <c r="AM25" s="42"/>
      <c r="AN25" s="42"/>
      <c r="AO25" s="42"/>
    </row>
    <row r="26" spans="1:41" ht="20.25" customHeight="1" outlineLevel="1">
      <c r="A26" s="32"/>
      <c r="B26" s="258"/>
      <c r="C26" s="259"/>
      <c r="D26" s="262"/>
      <c r="E26" s="263"/>
      <c r="F26" s="263"/>
      <c r="G26" s="263"/>
      <c r="H26" s="263"/>
      <c r="I26" s="263"/>
      <c r="J26" s="263"/>
      <c r="K26" s="264"/>
      <c r="L26" s="41"/>
      <c r="M26" s="246"/>
      <c r="N26" s="247"/>
      <c r="O26" s="247"/>
      <c r="P26" s="247"/>
      <c r="Q26" s="248"/>
      <c r="R26" s="41"/>
      <c r="S26" s="41"/>
      <c r="T26" s="41"/>
      <c r="U26" s="41"/>
      <c r="V26" s="41"/>
      <c r="W26" s="41"/>
      <c r="X26" s="41"/>
      <c r="Y26" s="41"/>
      <c r="Z26" s="41"/>
      <c r="AA26" s="42"/>
      <c r="AB26" s="42"/>
      <c r="AC26" s="42"/>
      <c r="AD26" s="42"/>
      <c r="AE26" s="42"/>
      <c r="AF26" s="42"/>
      <c r="AG26" s="42"/>
      <c r="AH26" s="42"/>
      <c r="AI26" s="42"/>
      <c r="AJ26" s="42"/>
      <c r="AK26" s="42"/>
      <c r="AL26" s="42"/>
      <c r="AM26" s="42"/>
      <c r="AN26" s="42"/>
      <c r="AO26" s="42"/>
    </row>
    <row r="27" spans="1:41" ht="32.25" customHeight="1" outlineLevel="1">
      <c r="A27" s="32"/>
      <c r="B27" s="260"/>
      <c r="C27" s="261"/>
      <c r="D27" s="225"/>
      <c r="E27" s="226"/>
      <c r="F27" s="226"/>
      <c r="G27" s="226"/>
      <c r="H27" s="226"/>
      <c r="I27" s="226"/>
      <c r="J27" s="226"/>
      <c r="K27" s="227"/>
      <c r="L27" s="41"/>
      <c r="M27" s="246"/>
      <c r="N27" s="247"/>
      <c r="O27" s="247"/>
      <c r="P27" s="247"/>
      <c r="Q27" s="248"/>
      <c r="R27" s="41"/>
      <c r="S27" s="41"/>
      <c r="T27" s="41"/>
      <c r="U27" s="41"/>
      <c r="V27" s="41"/>
      <c r="W27" s="41"/>
      <c r="X27" s="41"/>
      <c r="Y27" s="41"/>
      <c r="Z27" s="41"/>
      <c r="AA27" s="42"/>
      <c r="AB27" s="42"/>
      <c r="AC27" s="42"/>
      <c r="AD27" s="42"/>
      <c r="AE27" s="42"/>
      <c r="AF27" s="42"/>
      <c r="AG27" s="42"/>
      <c r="AH27" s="42"/>
      <c r="AI27" s="42"/>
      <c r="AJ27" s="42"/>
      <c r="AK27" s="42"/>
      <c r="AL27" s="42"/>
      <c r="AM27" s="42"/>
      <c r="AN27" s="42"/>
      <c r="AO27" s="42"/>
    </row>
    <row r="28" spans="1:41" ht="13.5" customHeight="1" outlineLevel="1">
      <c r="A28" s="32"/>
      <c r="B28" s="257" t="s">
        <v>61</v>
      </c>
      <c r="C28" s="178"/>
      <c r="D28" s="265" t="s">
        <v>106</v>
      </c>
      <c r="E28" s="266"/>
      <c r="F28" s="266"/>
      <c r="G28" s="266"/>
      <c r="H28" s="266"/>
      <c r="I28" s="266"/>
      <c r="J28" s="266"/>
      <c r="K28" s="267"/>
      <c r="L28" s="41"/>
      <c r="M28" s="246"/>
      <c r="N28" s="247"/>
      <c r="O28" s="247"/>
      <c r="P28" s="247"/>
      <c r="Q28" s="248"/>
      <c r="R28" s="41"/>
      <c r="S28" s="41"/>
      <c r="T28" s="41"/>
      <c r="U28" s="41"/>
      <c r="V28" s="41"/>
      <c r="W28" s="41"/>
      <c r="X28" s="41"/>
      <c r="Y28" s="41"/>
      <c r="Z28" s="41"/>
      <c r="AA28" s="42"/>
      <c r="AB28" s="42"/>
      <c r="AC28" s="42"/>
      <c r="AD28" s="42"/>
      <c r="AE28" s="42"/>
      <c r="AF28" s="42"/>
      <c r="AG28" s="42"/>
      <c r="AH28" s="42"/>
      <c r="AI28" s="42"/>
      <c r="AJ28" s="42"/>
      <c r="AK28" s="42"/>
      <c r="AL28" s="42"/>
      <c r="AM28" s="42"/>
      <c r="AN28" s="42"/>
      <c r="AO28" s="42"/>
    </row>
    <row r="29" spans="1:41" ht="13.5" customHeight="1" outlineLevel="1">
      <c r="A29" s="32"/>
      <c r="B29" s="258"/>
      <c r="C29" s="259"/>
      <c r="D29" s="268"/>
      <c r="E29" s="269"/>
      <c r="F29" s="269"/>
      <c r="G29" s="269"/>
      <c r="H29" s="269"/>
      <c r="I29" s="269"/>
      <c r="J29" s="269"/>
      <c r="K29" s="270"/>
      <c r="L29" s="41"/>
      <c r="M29" s="246"/>
      <c r="N29" s="247"/>
      <c r="O29" s="247"/>
      <c r="P29" s="247"/>
      <c r="Q29" s="248"/>
      <c r="R29" s="41"/>
      <c r="S29" s="41"/>
      <c r="T29" s="41"/>
      <c r="U29" s="41"/>
      <c r="V29" s="41"/>
      <c r="W29" s="41"/>
      <c r="X29" s="41"/>
      <c r="Y29" s="41"/>
      <c r="Z29" s="41"/>
      <c r="AA29" s="42"/>
      <c r="AB29" s="42"/>
      <c r="AC29" s="42"/>
      <c r="AD29" s="42"/>
      <c r="AE29" s="42"/>
      <c r="AF29" s="42"/>
      <c r="AG29" s="42"/>
      <c r="AH29" s="42"/>
      <c r="AI29" s="42"/>
      <c r="AJ29" s="42"/>
      <c r="AK29" s="42"/>
      <c r="AL29" s="42"/>
      <c r="AM29" s="42"/>
      <c r="AN29" s="42"/>
      <c r="AO29" s="42"/>
    </row>
    <row r="30" spans="1:41" ht="13.5" customHeight="1" outlineLevel="1">
      <c r="A30" s="32"/>
      <c r="B30" s="258"/>
      <c r="C30" s="259"/>
      <c r="D30" s="271"/>
      <c r="E30" s="272"/>
      <c r="F30" s="272"/>
      <c r="G30" s="272"/>
      <c r="H30" s="272"/>
      <c r="I30" s="272"/>
      <c r="J30" s="272"/>
      <c r="K30" s="273"/>
      <c r="L30" s="41"/>
      <c r="M30" s="246"/>
      <c r="N30" s="247"/>
      <c r="O30" s="247"/>
      <c r="P30" s="247"/>
      <c r="Q30" s="248"/>
      <c r="R30" s="41"/>
      <c r="S30" s="41"/>
      <c r="T30" s="41"/>
      <c r="U30" s="41"/>
      <c r="V30" s="41"/>
      <c r="W30" s="41"/>
      <c r="X30" s="41"/>
      <c r="Y30" s="41"/>
      <c r="Z30" s="41"/>
      <c r="AA30" s="42"/>
      <c r="AB30" s="42"/>
      <c r="AC30" s="42"/>
      <c r="AD30" s="42"/>
      <c r="AE30" s="42"/>
      <c r="AF30" s="42"/>
      <c r="AG30" s="42"/>
      <c r="AH30" s="42"/>
      <c r="AI30" s="42"/>
      <c r="AJ30" s="42"/>
      <c r="AK30" s="42"/>
      <c r="AL30" s="42"/>
      <c r="AM30" s="42"/>
      <c r="AN30" s="42"/>
      <c r="AO30" s="42"/>
    </row>
    <row r="31" spans="1:41" ht="17.25" customHeight="1" outlineLevel="1">
      <c r="A31" s="32"/>
      <c r="B31" s="218" t="s">
        <v>62</v>
      </c>
      <c r="C31" s="219"/>
      <c r="D31" s="265" t="s">
        <v>63</v>
      </c>
      <c r="E31" s="266"/>
      <c r="F31" s="266"/>
      <c r="G31" s="266"/>
      <c r="H31" s="266"/>
      <c r="I31" s="266"/>
      <c r="J31" s="266"/>
      <c r="K31" s="267"/>
      <c r="L31" s="41"/>
      <c r="M31" s="246"/>
      <c r="N31" s="247"/>
      <c r="O31" s="247"/>
      <c r="P31" s="247"/>
      <c r="Q31" s="248"/>
      <c r="R31" s="41"/>
      <c r="S31" s="41"/>
      <c r="T31" s="41"/>
      <c r="U31" s="41"/>
      <c r="V31" s="41"/>
      <c r="W31" s="41"/>
      <c r="X31" s="41"/>
      <c r="Y31" s="41"/>
      <c r="Z31" s="41"/>
      <c r="AA31" s="42"/>
      <c r="AB31" s="42"/>
      <c r="AC31" s="42"/>
      <c r="AD31" s="42"/>
      <c r="AE31" s="42"/>
      <c r="AF31" s="42"/>
      <c r="AG31" s="42"/>
      <c r="AH31" s="42"/>
      <c r="AI31" s="42"/>
      <c r="AJ31" s="42"/>
      <c r="AK31" s="42"/>
      <c r="AL31" s="42"/>
      <c r="AM31" s="42"/>
      <c r="AN31" s="42"/>
      <c r="AO31" s="42"/>
    </row>
    <row r="32" spans="1:41" ht="30.75" customHeight="1" outlineLevel="1">
      <c r="A32" s="32"/>
      <c r="B32" s="220"/>
      <c r="C32" s="221"/>
      <c r="D32" s="271"/>
      <c r="E32" s="272"/>
      <c r="F32" s="272"/>
      <c r="G32" s="272"/>
      <c r="H32" s="272"/>
      <c r="I32" s="272"/>
      <c r="J32" s="272"/>
      <c r="K32" s="273"/>
      <c r="L32" s="41"/>
      <c r="M32" s="246"/>
      <c r="N32" s="247"/>
      <c r="O32" s="247"/>
      <c r="P32" s="247"/>
      <c r="Q32" s="248"/>
      <c r="R32" s="41"/>
      <c r="S32" s="41"/>
      <c r="T32" s="41"/>
      <c r="U32" s="41"/>
      <c r="V32" s="41"/>
      <c r="W32" s="41"/>
      <c r="X32" s="41"/>
      <c r="Y32" s="41"/>
      <c r="Z32" s="41"/>
      <c r="AA32" s="42"/>
      <c r="AB32" s="42"/>
      <c r="AC32" s="42"/>
      <c r="AD32" s="42"/>
      <c r="AE32" s="42"/>
      <c r="AF32" s="42"/>
      <c r="AG32" s="42"/>
      <c r="AH32" s="42"/>
      <c r="AI32" s="42"/>
      <c r="AJ32" s="42"/>
      <c r="AK32" s="42"/>
      <c r="AL32" s="42"/>
      <c r="AM32" s="42"/>
      <c r="AN32" s="42"/>
      <c r="AO32" s="42"/>
    </row>
    <row r="33" spans="1:41" ht="18.75" customHeight="1" outlineLevel="1">
      <c r="A33" s="32"/>
      <c r="B33" s="218" t="s">
        <v>64</v>
      </c>
      <c r="C33" s="219"/>
      <c r="D33" s="222" t="s">
        <v>429</v>
      </c>
      <c r="E33" s="223"/>
      <c r="F33" s="223"/>
      <c r="G33" s="223"/>
      <c r="H33" s="223"/>
      <c r="I33" s="223"/>
      <c r="J33" s="223"/>
      <c r="K33" s="224"/>
      <c r="L33" s="41"/>
      <c r="M33" s="246"/>
      <c r="N33" s="247"/>
      <c r="O33" s="247"/>
      <c r="P33" s="247"/>
      <c r="Q33" s="248"/>
      <c r="R33" s="41"/>
      <c r="S33" s="41"/>
      <c r="T33" s="41"/>
      <c r="U33" s="41"/>
      <c r="V33" s="41"/>
      <c r="W33" s="41"/>
      <c r="X33" s="41"/>
      <c r="Y33" s="41"/>
      <c r="Z33" s="41"/>
      <c r="AA33" s="42"/>
      <c r="AB33" s="42"/>
      <c r="AC33" s="42"/>
      <c r="AD33" s="42"/>
      <c r="AE33" s="42"/>
      <c r="AF33" s="42"/>
      <c r="AG33" s="42"/>
      <c r="AH33" s="42"/>
      <c r="AI33" s="42"/>
      <c r="AJ33" s="42"/>
      <c r="AK33" s="42"/>
      <c r="AL33" s="42"/>
      <c r="AM33" s="42"/>
      <c r="AN33" s="42"/>
      <c r="AO33" s="42"/>
    </row>
    <row r="34" spans="1:41" ht="20.25" customHeight="1" outlineLevel="1">
      <c r="A34" s="32"/>
      <c r="B34" s="220"/>
      <c r="C34" s="221"/>
      <c r="D34" s="225"/>
      <c r="E34" s="226"/>
      <c r="F34" s="226"/>
      <c r="G34" s="226"/>
      <c r="H34" s="226"/>
      <c r="I34" s="226"/>
      <c r="J34" s="226"/>
      <c r="K34" s="227"/>
      <c r="L34" s="41"/>
      <c r="M34" s="246"/>
      <c r="N34" s="247"/>
      <c r="O34" s="247"/>
      <c r="P34" s="247"/>
      <c r="Q34" s="248"/>
      <c r="R34" s="41"/>
      <c r="S34" s="41"/>
      <c r="T34" s="41"/>
      <c r="U34" s="41"/>
      <c r="V34" s="41"/>
      <c r="W34" s="41"/>
      <c r="X34" s="41"/>
      <c r="Y34" s="41"/>
      <c r="Z34" s="41"/>
      <c r="AA34" s="42"/>
      <c r="AB34" s="42"/>
      <c r="AC34" s="42"/>
      <c r="AD34" s="42"/>
      <c r="AE34" s="42"/>
      <c r="AF34" s="42"/>
      <c r="AG34" s="42"/>
      <c r="AH34" s="42"/>
      <c r="AI34" s="42"/>
      <c r="AJ34" s="42"/>
      <c r="AK34" s="42"/>
      <c r="AL34" s="42"/>
      <c r="AM34" s="42"/>
      <c r="AN34" s="42"/>
      <c r="AO34" s="42"/>
    </row>
    <row r="35" spans="1:41" ht="15.75" outlineLevel="1">
      <c r="A35" s="32"/>
      <c r="B35" s="183" t="s">
        <v>19</v>
      </c>
      <c r="C35" s="184"/>
      <c r="D35" s="228" t="s">
        <v>106</v>
      </c>
      <c r="E35" s="229"/>
      <c r="F35" s="229"/>
      <c r="G35" s="229"/>
      <c r="H35" s="229"/>
      <c r="I35" s="229"/>
      <c r="J35" s="229"/>
      <c r="K35" s="230"/>
      <c r="L35" s="41"/>
      <c r="M35" s="246"/>
      <c r="N35" s="247"/>
      <c r="O35" s="247"/>
      <c r="P35" s="247"/>
      <c r="Q35" s="248"/>
      <c r="R35" s="41"/>
      <c r="S35" s="41"/>
      <c r="T35" s="41"/>
      <c r="U35" s="41"/>
      <c r="V35" s="41"/>
      <c r="W35" s="41"/>
      <c r="X35" s="41"/>
      <c r="Y35" s="41"/>
      <c r="Z35" s="41"/>
      <c r="AA35" s="42"/>
      <c r="AB35" s="42"/>
      <c r="AC35" s="42"/>
      <c r="AD35" s="42"/>
      <c r="AE35" s="42"/>
      <c r="AF35" s="42"/>
      <c r="AG35" s="42"/>
      <c r="AH35" s="42"/>
      <c r="AI35" s="42"/>
      <c r="AJ35" s="42"/>
      <c r="AK35" s="42"/>
      <c r="AL35" s="42"/>
      <c r="AM35" s="42"/>
      <c r="AN35" s="42"/>
      <c r="AO35" s="42"/>
    </row>
    <row r="36" spans="1:41" ht="16.5" outlineLevel="1" thickBot="1">
      <c r="A36" s="32"/>
      <c r="B36" s="187"/>
      <c r="C36" s="188"/>
      <c r="D36" s="231"/>
      <c r="E36" s="232"/>
      <c r="F36" s="232"/>
      <c r="G36" s="232"/>
      <c r="H36" s="232"/>
      <c r="I36" s="232"/>
      <c r="J36" s="232"/>
      <c r="K36" s="233"/>
      <c r="L36" s="41"/>
      <c r="M36" s="249"/>
      <c r="N36" s="250"/>
      <c r="O36" s="250"/>
      <c r="P36" s="250"/>
      <c r="Q36" s="251"/>
      <c r="R36" s="41"/>
      <c r="S36" s="41"/>
      <c r="T36" s="41"/>
      <c r="U36" s="41"/>
      <c r="V36" s="41"/>
      <c r="W36" s="41"/>
      <c r="X36" s="41"/>
      <c r="Y36" s="41"/>
      <c r="Z36" s="41"/>
      <c r="AA36" s="42"/>
      <c r="AB36" s="42"/>
      <c r="AC36" s="42"/>
      <c r="AD36" s="42"/>
      <c r="AE36" s="42"/>
      <c r="AF36" s="42"/>
      <c r="AG36" s="42"/>
      <c r="AH36" s="42"/>
      <c r="AI36" s="42"/>
      <c r="AJ36" s="42"/>
      <c r="AK36" s="42"/>
      <c r="AL36" s="42"/>
      <c r="AM36" s="42"/>
      <c r="AN36" s="42"/>
      <c r="AO36" s="42"/>
    </row>
    <row r="37" spans="1:41" ht="16.5" thickBot="1">
      <c r="A37" s="32"/>
      <c r="B37" s="41"/>
      <c r="C37" s="41"/>
      <c r="D37" s="41"/>
      <c r="E37" s="41"/>
      <c r="F37" s="41"/>
      <c r="G37" s="41"/>
      <c r="H37" s="41"/>
      <c r="I37" s="41"/>
      <c r="J37" s="41"/>
      <c r="K37" s="41"/>
      <c r="L37" s="41"/>
      <c r="M37" s="41"/>
      <c r="N37" s="41"/>
      <c r="O37" s="41"/>
      <c r="P37" s="41"/>
      <c r="Q37" s="41"/>
      <c r="R37" s="41"/>
      <c r="S37" s="41"/>
      <c r="T37" s="41"/>
      <c r="U37" s="41"/>
      <c r="V37" s="41"/>
      <c r="W37" s="41"/>
      <c r="X37" s="41"/>
      <c r="Y37" s="41"/>
      <c r="Z37" s="41"/>
      <c r="AA37" s="42"/>
      <c r="AB37" s="42"/>
      <c r="AC37" s="42"/>
      <c r="AD37" s="42"/>
      <c r="AE37" s="42"/>
      <c r="AF37" s="42"/>
      <c r="AG37" s="42"/>
      <c r="AH37" s="42"/>
      <c r="AI37" s="42"/>
      <c r="AJ37" s="42"/>
      <c r="AK37" s="42"/>
      <c r="AL37" s="42"/>
      <c r="AM37" s="42"/>
      <c r="AN37" s="42"/>
      <c r="AO37" s="42"/>
    </row>
    <row r="38" spans="1:41" ht="15.75" customHeight="1">
      <c r="A38" s="32"/>
      <c r="B38" s="198" t="s">
        <v>65</v>
      </c>
      <c r="C38" s="199"/>
      <c r="D38" s="199"/>
      <c r="E38" s="199"/>
      <c r="F38" s="199"/>
      <c r="G38" s="199"/>
      <c r="H38" s="199"/>
      <c r="I38" s="199"/>
      <c r="J38" s="199"/>
      <c r="K38" s="200"/>
      <c r="L38" s="41"/>
      <c r="M38" s="43"/>
      <c r="N38" s="43"/>
      <c r="O38" s="43"/>
      <c r="P38" s="43"/>
      <c r="Q38" s="43"/>
      <c r="R38" s="41"/>
      <c r="S38" s="41"/>
      <c r="T38" s="41"/>
      <c r="U38" s="41"/>
      <c r="V38" s="41"/>
      <c r="W38" s="41"/>
      <c r="X38" s="41"/>
      <c r="Y38" s="41"/>
      <c r="Z38" s="41"/>
      <c r="AA38" s="42"/>
      <c r="AB38" s="42"/>
      <c r="AC38" s="42"/>
      <c r="AD38" s="42"/>
      <c r="AE38" s="42"/>
      <c r="AF38" s="42"/>
      <c r="AG38" s="42"/>
      <c r="AH38" s="42"/>
      <c r="AI38" s="42"/>
      <c r="AJ38" s="42"/>
      <c r="AK38" s="42"/>
      <c r="AL38" s="42"/>
      <c r="AM38" s="42"/>
      <c r="AN38" s="42"/>
      <c r="AO38" s="42"/>
    </row>
    <row r="39" spans="1:41" ht="15.75" hidden="1" customHeight="1" outlineLevel="1">
      <c r="A39" s="32"/>
      <c r="B39" s="204" t="s">
        <v>66</v>
      </c>
      <c r="C39" s="152"/>
      <c r="D39" s="153"/>
      <c r="E39" s="151" t="s">
        <v>67</v>
      </c>
      <c r="F39" s="152"/>
      <c r="G39" s="153"/>
      <c r="H39" s="151" t="s">
        <v>68</v>
      </c>
      <c r="I39" s="152"/>
      <c r="J39" s="152"/>
      <c r="K39" s="234"/>
      <c r="L39" s="41"/>
      <c r="M39" s="43"/>
      <c r="N39" s="43"/>
      <c r="O39" s="43"/>
      <c r="P39" s="43"/>
      <c r="Q39" s="43"/>
      <c r="R39" s="41"/>
      <c r="S39" s="41"/>
      <c r="T39" s="41"/>
      <c r="U39" s="41"/>
      <c r="V39" s="41"/>
      <c r="W39" s="41"/>
      <c r="X39" s="41"/>
      <c r="Y39" s="41"/>
      <c r="Z39" s="41"/>
      <c r="AA39" s="42"/>
      <c r="AB39" s="42"/>
      <c r="AC39" s="42"/>
      <c r="AD39" s="42"/>
      <c r="AE39" s="42"/>
      <c r="AF39" s="42"/>
      <c r="AG39" s="42"/>
      <c r="AH39" s="42"/>
      <c r="AI39" s="42"/>
      <c r="AJ39" s="42"/>
      <c r="AK39" s="42"/>
      <c r="AL39" s="42"/>
      <c r="AM39" s="42"/>
      <c r="AN39" s="42"/>
      <c r="AO39" s="42"/>
    </row>
    <row r="40" spans="1:41" ht="15.75" hidden="1" customHeight="1" outlineLevel="1">
      <c r="A40" s="32"/>
      <c r="B40" s="214" t="s">
        <v>69</v>
      </c>
      <c r="C40" s="213"/>
      <c r="D40" s="206"/>
      <c r="E40" s="205" t="s">
        <v>70</v>
      </c>
      <c r="F40" s="213"/>
      <c r="G40" s="206"/>
      <c r="H40" s="205" t="s">
        <v>71</v>
      </c>
      <c r="I40" s="213"/>
      <c r="J40" s="213"/>
      <c r="K40" s="215"/>
      <c r="L40" s="41"/>
      <c r="M40" s="43"/>
      <c r="N40" s="43"/>
      <c r="O40" s="43"/>
      <c r="P40" s="43"/>
      <c r="Q40" s="43"/>
      <c r="R40" s="41"/>
      <c r="S40" s="41"/>
      <c r="T40" s="41"/>
      <c r="U40" s="41"/>
      <c r="V40" s="41"/>
      <c r="W40" s="41"/>
      <c r="X40" s="41"/>
      <c r="Y40" s="41"/>
      <c r="Z40" s="41"/>
      <c r="AA40" s="42"/>
      <c r="AB40" s="42"/>
      <c r="AC40" s="42"/>
      <c r="AD40" s="42"/>
      <c r="AE40" s="42"/>
      <c r="AF40" s="42"/>
      <c r="AG40" s="42"/>
      <c r="AH40" s="42"/>
      <c r="AI40" s="42"/>
      <c r="AJ40" s="42"/>
      <c r="AK40" s="42"/>
      <c r="AL40" s="42"/>
      <c r="AM40" s="42"/>
      <c r="AN40" s="42"/>
      <c r="AO40" s="42"/>
    </row>
    <row r="41" spans="1:41" ht="15.75" hidden="1" customHeight="1" outlineLevel="1">
      <c r="A41" s="32"/>
      <c r="B41" s="204" t="s">
        <v>72</v>
      </c>
      <c r="C41" s="153"/>
      <c r="D41" s="205" t="s">
        <v>73</v>
      </c>
      <c r="E41" s="206"/>
      <c r="F41" s="151" t="s">
        <v>74</v>
      </c>
      <c r="G41" s="153"/>
      <c r="H41" s="72" t="s">
        <v>75</v>
      </c>
      <c r="I41" s="216" t="s">
        <v>76</v>
      </c>
      <c r="J41" s="217"/>
      <c r="K41" s="45" t="s">
        <v>77</v>
      </c>
      <c r="L41" s="41"/>
      <c r="M41" s="43"/>
      <c r="N41" s="43"/>
      <c r="O41" s="43"/>
      <c r="P41" s="43"/>
      <c r="Q41" s="43"/>
      <c r="R41" s="41"/>
      <c r="S41" s="41"/>
      <c r="T41" s="41"/>
      <c r="U41" s="41"/>
      <c r="V41" s="41"/>
      <c r="W41" s="41"/>
      <c r="X41" s="41"/>
      <c r="Y41" s="41"/>
      <c r="Z41" s="41"/>
      <c r="AA41" s="42"/>
      <c r="AB41" s="42"/>
      <c r="AC41" s="42"/>
      <c r="AD41" s="42"/>
      <c r="AE41" s="42"/>
      <c r="AF41" s="42"/>
      <c r="AG41" s="42"/>
      <c r="AH41" s="42"/>
      <c r="AI41" s="42"/>
      <c r="AJ41" s="42"/>
      <c r="AK41" s="42"/>
      <c r="AL41" s="42"/>
      <c r="AM41" s="42"/>
      <c r="AN41" s="42"/>
      <c r="AO41" s="42"/>
    </row>
    <row r="42" spans="1:41" ht="15.75" hidden="1" customHeight="1" outlineLevel="1">
      <c r="A42" s="32"/>
      <c r="B42" s="204" t="s">
        <v>78</v>
      </c>
      <c r="C42" s="153"/>
      <c r="D42" s="205" t="s">
        <v>79</v>
      </c>
      <c r="E42" s="206"/>
      <c r="F42" s="207" t="s">
        <v>80</v>
      </c>
      <c r="G42" s="208"/>
      <c r="H42" s="209"/>
      <c r="I42" s="210">
        <v>1.7</v>
      </c>
      <c r="J42" s="211"/>
      <c r="K42" s="212"/>
      <c r="L42" s="41"/>
      <c r="M42" s="43"/>
      <c r="N42" s="43"/>
      <c r="O42" s="43"/>
      <c r="P42" s="43"/>
      <c r="Q42" s="43"/>
      <c r="R42" s="41"/>
      <c r="S42" s="41"/>
      <c r="T42" s="41"/>
      <c r="U42" s="41"/>
      <c r="V42" s="41"/>
      <c r="W42" s="41"/>
      <c r="X42" s="41"/>
      <c r="Y42" s="41"/>
      <c r="Z42" s="41"/>
      <c r="AA42" s="42"/>
      <c r="AB42" s="42"/>
      <c r="AC42" s="42"/>
      <c r="AD42" s="42"/>
      <c r="AE42" s="42"/>
      <c r="AF42" s="42"/>
      <c r="AG42" s="42"/>
      <c r="AH42" s="42"/>
      <c r="AI42" s="42"/>
      <c r="AJ42" s="42"/>
      <c r="AK42" s="42"/>
      <c r="AL42" s="42"/>
      <c r="AM42" s="42"/>
      <c r="AN42" s="42"/>
      <c r="AO42" s="42"/>
    </row>
    <row r="43" spans="1:41" ht="15.75" hidden="1" customHeight="1" outlineLevel="1">
      <c r="A43" s="32"/>
      <c r="B43" s="204" t="s">
        <v>81</v>
      </c>
      <c r="C43" s="153"/>
      <c r="D43" s="205" t="s">
        <v>82</v>
      </c>
      <c r="E43" s="213"/>
      <c r="F43" s="203" t="s">
        <v>83</v>
      </c>
      <c r="G43" s="173"/>
      <c r="H43" s="46">
        <v>15</v>
      </c>
      <c r="I43" s="207" t="s">
        <v>84</v>
      </c>
      <c r="J43" s="209"/>
      <c r="K43" s="47" t="s">
        <v>85</v>
      </c>
      <c r="L43" s="41"/>
      <c r="M43" s="43"/>
      <c r="N43" s="43"/>
      <c r="O43" s="43"/>
      <c r="P43" s="43"/>
      <c r="Q43" s="43"/>
      <c r="R43" s="41"/>
      <c r="S43" s="41"/>
      <c r="T43" s="41"/>
      <c r="U43" s="41"/>
      <c r="V43" s="41"/>
      <c r="W43" s="41"/>
      <c r="X43" s="41"/>
      <c r="Y43" s="41"/>
      <c r="Z43" s="41"/>
      <c r="AA43" s="42"/>
      <c r="AB43" s="42"/>
      <c r="AC43" s="42"/>
      <c r="AD43" s="42"/>
      <c r="AE43" s="42"/>
      <c r="AF43" s="42"/>
      <c r="AG43" s="42"/>
      <c r="AH43" s="42"/>
      <c r="AI43" s="42"/>
      <c r="AJ43" s="42"/>
      <c r="AK43" s="42"/>
      <c r="AL43" s="42"/>
      <c r="AM43" s="42"/>
      <c r="AN43" s="42"/>
      <c r="AO43" s="42"/>
    </row>
    <row r="44" spans="1:41" ht="15.75" hidden="1" customHeight="1" outlineLevel="1">
      <c r="A44" s="32"/>
      <c r="B44" s="183" t="s">
        <v>19</v>
      </c>
      <c r="C44" s="184"/>
      <c r="D44" s="189" t="s">
        <v>86</v>
      </c>
      <c r="E44" s="190"/>
      <c r="F44" s="190"/>
      <c r="G44" s="190"/>
      <c r="H44" s="190"/>
      <c r="I44" s="190"/>
      <c r="J44" s="190"/>
      <c r="K44" s="191"/>
      <c r="L44" s="41"/>
      <c r="M44" s="43"/>
      <c r="N44" s="43"/>
      <c r="O44" s="43"/>
      <c r="P44" s="43"/>
      <c r="Q44" s="43"/>
      <c r="R44" s="41"/>
      <c r="S44" s="41"/>
      <c r="T44" s="41"/>
      <c r="U44" s="41"/>
      <c r="V44" s="41"/>
      <c r="W44" s="41"/>
      <c r="X44" s="41"/>
      <c r="Y44" s="41"/>
      <c r="Z44" s="41"/>
      <c r="AA44" s="42"/>
      <c r="AB44" s="42"/>
      <c r="AC44" s="42"/>
      <c r="AD44" s="42"/>
      <c r="AE44" s="42"/>
      <c r="AF44" s="42"/>
      <c r="AG44" s="42"/>
      <c r="AH44" s="42"/>
      <c r="AI44" s="42"/>
      <c r="AJ44" s="42"/>
      <c r="AK44" s="42"/>
      <c r="AL44" s="42"/>
      <c r="AM44" s="42"/>
      <c r="AN44" s="42"/>
      <c r="AO44" s="42"/>
    </row>
    <row r="45" spans="1:41" ht="15.75" hidden="1" customHeight="1" outlineLevel="1">
      <c r="A45" s="32"/>
      <c r="B45" s="185"/>
      <c r="C45" s="186"/>
      <c r="D45" s="192"/>
      <c r="E45" s="193"/>
      <c r="F45" s="193"/>
      <c r="G45" s="193"/>
      <c r="H45" s="193"/>
      <c r="I45" s="193"/>
      <c r="J45" s="193"/>
      <c r="K45" s="194"/>
      <c r="L45" s="41"/>
      <c r="M45" s="43"/>
      <c r="N45" s="43"/>
      <c r="O45" s="43"/>
      <c r="P45" s="43"/>
      <c r="Q45" s="43"/>
      <c r="R45" s="41"/>
      <c r="S45" s="41"/>
      <c r="T45" s="41"/>
      <c r="U45" s="41"/>
      <c r="V45" s="41"/>
      <c r="W45" s="41"/>
      <c r="X45" s="41"/>
      <c r="Y45" s="41"/>
      <c r="Z45" s="41"/>
      <c r="AA45" s="42"/>
      <c r="AB45" s="42"/>
      <c r="AC45" s="42"/>
      <c r="AD45" s="42"/>
      <c r="AE45" s="42"/>
      <c r="AF45" s="42"/>
      <c r="AG45" s="42"/>
      <c r="AH45" s="42"/>
      <c r="AI45" s="42"/>
      <c r="AJ45" s="42"/>
      <c r="AK45" s="42"/>
      <c r="AL45" s="42"/>
      <c r="AM45" s="42"/>
      <c r="AN45" s="42"/>
      <c r="AO45" s="42"/>
    </row>
    <row r="46" spans="1:41" ht="16.5" hidden="1" customHeight="1" outlineLevel="1">
      <c r="A46" s="32"/>
      <c r="B46" s="187"/>
      <c r="C46" s="188"/>
      <c r="D46" s="195"/>
      <c r="E46" s="196"/>
      <c r="F46" s="196"/>
      <c r="G46" s="196"/>
      <c r="H46" s="196"/>
      <c r="I46" s="196"/>
      <c r="J46" s="196"/>
      <c r="K46" s="197"/>
      <c r="L46" s="41"/>
      <c r="M46" s="43"/>
      <c r="N46" s="43"/>
      <c r="O46" s="43"/>
      <c r="P46" s="43"/>
      <c r="Q46" s="43"/>
      <c r="R46" s="41"/>
      <c r="S46" s="41"/>
      <c r="T46" s="41"/>
      <c r="U46" s="41"/>
      <c r="V46" s="41"/>
      <c r="W46" s="41"/>
      <c r="X46" s="41"/>
      <c r="Y46" s="41"/>
      <c r="Z46" s="41"/>
      <c r="AA46" s="42"/>
      <c r="AB46" s="42"/>
      <c r="AC46" s="42"/>
      <c r="AD46" s="42"/>
      <c r="AE46" s="42"/>
      <c r="AF46" s="42"/>
      <c r="AG46" s="42"/>
      <c r="AH46" s="42"/>
      <c r="AI46" s="42"/>
      <c r="AJ46" s="42"/>
      <c r="AK46" s="42"/>
      <c r="AL46" s="42"/>
      <c r="AM46" s="42"/>
      <c r="AN46" s="42"/>
      <c r="AO46" s="42"/>
    </row>
    <row r="47" spans="1:41" ht="16.5" collapsed="1" thickBot="1">
      <c r="A47" s="32"/>
      <c r="B47" s="41"/>
      <c r="C47" s="41"/>
      <c r="D47" s="41"/>
      <c r="E47" s="41"/>
      <c r="F47" s="41"/>
      <c r="G47" s="41"/>
      <c r="H47" s="41"/>
      <c r="I47" s="41"/>
      <c r="J47" s="41"/>
      <c r="K47" s="41"/>
      <c r="L47" s="41"/>
      <c r="M47" s="43"/>
      <c r="N47" s="43"/>
      <c r="O47" s="43"/>
      <c r="P47" s="43"/>
      <c r="Q47" s="43"/>
      <c r="R47" s="41"/>
      <c r="S47" s="41"/>
      <c r="T47" s="41"/>
      <c r="U47" s="41"/>
      <c r="V47" s="41"/>
      <c r="W47" s="41"/>
      <c r="X47" s="41"/>
      <c r="Y47" s="41"/>
      <c r="Z47" s="41"/>
      <c r="AA47" s="42"/>
      <c r="AB47" s="42"/>
      <c r="AC47" s="42"/>
      <c r="AD47" s="42"/>
      <c r="AE47" s="42"/>
      <c r="AF47" s="42"/>
      <c r="AG47" s="42"/>
      <c r="AH47" s="42"/>
      <c r="AI47" s="42"/>
      <c r="AJ47" s="42"/>
      <c r="AK47" s="42"/>
      <c r="AL47" s="42"/>
      <c r="AM47" s="42"/>
      <c r="AN47" s="42"/>
      <c r="AO47" s="42"/>
    </row>
    <row r="48" spans="1:41" ht="15.75">
      <c r="A48" s="32"/>
      <c r="B48" s="198" t="s">
        <v>87</v>
      </c>
      <c r="C48" s="199"/>
      <c r="D48" s="199"/>
      <c r="E48" s="199"/>
      <c r="F48" s="199"/>
      <c r="G48" s="199"/>
      <c r="H48" s="199"/>
      <c r="I48" s="199"/>
      <c r="J48" s="199"/>
      <c r="K48" s="199"/>
      <c r="L48" s="199"/>
      <c r="M48" s="200"/>
      <c r="N48" s="41"/>
      <c r="O48" s="41"/>
      <c r="P48" s="41"/>
      <c r="Q48" s="41"/>
      <c r="R48" s="41"/>
      <c r="S48" s="41"/>
      <c r="T48" s="41"/>
      <c r="U48" s="41"/>
      <c r="V48" s="41"/>
      <c r="W48" s="41"/>
      <c r="X48" s="41"/>
      <c r="Y48" s="41"/>
      <c r="Z48" s="41"/>
      <c r="AA48" s="42"/>
      <c r="AB48" s="42"/>
      <c r="AC48" s="42"/>
      <c r="AD48" s="42"/>
      <c r="AE48" s="42"/>
      <c r="AF48" s="42"/>
      <c r="AG48" s="42"/>
      <c r="AH48" s="42"/>
      <c r="AI48" s="42"/>
      <c r="AJ48" s="42"/>
      <c r="AK48" s="42"/>
      <c r="AL48" s="42"/>
      <c r="AM48" s="42"/>
      <c r="AN48" s="42"/>
      <c r="AO48" s="42"/>
    </row>
    <row r="49" spans="1:41" ht="30" customHeight="1" outlineLevel="1">
      <c r="A49" s="32"/>
      <c r="B49" s="48" t="s">
        <v>88</v>
      </c>
      <c r="C49" s="201" t="s">
        <v>89</v>
      </c>
      <c r="D49" s="202"/>
      <c r="E49" s="203" t="s">
        <v>90</v>
      </c>
      <c r="F49" s="173"/>
      <c r="G49" s="203" t="s">
        <v>91</v>
      </c>
      <c r="H49" s="173"/>
      <c r="I49" s="203" t="s">
        <v>92</v>
      </c>
      <c r="J49" s="173"/>
      <c r="K49" s="75" t="s">
        <v>93</v>
      </c>
      <c r="L49" s="74" t="s">
        <v>32</v>
      </c>
      <c r="M49" s="51" t="s">
        <v>53</v>
      </c>
      <c r="N49" s="41"/>
      <c r="O49" s="41"/>
      <c r="P49" s="41"/>
      <c r="Q49" s="41"/>
      <c r="R49" s="41"/>
      <c r="S49" s="41"/>
      <c r="T49" s="41"/>
      <c r="U49" s="41"/>
      <c r="V49" s="41"/>
      <c r="W49" s="41"/>
      <c r="X49" s="41"/>
      <c r="Y49" s="41"/>
      <c r="Z49" s="41"/>
      <c r="AA49" s="42"/>
      <c r="AB49" s="42"/>
      <c r="AC49" s="42"/>
      <c r="AD49" s="42"/>
      <c r="AE49" s="42"/>
      <c r="AF49" s="42"/>
      <c r="AG49" s="42"/>
      <c r="AH49" s="42"/>
      <c r="AI49" s="42"/>
      <c r="AJ49" s="42"/>
      <c r="AK49" s="42"/>
      <c r="AL49" s="42"/>
      <c r="AM49" s="42"/>
      <c r="AN49" s="42"/>
      <c r="AO49" s="42"/>
    </row>
    <row r="50" spans="1:41" ht="73.5" customHeight="1" outlineLevel="1">
      <c r="A50" s="32"/>
      <c r="B50" s="52">
        <v>1</v>
      </c>
      <c r="C50" s="179"/>
      <c r="D50" s="180"/>
      <c r="E50" s="179"/>
      <c r="F50" s="180"/>
      <c r="G50" s="179"/>
      <c r="H50" s="180"/>
      <c r="I50" s="179"/>
      <c r="J50" s="180"/>
      <c r="K50" s="73"/>
      <c r="L50" s="54"/>
      <c r="M50" s="45"/>
      <c r="N50" s="41"/>
      <c r="O50" s="41"/>
      <c r="P50" s="41"/>
      <c r="Q50" s="41"/>
      <c r="R50" s="41"/>
      <c r="S50" s="41"/>
      <c r="T50" s="41"/>
      <c r="U50" s="41"/>
      <c r="V50" s="41"/>
      <c r="W50" s="41"/>
      <c r="X50" s="41"/>
      <c r="Y50" s="41"/>
      <c r="Z50" s="41"/>
      <c r="AA50" s="42"/>
      <c r="AB50" s="42"/>
      <c r="AC50" s="42"/>
      <c r="AD50" s="42"/>
      <c r="AE50" s="42"/>
      <c r="AF50" s="42"/>
      <c r="AG50" s="42"/>
      <c r="AH50" s="42"/>
      <c r="AI50" s="42"/>
      <c r="AJ50" s="42"/>
      <c r="AK50" s="42"/>
      <c r="AL50" s="42"/>
      <c r="AM50" s="42"/>
      <c r="AN50" s="42"/>
      <c r="AO50" s="42"/>
    </row>
    <row r="51" spans="1:41" ht="51.75" customHeight="1" outlineLevel="1">
      <c r="A51" s="32"/>
      <c r="B51" s="52">
        <v>2</v>
      </c>
      <c r="C51" s="179"/>
      <c r="D51" s="180"/>
      <c r="E51" s="181"/>
      <c r="F51" s="182"/>
      <c r="G51" s="179"/>
      <c r="H51" s="180"/>
      <c r="I51" s="179"/>
      <c r="J51" s="180"/>
      <c r="K51" s="73"/>
      <c r="L51" s="54"/>
      <c r="M51" s="45"/>
      <c r="N51" s="41"/>
      <c r="O51" s="41"/>
      <c r="P51" s="41"/>
      <c r="Q51" s="41"/>
      <c r="R51" s="41"/>
      <c r="S51" s="41"/>
      <c r="T51" s="41"/>
      <c r="U51" s="41"/>
      <c r="V51" s="41"/>
      <c r="W51" s="41"/>
      <c r="X51" s="41"/>
      <c r="Y51" s="41"/>
      <c r="Z51" s="41"/>
      <c r="AA51" s="42"/>
      <c r="AB51" s="42"/>
      <c r="AC51" s="42"/>
      <c r="AD51" s="42"/>
      <c r="AE51" s="42"/>
      <c r="AF51" s="42"/>
      <c r="AG51" s="42"/>
      <c r="AH51" s="42"/>
      <c r="AI51" s="42"/>
      <c r="AJ51" s="42"/>
      <c r="AK51" s="42"/>
      <c r="AL51" s="42"/>
      <c r="AM51" s="42"/>
      <c r="AN51" s="42"/>
      <c r="AO51" s="42"/>
    </row>
    <row r="52" spans="1:41" ht="51.75" customHeight="1" outlineLevel="1">
      <c r="A52" s="32"/>
      <c r="B52" s="52">
        <v>3</v>
      </c>
      <c r="C52" s="179"/>
      <c r="D52" s="180"/>
      <c r="E52" s="179"/>
      <c r="F52" s="180"/>
      <c r="G52" s="179"/>
      <c r="H52" s="180"/>
      <c r="I52" s="179"/>
      <c r="J52" s="180"/>
      <c r="K52" s="73"/>
      <c r="L52" s="54"/>
      <c r="M52" s="55"/>
      <c r="N52" s="41"/>
      <c r="O52" s="41"/>
      <c r="P52" s="41"/>
      <c r="Q52" s="41"/>
      <c r="R52" s="41"/>
      <c r="S52" s="41"/>
      <c r="T52" s="41"/>
      <c r="U52" s="41"/>
      <c r="V52" s="41"/>
      <c r="W52" s="41"/>
      <c r="X52" s="41"/>
      <c r="Y52" s="41"/>
      <c r="Z52" s="41"/>
      <c r="AA52" s="42"/>
      <c r="AB52" s="42"/>
      <c r="AC52" s="42"/>
      <c r="AD52" s="42"/>
      <c r="AE52" s="42"/>
      <c r="AF52" s="42"/>
      <c r="AG52" s="42"/>
      <c r="AH52" s="42"/>
      <c r="AI52" s="42"/>
      <c r="AJ52" s="42"/>
      <c r="AK52" s="42"/>
      <c r="AL52" s="42"/>
      <c r="AM52" s="42"/>
      <c r="AN52" s="42"/>
      <c r="AO52" s="42"/>
    </row>
    <row r="53" spans="1:41" ht="117" customHeight="1" outlineLevel="1">
      <c r="A53" s="32"/>
      <c r="B53" s="52">
        <v>4</v>
      </c>
      <c r="C53" s="179"/>
      <c r="D53" s="180"/>
      <c r="E53" s="179"/>
      <c r="F53" s="180"/>
      <c r="G53" s="179"/>
      <c r="H53" s="180"/>
      <c r="I53" s="179"/>
      <c r="J53" s="180"/>
      <c r="K53" s="73"/>
      <c r="L53" s="54"/>
      <c r="M53" s="45"/>
      <c r="N53" s="41"/>
      <c r="O53" s="41"/>
      <c r="P53" s="41"/>
      <c r="Q53" s="41"/>
      <c r="R53" s="41"/>
      <c r="S53" s="41"/>
      <c r="T53" s="41"/>
      <c r="U53" s="41"/>
      <c r="V53" s="41"/>
      <c r="W53" s="41"/>
      <c r="X53" s="41"/>
      <c r="Y53" s="41"/>
      <c r="Z53" s="41"/>
      <c r="AA53" s="42"/>
      <c r="AB53" s="42"/>
      <c r="AC53" s="42"/>
      <c r="AD53" s="42"/>
      <c r="AE53" s="42"/>
      <c r="AF53" s="42"/>
      <c r="AG53" s="42"/>
      <c r="AH53" s="42"/>
      <c r="AI53" s="42"/>
      <c r="AJ53" s="42"/>
      <c r="AK53" s="42"/>
      <c r="AL53" s="42"/>
      <c r="AM53" s="42"/>
      <c r="AN53" s="42"/>
      <c r="AO53" s="42"/>
    </row>
    <row r="54" spans="1:41" ht="99.75" customHeight="1" outlineLevel="1">
      <c r="A54" s="32"/>
      <c r="B54" s="52">
        <v>5</v>
      </c>
      <c r="C54" s="179"/>
      <c r="D54" s="180"/>
      <c r="E54" s="179"/>
      <c r="F54" s="180"/>
      <c r="G54" s="179"/>
      <c r="H54" s="180"/>
      <c r="I54" s="179"/>
      <c r="J54" s="180"/>
      <c r="K54" s="73"/>
      <c r="L54" s="54"/>
      <c r="M54" s="45"/>
      <c r="N54" s="41"/>
      <c r="O54" s="41"/>
      <c r="P54" s="41"/>
      <c r="Q54" s="41"/>
      <c r="R54" s="41"/>
      <c r="S54" s="41"/>
      <c r="T54" s="41"/>
      <c r="U54" s="41"/>
      <c r="V54" s="41"/>
      <c r="W54" s="41"/>
      <c r="X54" s="41"/>
      <c r="Y54" s="41"/>
      <c r="Z54" s="41"/>
      <c r="AA54" s="42"/>
      <c r="AB54" s="42"/>
      <c r="AC54" s="42"/>
      <c r="AD54" s="42"/>
      <c r="AE54" s="42"/>
      <c r="AF54" s="42"/>
      <c r="AG54" s="42"/>
      <c r="AH54" s="42"/>
      <c r="AI54" s="42"/>
      <c r="AJ54" s="42"/>
      <c r="AK54" s="42"/>
      <c r="AL54" s="42"/>
      <c r="AM54" s="42"/>
      <c r="AN54" s="42"/>
      <c r="AO54" s="42"/>
    </row>
    <row r="55" spans="1:41" ht="66.75" customHeight="1" outlineLevel="1">
      <c r="A55" s="32"/>
      <c r="B55" s="52">
        <v>6</v>
      </c>
      <c r="C55" s="179"/>
      <c r="D55" s="180"/>
      <c r="E55" s="179"/>
      <c r="F55" s="180"/>
      <c r="G55" s="179"/>
      <c r="H55" s="180"/>
      <c r="I55" s="179"/>
      <c r="J55" s="180"/>
      <c r="K55" s="73"/>
      <c r="L55" s="54"/>
      <c r="M55" s="45"/>
      <c r="N55" s="41"/>
      <c r="O55" s="41"/>
      <c r="P55" s="41"/>
      <c r="Q55" s="41"/>
      <c r="R55" s="41"/>
      <c r="S55" s="41"/>
      <c r="T55" s="41"/>
      <c r="U55" s="41"/>
      <c r="V55" s="41"/>
      <c r="W55" s="41"/>
      <c r="X55" s="41"/>
      <c r="Y55" s="41"/>
      <c r="Z55" s="41"/>
      <c r="AA55" s="42"/>
      <c r="AB55" s="42"/>
      <c r="AC55" s="42"/>
      <c r="AD55" s="42"/>
      <c r="AE55" s="42"/>
      <c r="AF55" s="42"/>
      <c r="AG55" s="42"/>
      <c r="AH55" s="42"/>
      <c r="AI55" s="42"/>
      <c r="AJ55" s="42"/>
      <c r="AK55" s="42"/>
      <c r="AL55" s="42"/>
      <c r="AM55" s="42"/>
      <c r="AN55" s="42"/>
      <c r="AO55" s="42"/>
    </row>
    <row r="56" spans="1:41" ht="80.25" customHeight="1" outlineLevel="1">
      <c r="A56" s="32"/>
      <c r="B56" s="52">
        <v>7</v>
      </c>
      <c r="C56" s="179"/>
      <c r="D56" s="180"/>
      <c r="E56" s="179"/>
      <c r="F56" s="180"/>
      <c r="G56" s="179"/>
      <c r="H56" s="180"/>
      <c r="I56" s="179"/>
      <c r="J56" s="180"/>
      <c r="K56" s="73"/>
      <c r="L56" s="54"/>
      <c r="M56" s="56"/>
      <c r="N56" s="41"/>
      <c r="O56" s="41"/>
      <c r="P56" s="41"/>
      <c r="Q56" s="41"/>
      <c r="R56" s="41"/>
      <c r="S56" s="41"/>
      <c r="T56" s="41"/>
      <c r="U56" s="41"/>
      <c r="V56" s="41"/>
      <c r="W56" s="41"/>
      <c r="X56" s="41"/>
      <c r="Y56" s="41"/>
      <c r="Z56" s="41"/>
      <c r="AA56" s="42"/>
      <c r="AB56" s="42"/>
      <c r="AC56" s="42"/>
      <c r="AD56" s="42"/>
      <c r="AE56" s="42"/>
      <c r="AF56" s="42"/>
      <c r="AG56" s="42"/>
      <c r="AH56" s="42"/>
      <c r="AI56" s="42"/>
      <c r="AJ56" s="42"/>
      <c r="AK56" s="42"/>
      <c r="AL56" s="42"/>
      <c r="AM56" s="42"/>
      <c r="AN56" s="42"/>
      <c r="AO56" s="42"/>
    </row>
    <row r="57" spans="1:41" ht="64.5" customHeight="1" outlineLevel="1">
      <c r="A57" s="32"/>
      <c r="B57" s="52">
        <v>8</v>
      </c>
      <c r="C57" s="179"/>
      <c r="D57" s="180"/>
      <c r="E57" s="179"/>
      <c r="F57" s="180"/>
      <c r="G57" s="179"/>
      <c r="H57" s="180"/>
      <c r="I57" s="179"/>
      <c r="J57" s="180"/>
      <c r="K57" s="73"/>
      <c r="L57" s="54"/>
      <c r="M57" s="45"/>
      <c r="N57" s="41"/>
      <c r="O57" s="41"/>
      <c r="P57" s="41"/>
      <c r="Q57" s="41"/>
      <c r="R57" s="41"/>
      <c r="S57" s="41"/>
      <c r="T57" s="41"/>
      <c r="U57" s="41"/>
      <c r="V57" s="41"/>
      <c r="W57" s="41"/>
      <c r="X57" s="41"/>
      <c r="Y57" s="41"/>
      <c r="Z57" s="41"/>
      <c r="AA57" s="42"/>
      <c r="AB57" s="42"/>
      <c r="AC57" s="42"/>
      <c r="AD57" s="42"/>
      <c r="AE57" s="42"/>
      <c r="AF57" s="42"/>
      <c r="AG57" s="42"/>
      <c r="AH57" s="42"/>
      <c r="AI57" s="42"/>
      <c r="AJ57" s="42"/>
      <c r="AK57" s="42"/>
      <c r="AL57" s="42"/>
      <c r="AM57" s="42"/>
      <c r="AN57" s="42"/>
      <c r="AO57" s="42"/>
    </row>
    <row r="58" spans="1:41" ht="53.25" customHeight="1" outlineLevel="1">
      <c r="A58" s="32"/>
      <c r="B58" s="52">
        <v>9</v>
      </c>
      <c r="C58" s="179"/>
      <c r="D58" s="180"/>
      <c r="E58" s="179"/>
      <c r="F58" s="180"/>
      <c r="G58" s="179"/>
      <c r="H58" s="180"/>
      <c r="I58" s="179"/>
      <c r="J58" s="180"/>
      <c r="K58" s="73"/>
      <c r="L58" s="54"/>
      <c r="M58" s="45"/>
      <c r="N58" s="41"/>
      <c r="O58" s="41"/>
      <c r="P58" s="41"/>
      <c r="Q58" s="41"/>
      <c r="R58" s="41"/>
      <c r="S58" s="41"/>
      <c r="T58" s="41"/>
      <c r="U58" s="41"/>
      <c r="V58" s="41"/>
      <c r="W58" s="41"/>
      <c r="X58" s="41"/>
      <c r="Y58" s="41"/>
      <c r="Z58" s="41"/>
      <c r="AA58" s="42"/>
      <c r="AB58" s="42"/>
      <c r="AC58" s="42"/>
      <c r="AD58" s="42"/>
      <c r="AE58" s="42"/>
      <c r="AF58" s="42"/>
      <c r="AG58" s="42"/>
      <c r="AH58" s="42"/>
      <c r="AI58" s="42"/>
      <c r="AJ58" s="42"/>
      <c r="AK58" s="42"/>
      <c r="AL58" s="42"/>
      <c r="AM58" s="42"/>
      <c r="AN58" s="42"/>
      <c r="AO58" s="42"/>
    </row>
    <row r="59" spans="1:41" ht="87" customHeight="1" outlineLevel="1">
      <c r="A59" s="32"/>
      <c r="B59" s="52">
        <v>10</v>
      </c>
      <c r="C59" s="179"/>
      <c r="D59" s="180"/>
      <c r="E59" s="179"/>
      <c r="F59" s="180"/>
      <c r="G59" s="179"/>
      <c r="H59" s="180"/>
      <c r="I59" s="179"/>
      <c r="J59" s="180"/>
      <c r="K59" s="73"/>
      <c r="L59" s="54"/>
      <c r="M59" s="56"/>
      <c r="N59" s="41"/>
      <c r="O59" s="41"/>
      <c r="P59" s="41"/>
      <c r="Q59" s="41"/>
      <c r="R59" s="41"/>
      <c r="S59" s="41"/>
      <c r="T59" s="41"/>
      <c r="U59" s="41"/>
      <c r="V59" s="41"/>
      <c r="W59" s="41"/>
      <c r="X59" s="41"/>
      <c r="Y59" s="41"/>
      <c r="Z59" s="41"/>
      <c r="AA59" s="42"/>
      <c r="AB59" s="42"/>
      <c r="AC59" s="42"/>
      <c r="AD59" s="42"/>
      <c r="AE59" s="42"/>
      <c r="AF59" s="42"/>
      <c r="AG59" s="42"/>
      <c r="AH59" s="42"/>
      <c r="AI59" s="42"/>
      <c r="AJ59" s="42"/>
      <c r="AK59" s="42"/>
      <c r="AL59" s="42"/>
      <c r="AM59" s="42"/>
      <c r="AN59" s="42"/>
      <c r="AO59" s="42"/>
    </row>
    <row r="60" spans="1:41" ht="65.25" customHeight="1" outlineLevel="1">
      <c r="A60" s="32"/>
      <c r="B60" s="52">
        <v>11</v>
      </c>
      <c r="C60" s="179"/>
      <c r="D60" s="180"/>
      <c r="E60" s="179"/>
      <c r="F60" s="180"/>
      <c r="G60" s="179"/>
      <c r="H60" s="180"/>
      <c r="I60" s="179"/>
      <c r="J60" s="180"/>
      <c r="K60" s="73"/>
      <c r="L60" s="54"/>
      <c r="M60" s="45"/>
      <c r="N60" s="41"/>
      <c r="O60" s="41"/>
      <c r="P60" s="41"/>
      <c r="Q60" s="41"/>
      <c r="R60" s="41"/>
      <c r="S60" s="41"/>
      <c r="T60" s="41"/>
      <c r="U60" s="41"/>
      <c r="V60" s="41"/>
      <c r="W60" s="41"/>
      <c r="X60" s="41"/>
      <c r="Y60" s="41"/>
      <c r="Z60" s="41"/>
      <c r="AA60" s="42"/>
      <c r="AB60" s="42"/>
      <c r="AC60" s="42"/>
      <c r="AD60" s="42"/>
      <c r="AE60" s="42"/>
      <c r="AF60" s="42"/>
      <c r="AG60" s="42"/>
      <c r="AH60" s="42"/>
      <c r="AI60" s="42"/>
      <c r="AJ60" s="42"/>
      <c r="AK60" s="42"/>
      <c r="AL60" s="42"/>
      <c r="AM60" s="42"/>
      <c r="AN60" s="42"/>
      <c r="AO60" s="42"/>
    </row>
    <row r="61" spans="1:41" ht="34.5" customHeight="1" outlineLevel="1">
      <c r="A61" s="32"/>
      <c r="B61" s="52">
        <v>12</v>
      </c>
      <c r="C61" s="179"/>
      <c r="D61" s="180"/>
      <c r="E61" s="179"/>
      <c r="F61" s="180"/>
      <c r="G61" s="179"/>
      <c r="H61" s="180"/>
      <c r="I61" s="179"/>
      <c r="J61" s="180"/>
      <c r="K61" s="73"/>
      <c r="L61" s="54"/>
      <c r="M61" s="45"/>
      <c r="N61" s="41"/>
      <c r="O61" s="41"/>
      <c r="P61" s="41"/>
      <c r="Q61" s="41"/>
      <c r="R61" s="41"/>
      <c r="S61" s="41"/>
      <c r="T61" s="41"/>
      <c r="U61" s="41"/>
      <c r="V61" s="41"/>
      <c r="W61" s="41"/>
      <c r="X61" s="41"/>
      <c r="Y61" s="41"/>
      <c r="Z61" s="41"/>
      <c r="AA61" s="42"/>
      <c r="AB61" s="42"/>
      <c r="AC61" s="42"/>
      <c r="AD61" s="42"/>
      <c r="AE61" s="42"/>
      <c r="AF61" s="42"/>
      <c r="AG61" s="42"/>
      <c r="AH61" s="42"/>
      <c r="AI61" s="42"/>
      <c r="AJ61" s="42"/>
      <c r="AK61" s="42"/>
      <c r="AL61" s="42"/>
      <c r="AM61" s="42"/>
      <c r="AN61" s="42"/>
      <c r="AO61" s="42"/>
    </row>
    <row r="62" spans="1:41" ht="68.25" customHeight="1" outlineLevel="1">
      <c r="A62" s="32"/>
      <c r="B62" s="52">
        <v>13</v>
      </c>
      <c r="C62" s="179"/>
      <c r="D62" s="180"/>
      <c r="E62" s="179"/>
      <c r="F62" s="180"/>
      <c r="G62" s="179"/>
      <c r="H62" s="180"/>
      <c r="I62" s="179"/>
      <c r="J62" s="180"/>
      <c r="K62" s="73"/>
      <c r="L62" s="54"/>
      <c r="M62" s="45"/>
      <c r="N62" s="41"/>
      <c r="O62" s="41"/>
      <c r="P62" s="41"/>
      <c r="Q62" s="41"/>
      <c r="R62" s="41"/>
      <c r="S62" s="41"/>
      <c r="T62" s="41"/>
      <c r="U62" s="41"/>
      <c r="V62" s="41"/>
      <c r="W62" s="41"/>
      <c r="X62" s="41"/>
      <c r="Y62" s="41"/>
      <c r="Z62" s="41"/>
      <c r="AA62" s="42"/>
      <c r="AB62" s="42"/>
      <c r="AC62" s="42"/>
      <c r="AD62" s="42"/>
      <c r="AE62" s="42"/>
      <c r="AF62" s="42"/>
      <c r="AG62" s="42"/>
      <c r="AH62" s="42"/>
      <c r="AI62" s="42"/>
      <c r="AJ62" s="42"/>
      <c r="AK62" s="42"/>
      <c r="AL62" s="42"/>
      <c r="AM62" s="42"/>
      <c r="AN62" s="42"/>
      <c r="AO62" s="42"/>
    </row>
    <row r="63" spans="1:41" ht="20.25" customHeight="1" outlineLevel="1">
      <c r="A63" s="32"/>
      <c r="B63" s="52">
        <v>14</v>
      </c>
      <c r="C63" s="179"/>
      <c r="D63" s="180"/>
      <c r="E63" s="179"/>
      <c r="F63" s="180"/>
      <c r="G63" s="179"/>
      <c r="H63" s="180"/>
      <c r="I63" s="179"/>
      <c r="J63" s="180"/>
      <c r="K63" s="73"/>
      <c r="L63" s="54"/>
      <c r="M63" s="45"/>
      <c r="N63" s="41"/>
      <c r="O63" s="41"/>
      <c r="P63" s="41"/>
      <c r="Q63" s="41"/>
      <c r="R63" s="41"/>
      <c r="S63" s="41"/>
      <c r="T63" s="41"/>
      <c r="U63" s="41"/>
      <c r="V63" s="41"/>
      <c r="W63" s="41"/>
      <c r="X63" s="41"/>
      <c r="Y63" s="41"/>
      <c r="Z63" s="41"/>
      <c r="AA63" s="42"/>
      <c r="AB63" s="42"/>
      <c r="AC63" s="42"/>
      <c r="AD63" s="42"/>
      <c r="AE63" s="42"/>
      <c r="AF63" s="42"/>
      <c r="AG63" s="42"/>
      <c r="AH63" s="42"/>
      <c r="AI63" s="42"/>
      <c r="AJ63" s="42"/>
      <c r="AK63" s="42"/>
      <c r="AL63" s="42"/>
      <c r="AM63" s="42"/>
      <c r="AN63" s="42"/>
      <c r="AO63" s="42"/>
    </row>
    <row r="64" spans="1:41" ht="20.25" customHeight="1" outlineLevel="1">
      <c r="A64" s="32"/>
      <c r="B64" s="52">
        <v>15</v>
      </c>
      <c r="C64" s="179"/>
      <c r="D64" s="180"/>
      <c r="E64" s="179"/>
      <c r="F64" s="180"/>
      <c r="G64" s="179"/>
      <c r="H64" s="180"/>
      <c r="I64" s="179"/>
      <c r="J64" s="180"/>
      <c r="K64" s="73"/>
      <c r="L64" s="54"/>
      <c r="M64" s="45"/>
      <c r="N64" s="41"/>
      <c r="O64" s="41"/>
      <c r="P64" s="41"/>
      <c r="Q64" s="41"/>
      <c r="R64" s="41"/>
      <c r="S64" s="41"/>
      <c r="T64" s="41"/>
      <c r="U64" s="41"/>
      <c r="V64" s="41"/>
      <c r="W64" s="41"/>
      <c r="X64" s="41"/>
      <c r="Y64" s="41"/>
      <c r="Z64" s="41"/>
      <c r="AA64" s="42"/>
      <c r="AB64" s="42"/>
      <c r="AC64" s="42"/>
      <c r="AD64" s="42"/>
      <c r="AE64" s="42"/>
      <c r="AF64" s="42"/>
      <c r="AG64" s="42"/>
      <c r="AH64" s="42"/>
      <c r="AI64" s="42"/>
      <c r="AJ64" s="42"/>
      <c r="AK64" s="42"/>
      <c r="AL64" s="42"/>
      <c r="AM64" s="42"/>
      <c r="AN64" s="42"/>
      <c r="AO64" s="42"/>
    </row>
    <row r="65" spans="1:41" ht="20.25" customHeight="1" outlineLevel="1">
      <c r="A65" s="32"/>
      <c r="B65" s="52">
        <v>16</v>
      </c>
      <c r="C65" s="179"/>
      <c r="D65" s="180"/>
      <c r="E65" s="179"/>
      <c r="F65" s="180"/>
      <c r="G65" s="179"/>
      <c r="H65" s="180"/>
      <c r="I65" s="179"/>
      <c r="J65" s="180"/>
      <c r="K65" s="73"/>
      <c r="L65" s="54"/>
      <c r="M65" s="45"/>
      <c r="N65" s="41"/>
      <c r="O65" s="41"/>
      <c r="P65" s="41"/>
      <c r="Q65" s="41"/>
      <c r="R65" s="41"/>
      <c r="S65" s="41"/>
      <c r="T65" s="41"/>
      <c r="U65" s="41"/>
      <c r="V65" s="41"/>
      <c r="W65" s="41"/>
      <c r="X65" s="41"/>
      <c r="Y65" s="41"/>
      <c r="Z65" s="41"/>
      <c r="AA65" s="42"/>
      <c r="AB65" s="42"/>
      <c r="AC65" s="42"/>
      <c r="AD65" s="42"/>
      <c r="AE65" s="42"/>
      <c r="AF65" s="42"/>
      <c r="AG65" s="42"/>
      <c r="AH65" s="42"/>
      <c r="AI65" s="42"/>
      <c r="AJ65" s="42"/>
      <c r="AK65" s="42"/>
      <c r="AL65" s="42"/>
      <c r="AM65" s="42"/>
      <c r="AN65" s="42"/>
      <c r="AO65" s="42"/>
    </row>
    <row r="66" spans="1:41" ht="20.25" customHeight="1" outlineLevel="1">
      <c r="A66" s="32"/>
      <c r="B66" s="52">
        <v>17</v>
      </c>
      <c r="C66" s="179"/>
      <c r="D66" s="180"/>
      <c r="E66" s="179"/>
      <c r="F66" s="180"/>
      <c r="G66" s="179"/>
      <c r="H66" s="180"/>
      <c r="I66" s="179"/>
      <c r="J66" s="180"/>
      <c r="K66" s="73"/>
      <c r="L66" s="54"/>
      <c r="M66" s="45"/>
      <c r="N66" s="41"/>
      <c r="O66" s="41"/>
      <c r="P66" s="41"/>
      <c r="Q66" s="41"/>
      <c r="R66" s="41"/>
      <c r="S66" s="41"/>
      <c r="T66" s="41"/>
      <c r="U66" s="41"/>
      <c r="V66" s="41"/>
      <c r="W66" s="41"/>
      <c r="X66" s="41"/>
      <c r="Y66" s="41"/>
      <c r="Z66" s="41"/>
      <c r="AA66" s="42"/>
      <c r="AB66" s="42"/>
      <c r="AC66" s="42"/>
      <c r="AD66" s="42"/>
      <c r="AE66" s="42"/>
      <c r="AF66" s="42"/>
      <c r="AG66" s="42"/>
      <c r="AH66" s="42"/>
      <c r="AI66" s="42"/>
      <c r="AJ66" s="42"/>
      <c r="AK66" s="42"/>
      <c r="AL66" s="42"/>
      <c r="AM66" s="42"/>
      <c r="AN66" s="42"/>
      <c r="AO66" s="42"/>
    </row>
    <row r="67" spans="1:41" ht="20.25" customHeight="1" outlineLevel="1">
      <c r="A67" s="32"/>
      <c r="B67" s="52">
        <v>18</v>
      </c>
      <c r="C67" s="179"/>
      <c r="D67" s="180"/>
      <c r="E67" s="179"/>
      <c r="F67" s="180"/>
      <c r="G67" s="179"/>
      <c r="H67" s="180"/>
      <c r="I67" s="179"/>
      <c r="J67" s="180"/>
      <c r="K67" s="73"/>
      <c r="L67" s="54"/>
      <c r="M67" s="45"/>
      <c r="N67" s="41"/>
      <c r="O67" s="41"/>
      <c r="P67" s="41"/>
      <c r="Q67" s="41"/>
      <c r="R67" s="41"/>
      <c r="S67" s="41"/>
      <c r="T67" s="41"/>
      <c r="U67" s="41"/>
      <c r="V67" s="41"/>
      <c r="W67" s="41"/>
      <c r="X67" s="41"/>
      <c r="Y67" s="41"/>
      <c r="Z67" s="41"/>
      <c r="AA67" s="42"/>
      <c r="AB67" s="42"/>
      <c r="AC67" s="42"/>
      <c r="AD67" s="42"/>
      <c r="AE67" s="42"/>
      <c r="AF67" s="42"/>
      <c r="AG67" s="42"/>
      <c r="AH67" s="42"/>
      <c r="AI67" s="42"/>
      <c r="AJ67" s="42"/>
      <c r="AK67" s="42"/>
      <c r="AL67" s="42"/>
      <c r="AM67" s="42"/>
      <c r="AN67" s="42"/>
      <c r="AO67" s="42"/>
    </row>
    <row r="68" spans="1:41" ht="20.25" customHeight="1" outlineLevel="1">
      <c r="A68" s="32"/>
      <c r="B68" s="52">
        <v>19</v>
      </c>
      <c r="C68" s="179"/>
      <c r="D68" s="180"/>
      <c r="E68" s="179"/>
      <c r="F68" s="180"/>
      <c r="G68" s="179"/>
      <c r="H68" s="180"/>
      <c r="I68" s="179"/>
      <c r="J68" s="180"/>
      <c r="K68" s="73"/>
      <c r="L68" s="54"/>
      <c r="M68" s="45"/>
      <c r="N68" s="41"/>
      <c r="O68" s="41"/>
      <c r="P68" s="41"/>
      <c r="Q68" s="41"/>
      <c r="R68" s="41"/>
      <c r="S68" s="41"/>
      <c r="T68" s="41"/>
      <c r="U68" s="41"/>
      <c r="V68" s="41"/>
      <c r="W68" s="41"/>
      <c r="X68" s="41"/>
      <c r="Y68" s="41"/>
      <c r="Z68" s="41"/>
      <c r="AA68" s="42"/>
      <c r="AB68" s="42"/>
      <c r="AC68" s="42"/>
      <c r="AD68" s="42"/>
      <c r="AE68" s="42"/>
      <c r="AF68" s="42"/>
      <c r="AG68" s="42"/>
      <c r="AH68" s="42"/>
      <c r="AI68" s="42"/>
      <c r="AJ68" s="42"/>
      <c r="AK68" s="42"/>
      <c r="AL68" s="42"/>
      <c r="AM68" s="42"/>
      <c r="AN68" s="42"/>
      <c r="AO68" s="42"/>
    </row>
    <row r="69" spans="1:41" ht="20.25" customHeight="1" outlineLevel="1">
      <c r="A69" s="32"/>
      <c r="B69" s="52">
        <v>20</v>
      </c>
      <c r="C69" s="179"/>
      <c r="D69" s="180"/>
      <c r="E69" s="179"/>
      <c r="F69" s="180"/>
      <c r="G69" s="179"/>
      <c r="H69" s="180"/>
      <c r="I69" s="179"/>
      <c r="J69" s="180"/>
      <c r="K69" s="73"/>
      <c r="L69" s="54"/>
      <c r="M69" s="45"/>
      <c r="N69" s="41"/>
      <c r="O69" s="41"/>
      <c r="P69" s="41"/>
      <c r="Q69" s="41"/>
      <c r="R69" s="41"/>
      <c r="S69" s="41"/>
      <c r="T69" s="41"/>
      <c r="U69" s="41"/>
      <c r="V69" s="41"/>
      <c r="W69" s="41"/>
      <c r="X69" s="41"/>
      <c r="Y69" s="41"/>
      <c r="Z69" s="41"/>
      <c r="AA69" s="42"/>
      <c r="AB69" s="42"/>
      <c r="AC69" s="42"/>
      <c r="AD69" s="42"/>
      <c r="AE69" s="42"/>
      <c r="AF69" s="42"/>
      <c r="AG69" s="42"/>
      <c r="AH69" s="42"/>
      <c r="AI69" s="42"/>
      <c r="AJ69" s="42"/>
      <c r="AK69" s="42"/>
      <c r="AL69" s="42"/>
      <c r="AM69" s="42"/>
      <c r="AN69" s="42"/>
      <c r="AO69" s="42"/>
    </row>
    <row r="70" spans="1:41" ht="16.5" thickBot="1">
      <c r="A70" s="32"/>
      <c r="B70" s="41"/>
      <c r="C70" s="41"/>
      <c r="D70" s="41"/>
      <c r="E70" s="41"/>
      <c r="F70" s="41"/>
      <c r="G70" s="41"/>
      <c r="H70" s="41"/>
      <c r="I70" s="41"/>
      <c r="J70" s="41"/>
      <c r="K70" s="41"/>
      <c r="L70" s="41"/>
      <c r="M70" s="41"/>
      <c r="N70" s="41"/>
      <c r="O70" s="41"/>
      <c r="P70" s="41"/>
      <c r="Q70" s="41"/>
      <c r="R70" s="41"/>
      <c r="S70" s="41"/>
      <c r="T70" s="41"/>
      <c r="U70" s="41"/>
      <c r="V70" s="41"/>
      <c r="W70" s="41"/>
      <c r="X70" s="41"/>
      <c r="Y70" s="41"/>
      <c r="Z70" s="41"/>
      <c r="AA70" s="42"/>
      <c r="AB70" s="42"/>
      <c r="AC70" s="42"/>
      <c r="AD70" s="42"/>
      <c r="AE70" s="42"/>
      <c r="AF70" s="42"/>
      <c r="AG70" s="42"/>
      <c r="AH70" s="42"/>
      <c r="AI70" s="42"/>
      <c r="AJ70" s="42"/>
      <c r="AK70" s="42"/>
      <c r="AL70" s="42"/>
      <c r="AM70" s="42"/>
      <c r="AN70" s="42"/>
      <c r="AO70" s="42"/>
    </row>
    <row r="71" spans="1:41" ht="16.5" thickBot="1">
      <c r="A71" s="32"/>
      <c r="B71" s="160" t="s">
        <v>94</v>
      </c>
      <c r="C71" s="161"/>
      <c r="D71" s="161"/>
      <c r="E71" s="161"/>
      <c r="F71" s="161"/>
      <c r="G71" s="161"/>
      <c r="H71" s="161"/>
      <c r="I71" s="161"/>
      <c r="J71" s="161"/>
      <c r="K71" s="161"/>
      <c r="L71" s="161"/>
      <c r="M71" s="162"/>
      <c r="N71" s="41"/>
      <c r="O71" s="41"/>
      <c r="P71" s="41"/>
      <c r="Q71" s="41"/>
      <c r="R71" s="41"/>
      <c r="S71" s="41"/>
      <c r="T71" s="41"/>
      <c r="U71" s="41"/>
      <c r="V71" s="41"/>
      <c r="W71" s="41"/>
      <c r="X71" s="41"/>
      <c r="Y71" s="41"/>
      <c r="Z71" s="41"/>
      <c r="AA71" s="42"/>
      <c r="AB71" s="42"/>
      <c r="AC71" s="42"/>
      <c r="AD71" s="42"/>
      <c r="AE71" s="42"/>
      <c r="AF71" s="42"/>
      <c r="AG71" s="42"/>
      <c r="AH71" s="42"/>
      <c r="AI71" s="42"/>
      <c r="AJ71" s="42"/>
      <c r="AK71" s="42"/>
      <c r="AL71" s="42"/>
      <c r="AM71" s="42"/>
      <c r="AN71" s="42"/>
      <c r="AO71" s="42"/>
    </row>
    <row r="72" spans="1:41" ht="15.75" outlineLevel="1">
      <c r="A72" s="32"/>
      <c r="B72" s="163" t="s">
        <v>95</v>
      </c>
      <c r="C72" s="164"/>
      <c r="D72" s="165">
        <f>COUNTIF(K50:K69, "Fail")</f>
        <v>0</v>
      </c>
      <c r="E72" s="166"/>
      <c r="F72" s="167" t="s">
        <v>96</v>
      </c>
      <c r="G72" s="168"/>
      <c r="H72" s="169"/>
      <c r="I72" s="170" t="e">
        <f>D73/(D73+D72)</f>
        <v>#DIV/0!</v>
      </c>
      <c r="J72" s="170"/>
      <c r="K72" s="171"/>
      <c r="L72" s="57" t="s">
        <v>97</v>
      </c>
      <c r="M72" s="58">
        <v>0</v>
      </c>
      <c r="N72" s="41"/>
      <c r="O72" s="41"/>
      <c r="P72" s="41"/>
      <c r="Q72" s="41"/>
      <c r="R72" s="41"/>
      <c r="S72" s="41"/>
      <c r="T72" s="41"/>
      <c r="U72" s="41"/>
      <c r="V72" s="41"/>
      <c r="W72" s="41"/>
      <c r="X72" s="41"/>
      <c r="Y72" s="41"/>
      <c r="Z72" s="41"/>
      <c r="AA72" s="42"/>
      <c r="AB72" s="42"/>
      <c r="AC72" s="42"/>
      <c r="AD72" s="42"/>
      <c r="AE72" s="42"/>
      <c r="AF72" s="42"/>
      <c r="AG72" s="42"/>
      <c r="AH72" s="42"/>
      <c r="AI72" s="42"/>
      <c r="AJ72" s="42"/>
      <c r="AK72" s="42"/>
      <c r="AL72" s="42"/>
      <c r="AM72" s="42"/>
      <c r="AN72" s="42"/>
      <c r="AO72" s="42"/>
    </row>
    <row r="73" spans="1:41" ht="15.75" outlineLevel="1">
      <c r="A73" s="32"/>
      <c r="B73" s="172" t="s">
        <v>98</v>
      </c>
      <c r="C73" s="173"/>
      <c r="D73" s="174">
        <f>COUNTIF(K50:K69, "Pass")</f>
        <v>0</v>
      </c>
      <c r="E73" s="175"/>
      <c r="F73" s="176" t="s">
        <v>49</v>
      </c>
      <c r="G73" s="177"/>
      <c r="H73" s="178"/>
      <c r="I73" s="154" t="e">
        <f>IF(I72&gt;0.85, "Pass", "Fail")</f>
        <v>#DIV/0!</v>
      </c>
      <c r="J73" s="154"/>
      <c r="K73" s="174"/>
      <c r="L73" s="57" t="s">
        <v>99</v>
      </c>
      <c r="M73" s="58">
        <v>0</v>
      </c>
      <c r="N73" s="41"/>
      <c r="O73" s="41"/>
      <c r="P73" s="41"/>
      <c r="Q73" s="41"/>
      <c r="R73" s="41"/>
      <c r="S73" s="41"/>
      <c r="T73" s="41"/>
      <c r="U73" s="41"/>
      <c r="V73" s="41"/>
      <c r="W73" s="41"/>
      <c r="X73" s="41"/>
      <c r="Y73" s="41"/>
      <c r="Z73" s="41"/>
      <c r="AA73" s="42"/>
      <c r="AB73" s="42"/>
      <c r="AC73" s="42"/>
      <c r="AD73" s="42"/>
      <c r="AE73" s="42"/>
      <c r="AF73" s="42"/>
      <c r="AG73" s="42"/>
      <c r="AH73" s="42"/>
      <c r="AI73" s="42"/>
      <c r="AJ73" s="42"/>
      <c r="AK73" s="42"/>
      <c r="AL73" s="42"/>
      <c r="AM73" s="42"/>
      <c r="AN73" s="42"/>
      <c r="AO73" s="42"/>
    </row>
    <row r="74" spans="1:41" ht="15.75" outlineLevel="1">
      <c r="A74" s="32"/>
      <c r="B74" s="147" t="s">
        <v>32</v>
      </c>
      <c r="C74" s="148"/>
      <c r="D74" s="149" t="e">
        <f t="array" ref="D74">INDEX(L50:L69,MODE(IF((L50:L69&lt;&gt;"")*ISNA(MATCH(L50:L69,$J$75:$J75,0)),MATCH(L50:L69,L50:L69,0))))</f>
        <v>#N/A</v>
      </c>
      <c r="E74" s="150"/>
      <c r="F74" s="151" t="s">
        <v>100</v>
      </c>
      <c r="G74" s="152"/>
      <c r="H74" s="153"/>
      <c r="I74" s="154" t="e">
        <f>IF(I72&gt;0.85,"N/A",IF(I72&lt;0.7,"Critical",IF(0.85&gt;I72&gt;0.7,"Average")))</f>
        <v>#DIV/0!</v>
      </c>
      <c r="J74" s="155"/>
      <c r="K74" s="156"/>
      <c r="L74" s="57" t="s">
        <v>101</v>
      </c>
      <c r="M74" s="59">
        <v>0</v>
      </c>
      <c r="N74" s="41"/>
      <c r="O74" s="41"/>
      <c r="P74" s="41"/>
      <c r="Q74" s="41"/>
      <c r="R74" s="41"/>
      <c r="S74" s="41"/>
      <c r="T74" s="41"/>
      <c r="U74" s="41"/>
      <c r="V74" s="41"/>
      <c r="W74" s="41"/>
      <c r="X74" s="41"/>
      <c r="Y74" s="41"/>
      <c r="Z74" s="41"/>
      <c r="AA74" s="42"/>
      <c r="AB74" s="42"/>
      <c r="AC74" s="42"/>
      <c r="AD74" s="42"/>
      <c r="AE74" s="42"/>
      <c r="AF74" s="42"/>
      <c r="AG74" s="42"/>
      <c r="AH74" s="42"/>
      <c r="AI74" s="42"/>
      <c r="AJ74" s="42"/>
      <c r="AK74" s="42"/>
      <c r="AL74" s="42"/>
      <c r="AM74" s="42"/>
      <c r="AN74" s="42"/>
      <c r="AO74" s="42"/>
    </row>
    <row r="75" spans="1:41" ht="16.5" outlineLevel="1" thickBot="1">
      <c r="A75" s="32"/>
      <c r="B75" s="60"/>
      <c r="C75" s="157" t="s">
        <v>33</v>
      </c>
      <c r="D75" s="157"/>
      <c r="E75" s="157"/>
      <c r="F75" s="158" t="e">
        <f>IF(D74="SW_Bug", "Critical", IF(D74="Logical Flow","Mid-level",  IF(D74="Security", "Critical",  IF(D74="Form Design", "Low",  IF(D74="Interface", "Low",  IF(D74="Functional", "Critical", NA()))))))</f>
        <v>#N/A</v>
      </c>
      <c r="G75" s="158"/>
      <c r="H75" s="158"/>
      <c r="I75" s="159"/>
      <c r="J75" s="61"/>
      <c r="K75" s="62"/>
      <c r="L75" s="63" t="s">
        <v>35</v>
      </c>
      <c r="M75" s="64">
        <v>0</v>
      </c>
      <c r="N75" s="41"/>
      <c r="O75" s="41"/>
      <c r="P75" s="41"/>
      <c r="Q75" s="41"/>
      <c r="R75" s="41"/>
      <c r="S75" s="41"/>
      <c r="T75" s="41"/>
      <c r="U75" s="41"/>
      <c r="V75" s="41"/>
      <c r="W75" s="41"/>
      <c r="X75" s="41"/>
      <c r="Y75" s="41"/>
      <c r="Z75" s="41"/>
      <c r="AA75" s="42"/>
      <c r="AB75" s="42"/>
      <c r="AC75" s="42"/>
      <c r="AD75" s="42"/>
      <c r="AE75" s="42"/>
      <c r="AF75" s="42"/>
      <c r="AG75" s="42"/>
      <c r="AH75" s="42"/>
      <c r="AI75" s="42"/>
      <c r="AJ75" s="42"/>
      <c r="AK75" s="42"/>
      <c r="AL75" s="42"/>
      <c r="AM75" s="42"/>
      <c r="AN75" s="42"/>
      <c r="AO75" s="42"/>
    </row>
    <row r="76" spans="1:41" ht="15.75">
      <c r="A76" s="32"/>
      <c r="B76" s="41"/>
      <c r="C76" s="41"/>
      <c r="D76" s="41"/>
      <c r="E76" s="41"/>
      <c r="F76" s="41"/>
      <c r="G76" s="41"/>
      <c r="H76" s="41"/>
      <c r="I76" s="41"/>
      <c r="J76" s="41"/>
      <c r="K76" s="41"/>
      <c r="L76" s="41"/>
      <c r="M76" s="41"/>
      <c r="N76" s="41"/>
      <c r="O76" s="41"/>
      <c r="P76" s="41"/>
      <c r="Q76" s="41"/>
      <c r="R76" s="41"/>
      <c r="S76" s="41"/>
      <c r="T76" s="41"/>
      <c r="U76" s="41"/>
      <c r="V76" s="41"/>
      <c r="W76" s="41"/>
      <c r="X76" s="41"/>
      <c r="Y76" s="41"/>
      <c r="Z76" s="41"/>
      <c r="AA76" s="42"/>
      <c r="AB76" s="42"/>
      <c r="AC76" s="42"/>
      <c r="AD76" s="42"/>
      <c r="AE76" s="42"/>
      <c r="AF76" s="42"/>
      <c r="AG76" s="42"/>
      <c r="AH76" s="42"/>
      <c r="AI76" s="42"/>
      <c r="AJ76" s="42"/>
      <c r="AK76" s="42"/>
      <c r="AL76" s="42"/>
      <c r="AM76" s="42"/>
      <c r="AN76" s="42"/>
      <c r="AO76" s="42"/>
    </row>
    <row r="77" spans="1:41" ht="15.75">
      <c r="A77" s="32"/>
      <c r="B77" s="41"/>
      <c r="C77" s="41"/>
      <c r="D77" s="41"/>
      <c r="E77" s="41"/>
      <c r="F77" s="41"/>
      <c r="G77" s="41"/>
      <c r="H77" s="41"/>
      <c r="I77" s="41"/>
      <c r="J77" s="41"/>
      <c r="K77" s="41"/>
      <c r="L77" s="41"/>
      <c r="M77" s="41"/>
      <c r="N77" s="41"/>
      <c r="O77" s="41"/>
      <c r="P77" s="41"/>
      <c r="Q77" s="41"/>
      <c r="R77" s="41"/>
      <c r="S77" s="41"/>
      <c r="T77" s="41"/>
      <c r="U77" s="41"/>
      <c r="V77" s="41"/>
      <c r="W77" s="41"/>
      <c r="X77" s="41"/>
      <c r="Y77" s="41"/>
      <c r="Z77" s="41"/>
      <c r="AA77" s="42"/>
      <c r="AB77" s="42"/>
      <c r="AC77" s="42"/>
      <c r="AD77" s="42"/>
      <c r="AE77" s="42"/>
      <c r="AF77" s="42"/>
      <c r="AG77" s="42"/>
      <c r="AH77" s="42"/>
      <c r="AI77" s="42"/>
      <c r="AJ77" s="42"/>
      <c r="AK77" s="42"/>
      <c r="AL77" s="42"/>
      <c r="AM77" s="42"/>
      <c r="AN77" s="42"/>
      <c r="AO77" s="42"/>
    </row>
    <row r="78" spans="1:41" ht="15.75">
      <c r="A78" s="32"/>
      <c r="B78" s="41"/>
      <c r="C78" s="41"/>
      <c r="D78" s="41"/>
      <c r="E78" s="41"/>
      <c r="F78" s="41"/>
      <c r="G78" s="41"/>
      <c r="H78" s="41"/>
      <c r="I78" s="41"/>
      <c r="J78" s="41"/>
      <c r="K78" s="41"/>
      <c r="L78" s="41"/>
      <c r="M78" s="41"/>
      <c r="N78" s="41"/>
      <c r="O78" s="41"/>
      <c r="P78" s="41"/>
      <c r="Q78" s="41"/>
      <c r="R78" s="41"/>
      <c r="S78" s="41"/>
      <c r="T78" s="41"/>
      <c r="U78" s="41"/>
      <c r="V78" s="41"/>
      <c r="W78" s="41"/>
      <c r="X78" s="41"/>
      <c r="Y78" s="41"/>
      <c r="Z78" s="41"/>
      <c r="AA78" s="42"/>
      <c r="AB78" s="42"/>
      <c r="AC78" s="42"/>
      <c r="AD78" s="42"/>
      <c r="AE78" s="42"/>
      <c r="AF78" s="42"/>
      <c r="AG78" s="42"/>
      <c r="AH78" s="42"/>
      <c r="AI78" s="42"/>
      <c r="AJ78" s="42"/>
      <c r="AK78" s="42"/>
      <c r="AL78" s="42"/>
      <c r="AM78" s="42"/>
      <c r="AN78" s="42"/>
      <c r="AO78" s="42"/>
    </row>
    <row r="79" spans="1:41" ht="15.75">
      <c r="A79" s="32"/>
      <c r="B79" s="41"/>
      <c r="C79" s="41"/>
      <c r="D79" s="41"/>
      <c r="E79" s="41"/>
      <c r="F79" s="41"/>
      <c r="G79" s="41"/>
      <c r="H79" s="41"/>
      <c r="I79" s="41"/>
      <c r="J79" s="41"/>
      <c r="K79" s="41"/>
      <c r="L79" s="41"/>
      <c r="M79" s="41"/>
      <c r="N79" s="41"/>
      <c r="O79" s="41"/>
      <c r="P79" s="41"/>
      <c r="Q79" s="41"/>
      <c r="R79" s="41"/>
      <c r="S79" s="41"/>
      <c r="T79" s="41"/>
      <c r="U79" s="41"/>
      <c r="V79" s="41"/>
      <c r="W79" s="41"/>
      <c r="X79" s="41"/>
      <c r="Y79" s="41"/>
      <c r="Z79" s="41"/>
      <c r="AA79" s="42"/>
      <c r="AB79" s="42"/>
      <c r="AC79" s="42"/>
      <c r="AD79" s="42"/>
      <c r="AE79" s="42"/>
      <c r="AF79" s="42"/>
      <c r="AG79" s="42"/>
      <c r="AH79" s="42"/>
      <c r="AI79" s="42"/>
      <c r="AJ79" s="42"/>
      <c r="AK79" s="42"/>
      <c r="AL79" s="42"/>
      <c r="AM79" s="42"/>
      <c r="AN79" s="42"/>
      <c r="AO79" s="42"/>
    </row>
    <row r="80" spans="1:41" ht="15.75">
      <c r="A80" s="32"/>
      <c r="B80" s="41"/>
      <c r="C80" s="41"/>
      <c r="D80" s="41"/>
      <c r="E80" s="41"/>
      <c r="F80" s="41"/>
      <c r="G80" s="41"/>
      <c r="H80" s="41"/>
      <c r="I80" s="41"/>
      <c r="J80" s="41"/>
      <c r="K80" s="41"/>
      <c r="L80" s="41"/>
      <c r="M80" s="41"/>
      <c r="N80" s="41"/>
      <c r="O80" s="41"/>
      <c r="P80" s="41"/>
      <c r="Q80" s="41"/>
      <c r="R80" s="41"/>
      <c r="S80" s="41"/>
      <c r="T80" s="41"/>
      <c r="U80" s="41"/>
      <c r="V80" s="41"/>
      <c r="W80" s="41"/>
      <c r="X80" s="41"/>
      <c r="Y80" s="41"/>
      <c r="Z80" s="41"/>
      <c r="AA80" s="42"/>
      <c r="AB80" s="42"/>
      <c r="AC80" s="42"/>
      <c r="AD80" s="42"/>
      <c r="AE80" s="42"/>
      <c r="AF80" s="42"/>
      <c r="AG80" s="42"/>
      <c r="AH80" s="42"/>
      <c r="AI80" s="42"/>
      <c r="AJ80" s="42"/>
      <c r="AK80" s="42"/>
      <c r="AL80" s="42"/>
      <c r="AM80" s="42"/>
      <c r="AN80" s="42"/>
      <c r="AO80" s="42"/>
    </row>
    <row r="81" spans="1:41" ht="15.75">
      <c r="A81" s="32"/>
      <c r="B81" s="41"/>
      <c r="C81" s="41"/>
      <c r="D81" s="41"/>
      <c r="E81" s="41"/>
      <c r="F81" s="41"/>
      <c r="G81" s="41"/>
      <c r="H81" s="41"/>
      <c r="I81" s="41"/>
      <c r="J81" s="41"/>
      <c r="K81" s="41"/>
      <c r="L81" s="41"/>
      <c r="M81" s="41"/>
      <c r="N81" s="41"/>
      <c r="O81" s="41"/>
      <c r="P81" s="41"/>
      <c r="Q81" s="41"/>
      <c r="R81" s="41"/>
      <c r="S81" s="41"/>
      <c r="T81" s="41"/>
      <c r="U81" s="41"/>
      <c r="V81" s="41"/>
      <c r="W81" s="41"/>
      <c r="X81" s="41"/>
      <c r="Y81" s="41"/>
      <c r="Z81" s="41"/>
      <c r="AA81" s="42"/>
      <c r="AB81" s="42"/>
      <c r="AC81" s="42"/>
      <c r="AD81" s="42"/>
      <c r="AE81" s="42"/>
      <c r="AF81" s="42"/>
      <c r="AG81" s="42"/>
      <c r="AH81" s="42"/>
      <c r="AI81" s="42"/>
      <c r="AJ81" s="42"/>
      <c r="AK81" s="42"/>
      <c r="AL81" s="42"/>
      <c r="AM81" s="42"/>
      <c r="AN81" s="42"/>
      <c r="AO81" s="42"/>
    </row>
    <row r="82" spans="1:41" ht="15.75">
      <c r="A82" s="32"/>
      <c r="B82" s="41"/>
      <c r="C82" s="41"/>
      <c r="D82" s="41"/>
      <c r="E82" s="41"/>
      <c r="F82" s="41"/>
      <c r="G82" s="41"/>
      <c r="H82" s="41"/>
      <c r="I82" s="41"/>
      <c r="J82" s="41"/>
      <c r="K82" s="41"/>
      <c r="L82" s="41"/>
      <c r="M82" s="41"/>
      <c r="N82" s="41"/>
      <c r="O82" s="41"/>
      <c r="P82" s="41"/>
      <c r="Q82" s="41"/>
      <c r="R82" s="41"/>
      <c r="S82" s="41"/>
      <c r="T82" s="41"/>
      <c r="U82" s="41"/>
      <c r="V82" s="41"/>
      <c r="W82" s="41"/>
      <c r="X82" s="41"/>
      <c r="Y82" s="41"/>
      <c r="Z82" s="41"/>
      <c r="AA82" s="42"/>
      <c r="AB82" s="42"/>
      <c r="AC82" s="42"/>
      <c r="AD82" s="42"/>
      <c r="AE82" s="42"/>
      <c r="AF82" s="42"/>
      <c r="AG82" s="42"/>
      <c r="AH82" s="42"/>
      <c r="AI82" s="42"/>
      <c r="AJ82" s="42"/>
      <c r="AK82" s="42"/>
      <c r="AL82" s="42"/>
      <c r="AM82" s="42"/>
      <c r="AN82" s="42"/>
      <c r="AO82" s="42"/>
    </row>
    <row r="83" spans="1:41" ht="15.75">
      <c r="A83" s="32"/>
      <c r="B83" s="41"/>
      <c r="C83" s="41"/>
      <c r="D83" s="41"/>
      <c r="E83" s="41"/>
      <c r="F83" s="41"/>
      <c r="G83" s="41"/>
      <c r="H83" s="41"/>
      <c r="I83" s="41"/>
      <c r="J83" s="41"/>
      <c r="K83" s="41"/>
      <c r="L83" s="41"/>
      <c r="M83" s="41"/>
      <c r="N83" s="41"/>
      <c r="O83" s="41"/>
      <c r="P83" s="41"/>
      <c r="Q83" s="41"/>
      <c r="R83" s="41"/>
      <c r="S83" s="41"/>
      <c r="T83" s="41"/>
      <c r="U83" s="41"/>
      <c r="V83" s="41"/>
      <c r="W83" s="41"/>
      <c r="X83" s="41"/>
      <c r="Y83" s="41"/>
      <c r="Z83" s="41"/>
      <c r="AA83" s="42"/>
      <c r="AB83" s="42"/>
      <c r="AC83" s="42"/>
      <c r="AD83" s="42"/>
      <c r="AE83" s="42"/>
      <c r="AF83" s="42"/>
      <c r="AG83" s="42"/>
      <c r="AH83" s="42"/>
      <c r="AI83" s="42"/>
      <c r="AJ83" s="42"/>
      <c r="AK83" s="42"/>
      <c r="AL83" s="42"/>
      <c r="AM83" s="42"/>
      <c r="AN83" s="42"/>
      <c r="AO83" s="42"/>
    </row>
    <row r="84" spans="1:41" ht="15.75">
      <c r="A84" s="32"/>
      <c r="B84" s="41"/>
      <c r="C84" s="41"/>
      <c r="D84" s="41"/>
      <c r="E84" s="41"/>
      <c r="F84" s="41"/>
      <c r="G84" s="41"/>
      <c r="H84" s="41"/>
      <c r="I84" s="41"/>
      <c r="J84" s="41"/>
      <c r="K84" s="41"/>
      <c r="L84" s="41"/>
      <c r="M84" s="41"/>
      <c r="N84" s="41"/>
      <c r="O84" s="41"/>
      <c r="P84" s="41"/>
      <c r="Q84" s="41"/>
      <c r="R84" s="41"/>
      <c r="S84" s="41"/>
      <c r="T84" s="41"/>
      <c r="U84" s="41"/>
      <c r="V84" s="41"/>
      <c r="W84" s="41"/>
      <c r="X84" s="41"/>
      <c r="Y84" s="41"/>
      <c r="Z84" s="41"/>
      <c r="AA84" s="42"/>
      <c r="AB84" s="42"/>
      <c r="AC84" s="42"/>
      <c r="AD84" s="42"/>
      <c r="AE84" s="42"/>
      <c r="AF84" s="42"/>
      <c r="AG84" s="42"/>
      <c r="AH84" s="42"/>
      <c r="AI84" s="42"/>
      <c r="AJ84" s="42"/>
      <c r="AK84" s="42"/>
      <c r="AL84" s="42"/>
      <c r="AM84" s="42"/>
      <c r="AN84" s="42"/>
      <c r="AO84" s="42"/>
    </row>
    <row r="85" spans="1:41" ht="15.75">
      <c r="A85" s="32"/>
      <c r="B85" s="41"/>
      <c r="C85" s="41"/>
      <c r="D85" s="41"/>
      <c r="E85" s="41"/>
      <c r="F85" s="41"/>
      <c r="G85" s="41"/>
      <c r="H85" s="41"/>
      <c r="I85" s="41"/>
      <c r="J85" s="41"/>
      <c r="K85" s="41"/>
      <c r="L85" s="41"/>
      <c r="M85" s="41"/>
      <c r="N85" s="41"/>
      <c r="O85" s="41"/>
      <c r="P85" s="41"/>
      <c r="Q85" s="41"/>
      <c r="R85" s="41"/>
      <c r="S85" s="41"/>
      <c r="T85" s="41"/>
      <c r="U85" s="41"/>
      <c r="V85" s="41"/>
      <c r="W85" s="41"/>
      <c r="X85" s="41"/>
      <c r="Y85" s="41"/>
      <c r="Z85" s="41"/>
      <c r="AA85" s="42"/>
      <c r="AB85" s="42"/>
      <c r="AC85" s="42"/>
      <c r="AD85" s="42"/>
      <c r="AE85" s="42"/>
      <c r="AF85" s="42"/>
      <c r="AG85" s="42"/>
      <c r="AH85" s="42"/>
      <c r="AI85" s="42"/>
      <c r="AJ85" s="42"/>
      <c r="AK85" s="42"/>
      <c r="AL85" s="42"/>
      <c r="AM85" s="42"/>
      <c r="AN85" s="42"/>
      <c r="AO85" s="42"/>
    </row>
    <row r="86" spans="1:41" ht="15.75">
      <c r="A86" s="32"/>
      <c r="B86" s="41"/>
      <c r="C86" s="41"/>
      <c r="D86" s="41"/>
      <c r="E86" s="41"/>
      <c r="F86" s="41"/>
      <c r="G86" s="41"/>
      <c r="H86" s="41"/>
      <c r="I86" s="41"/>
      <c r="J86" s="41"/>
      <c r="K86" s="41"/>
      <c r="L86" s="41"/>
      <c r="M86" s="41"/>
      <c r="N86" s="41"/>
      <c r="O86" s="41"/>
      <c r="P86" s="41"/>
      <c r="Q86" s="41"/>
      <c r="R86" s="41"/>
      <c r="S86" s="41"/>
      <c r="T86" s="41"/>
      <c r="U86" s="41"/>
      <c r="V86" s="41"/>
      <c r="W86" s="41"/>
      <c r="X86" s="41"/>
      <c r="Y86" s="41"/>
      <c r="Z86" s="41"/>
      <c r="AA86" s="42"/>
      <c r="AB86" s="42"/>
      <c r="AC86" s="42"/>
      <c r="AD86" s="42"/>
      <c r="AE86" s="42"/>
      <c r="AF86" s="42"/>
      <c r="AG86" s="42"/>
      <c r="AH86" s="42"/>
      <c r="AI86" s="42"/>
      <c r="AJ86" s="42"/>
      <c r="AK86" s="42"/>
      <c r="AL86" s="42"/>
      <c r="AM86" s="42"/>
      <c r="AN86" s="42"/>
      <c r="AO86" s="42"/>
    </row>
    <row r="87" spans="1:41" ht="15.75">
      <c r="A87" s="32"/>
      <c r="B87" s="41"/>
      <c r="C87" s="41"/>
      <c r="D87" s="41"/>
      <c r="E87" s="41"/>
      <c r="F87" s="41"/>
      <c r="G87" s="41"/>
      <c r="H87" s="41"/>
      <c r="I87" s="41"/>
      <c r="J87" s="41"/>
      <c r="K87" s="41"/>
      <c r="L87" s="41"/>
      <c r="M87" s="41"/>
      <c r="N87" s="41"/>
      <c r="O87" s="41"/>
      <c r="P87" s="41"/>
      <c r="Q87" s="41"/>
      <c r="R87" s="41"/>
      <c r="S87" s="41"/>
      <c r="T87" s="41"/>
      <c r="U87" s="41"/>
      <c r="V87" s="41"/>
      <c r="W87" s="41"/>
      <c r="X87" s="41"/>
      <c r="Y87" s="41"/>
      <c r="Z87" s="41"/>
      <c r="AA87" s="42"/>
      <c r="AB87" s="42"/>
      <c r="AC87" s="42"/>
      <c r="AD87" s="42"/>
      <c r="AE87" s="42"/>
      <c r="AF87" s="42"/>
      <c r="AG87" s="42"/>
      <c r="AH87" s="42"/>
      <c r="AI87" s="42"/>
      <c r="AJ87" s="42"/>
      <c r="AK87" s="42"/>
      <c r="AL87" s="42"/>
      <c r="AM87" s="42"/>
      <c r="AN87" s="42"/>
      <c r="AO87" s="42"/>
    </row>
  </sheetData>
  <sheetProtection algorithmName="SHA-512" hashValue="wWBF9iJ1cOaejsw+0CUah4J9uQh2WpPYKZqYrjd8ZRplWFBiJ38jeV3e+jZq6kiRQt3OSHo7vC7WqJjrHDWeRg==" saltValue="BdciiyjyOKcrzJ4FNpiRzw==" spinCount="100000" sheet="1" objects="1" scenarios="1"/>
  <mergeCells count="174">
    <mergeCell ref="M6:N6"/>
    <mergeCell ref="P6:R6"/>
    <mergeCell ref="C7:K7"/>
    <mergeCell ref="M7:N7"/>
    <mergeCell ref="P7:R7"/>
    <mergeCell ref="B9:K9"/>
    <mergeCell ref="B10:E10"/>
    <mergeCell ref="F10:H10"/>
    <mergeCell ref="I10:K10"/>
    <mergeCell ref="B11:E11"/>
    <mergeCell ref="F11:H11"/>
    <mergeCell ref="I11:K11"/>
    <mergeCell ref="D2:G5"/>
    <mergeCell ref="H2:K5"/>
    <mergeCell ref="B14:F14"/>
    <mergeCell ref="G14:K14"/>
    <mergeCell ref="B15:F15"/>
    <mergeCell ref="G15:K15"/>
    <mergeCell ref="B16:D17"/>
    <mergeCell ref="E16:K17"/>
    <mergeCell ref="B12:D12"/>
    <mergeCell ref="E12:G12"/>
    <mergeCell ref="H12:K12"/>
    <mergeCell ref="B13:D13"/>
    <mergeCell ref="E13:G13"/>
    <mergeCell ref="H13:K13"/>
    <mergeCell ref="B19:K19"/>
    <mergeCell ref="M19:Q19"/>
    <mergeCell ref="B20:C20"/>
    <mergeCell ref="D20:F20"/>
    <mergeCell ref="G20:I20"/>
    <mergeCell ref="J20:K20"/>
    <mergeCell ref="M20:Q36"/>
    <mergeCell ref="B21:C21"/>
    <mergeCell ref="D21:F21"/>
    <mergeCell ref="G21:I21"/>
    <mergeCell ref="B25:C27"/>
    <mergeCell ref="D25:K27"/>
    <mergeCell ref="B28:C30"/>
    <mergeCell ref="D28:K30"/>
    <mergeCell ref="B31:C32"/>
    <mergeCell ref="D31:K32"/>
    <mergeCell ref="J21:K21"/>
    <mergeCell ref="B22:F22"/>
    <mergeCell ref="G22:K22"/>
    <mergeCell ref="B23:F23"/>
    <mergeCell ref="G23:K23"/>
    <mergeCell ref="B24:C24"/>
    <mergeCell ref="D24:K24"/>
    <mergeCell ref="B40:D40"/>
    <mergeCell ref="E40:G40"/>
    <mergeCell ref="H40:K40"/>
    <mergeCell ref="B41:C41"/>
    <mergeCell ref="D41:E41"/>
    <mergeCell ref="F41:G41"/>
    <mergeCell ref="I41:J41"/>
    <mergeCell ref="B33:C34"/>
    <mergeCell ref="D33:K34"/>
    <mergeCell ref="B35:C36"/>
    <mergeCell ref="D35:K36"/>
    <mergeCell ref="B38:K38"/>
    <mergeCell ref="B39:D39"/>
    <mergeCell ref="E39:G39"/>
    <mergeCell ref="H39:K39"/>
    <mergeCell ref="B44:C46"/>
    <mergeCell ref="D44:K46"/>
    <mergeCell ref="B48:M48"/>
    <mergeCell ref="C49:D49"/>
    <mergeCell ref="E49:F49"/>
    <mergeCell ref="G49:H49"/>
    <mergeCell ref="I49:J49"/>
    <mergeCell ref="B42:C42"/>
    <mergeCell ref="D42:E42"/>
    <mergeCell ref="F42:H42"/>
    <mergeCell ref="I42:K42"/>
    <mergeCell ref="B43:C43"/>
    <mergeCell ref="D43:E43"/>
    <mergeCell ref="F43:G43"/>
    <mergeCell ref="I43:J43"/>
    <mergeCell ref="C52:D52"/>
    <mergeCell ref="E52:F52"/>
    <mergeCell ref="G52:H52"/>
    <mergeCell ref="I52:J52"/>
    <mergeCell ref="C53:D53"/>
    <mergeCell ref="E53:F53"/>
    <mergeCell ref="G53:H53"/>
    <mergeCell ref="I53:J53"/>
    <mergeCell ref="C50:D50"/>
    <mergeCell ref="E50:F50"/>
    <mergeCell ref="G50:H50"/>
    <mergeCell ref="I50:J50"/>
    <mergeCell ref="C51:D51"/>
    <mergeCell ref="E51:F51"/>
    <mergeCell ref="G51:H51"/>
    <mergeCell ref="I51:J51"/>
    <mergeCell ref="C56:D56"/>
    <mergeCell ref="E56:F56"/>
    <mergeCell ref="G56:H56"/>
    <mergeCell ref="I56:J56"/>
    <mergeCell ref="C57:D57"/>
    <mergeCell ref="E57:F57"/>
    <mergeCell ref="G57:H57"/>
    <mergeCell ref="I57:J57"/>
    <mergeCell ref="C54:D54"/>
    <mergeCell ref="E54:F54"/>
    <mergeCell ref="G54:H54"/>
    <mergeCell ref="I54:J54"/>
    <mergeCell ref="C55:D55"/>
    <mergeCell ref="E55:F55"/>
    <mergeCell ref="G55:H55"/>
    <mergeCell ref="I55:J55"/>
    <mergeCell ref="C60:D60"/>
    <mergeCell ref="E60:F60"/>
    <mergeCell ref="G60:H60"/>
    <mergeCell ref="I60:J60"/>
    <mergeCell ref="C61:D61"/>
    <mergeCell ref="E61:F61"/>
    <mergeCell ref="G61:H61"/>
    <mergeCell ref="I61:J61"/>
    <mergeCell ref="C58:D58"/>
    <mergeCell ref="E58:F58"/>
    <mergeCell ref="G58:H58"/>
    <mergeCell ref="I58:J58"/>
    <mergeCell ref="C59:D59"/>
    <mergeCell ref="E59:F59"/>
    <mergeCell ref="G59:H59"/>
    <mergeCell ref="I59:J59"/>
    <mergeCell ref="C64:D64"/>
    <mergeCell ref="E64:F64"/>
    <mergeCell ref="G64:H64"/>
    <mergeCell ref="I64:J64"/>
    <mergeCell ref="C65:D65"/>
    <mergeCell ref="E65:F65"/>
    <mergeCell ref="G65:H65"/>
    <mergeCell ref="I65:J65"/>
    <mergeCell ref="C62:D62"/>
    <mergeCell ref="E62:F62"/>
    <mergeCell ref="G62:H62"/>
    <mergeCell ref="I62:J62"/>
    <mergeCell ref="C63:D63"/>
    <mergeCell ref="E63:F63"/>
    <mergeCell ref="G63:H63"/>
    <mergeCell ref="I63:J63"/>
    <mergeCell ref="C68:D68"/>
    <mergeCell ref="E68:F68"/>
    <mergeCell ref="G68:H68"/>
    <mergeCell ref="I68:J68"/>
    <mergeCell ref="C69:D69"/>
    <mergeCell ref="E69:F69"/>
    <mergeCell ref="G69:H69"/>
    <mergeCell ref="I69:J69"/>
    <mergeCell ref="C66:D66"/>
    <mergeCell ref="E66:F66"/>
    <mergeCell ref="G66:H66"/>
    <mergeCell ref="I66:J66"/>
    <mergeCell ref="C67:D67"/>
    <mergeCell ref="E67:F67"/>
    <mergeCell ref="G67:H67"/>
    <mergeCell ref="I67:J67"/>
    <mergeCell ref="B74:C74"/>
    <mergeCell ref="D74:E74"/>
    <mergeCell ref="F74:H74"/>
    <mergeCell ref="I74:K74"/>
    <mergeCell ref="C75:E75"/>
    <mergeCell ref="F75:I75"/>
    <mergeCell ref="B71:M71"/>
    <mergeCell ref="B72:C72"/>
    <mergeCell ref="D72:E72"/>
    <mergeCell ref="F72:H72"/>
    <mergeCell ref="I72:K72"/>
    <mergeCell ref="B73:C73"/>
    <mergeCell ref="D73:E73"/>
    <mergeCell ref="F73:H73"/>
    <mergeCell ref="I73:K73"/>
  </mergeCells>
  <conditionalFormatting sqref="K50:K61 K63:K69">
    <cfRule type="cellIs" dxfId="21" priority="19" operator="equal">
      <formula>"Fail"</formula>
    </cfRule>
    <cfRule type="cellIs" dxfId="20" priority="20" operator="equal">
      <formula>"Pass"</formula>
    </cfRule>
  </conditionalFormatting>
  <conditionalFormatting sqref="O9:Q18">
    <cfRule type="cellIs" dxfId="19" priority="17" operator="equal">
      <formula>"Pass"</formula>
    </cfRule>
    <cfRule type="cellIs" dxfId="18" priority="18" operator="equal">
      <formula>"Fail"</formula>
    </cfRule>
  </conditionalFormatting>
  <conditionalFormatting sqref="I73:K73">
    <cfRule type="cellIs" dxfId="17" priority="15" operator="equal">
      <formula>"Pass"</formula>
    </cfRule>
    <cfRule type="cellIs" dxfId="16" priority="16" operator="equal">
      <formula>"Fail"</formula>
    </cfRule>
  </conditionalFormatting>
  <conditionalFormatting sqref="D72:E72">
    <cfRule type="cellIs" dxfId="15" priority="14" operator="greaterThan">
      <formula>0</formula>
    </cfRule>
  </conditionalFormatting>
  <conditionalFormatting sqref="D73:E73">
    <cfRule type="cellIs" dxfId="14" priority="12" operator="greaterThan">
      <formula>0</formula>
    </cfRule>
    <cfRule type="cellIs" dxfId="13" priority="13" operator="greaterThan">
      <formula>0</formula>
    </cfRule>
  </conditionalFormatting>
  <conditionalFormatting sqref="I72:K72">
    <cfRule type="cellIs" dxfId="12" priority="6" operator="lessThan">
      <formula>0.7</formula>
    </cfRule>
    <cfRule type="cellIs" dxfId="11" priority="7" operator="between">
      <formula>0.7</formula>
      <formula>0.85</formula>
    </cfRule>
    <cfRule type="cellIs" dxfId="10" priority="11" operator="greaterThan">
      <formula>0.85</formula>
    </cfRule>
  </conditionalFormatting>
  <conditionalFormatting sqref="I74">
    <cfRule type="cellIs" dxfId="9" priority="8" operator="equal">
      <formula>"N/A"</formula>
    </cfRule>
    <cfRule type="cellIs" dxfId="8" priority="9" operator="equal">
      <formula>"Average"</formula>
    </cfRule>
    <cfRule type="cellIs" dxfId="7" priority="10" operator="equal">
      <formula>"Critical"</formula>
    </cfRule>
  </conditionalFormatting>
  <conditionalFormatting sqref="M7:N7">
    <cfRule type="cellIs" dxfId="6" priority="4" operator="equal">
      <formula>"Fail"</formula>
    </cfRule>
    <cfRule type="cellIs" dxfId="5" priority="5" operator="equal">
      <formula>"Pass"</formula>
    </cfRule>
  </conditionalFormatting>
  <conditionalFormatting sqref="P7:R7">
    <cfRule type="cellIs" dxfId="4" priority="3" operator="equal">
      <formula>"No Action Needed"</formula>
    </cfRule>
  </conditionalFormatting>
  <conditionalFormatting sqref="K62">
    <cfRule type="cellIs" dxfId="3" priority="1" operator="equal">
      <formula>"Fail"</formula>
    </cfRule>
    <cfRule type="cellIs" dxfId="2" priority="2" operator="equal">
      <formula>"Pass"</formula>
    </cfRule>
  </conditionalFormatting>
  <dataValidations xWindow="940" yWindow="507" count="40">
    <dataValidation allowBlank="1" showInputMessage="1" showErrorMessage="1" errorTitle="Alert" error="Enter a valid input." promptTitle="Hint" prompt="*Leave empty if Not Applicable._x000a_Logical flow: Software flow error._x000a_Security: Any hackable part of the software._x000a_Interface: Design Patterns error._x000a_Functional: The functionality is working but the output is wrong._x000a_Choose from the drop-down menu." sqref="D74"/>
    <dataValidation type="list" allowBlank="1" showInputMessage="1" errorTitle="Alert" error="Invalid input. Check the input criteria." promptTitle="Hint" prompt="This cell is auto filled according to the iteration map key sheet. Just fill it in and it will be filled automatically._x000a_Choose from the drop-down menu." sqref="I11:K11">
      <formula1>"EXE, SAP, Android, IOS, WebBased"</formula1>
    </dataValidation>
    <dataValidation type="decimal" operator="greaterThanOrEqual" showInputMessage="1" errorTitle="Alert" error="Invalid input. Check the Input criteria." promptTitle="Hint" prompt="This cell is auto filled according to the iteration map key sheet. Just fill it in and it will be filled automatically._x000a_You should enter a Decimal number._x000a_Ex: 1.0_x000a_1 is the project number. 0 is the iteration number." sqref="F11:H11">
      <formula1>1</formula1>
    </dataValidation>
    <dataValidation allowBlank="1" showInputMessage="1" showErrorMessage="1" promptTitle="Request" prompt="Enter the iteration number in the following formula._x000a_1.5._x000a_1 is the iteration number itself._x000a_5 is the cycle number._x000a_*Cycle number is the number of the development cycle for the iteration." sqref="B13"/>
    <dataValidation type="date" operator="lessThan" allowBlank="1" showInputMessage="1" errorTitle="Alert" error="Enter a vaild input." promptTitle="Hint:" prompt="This cell is auto filled according to the iteration map key sheet. Just fill it in and it will be filled automatically._x000a_Enter dates in the following formula:_x000a_14-Mar-2014" sqref="E13:G13">
      <formula1>H13</formula1>
    </dataValidation>
    <dataValidation type="date" operator="greaterThan" allowBlank="1" showInputMessage="1" errorTitle="Alert" error="Enter a vaild input." promptTitle="Hint" prompt="This cell is auto filled according to the iteration map key sheet. Just fill it in and it will be filled automatically._x000a_Enter dates in the following formula:_x000a_14-Mar-2014" sqref="H13:K13">
      <formula1>E13</formula1>
    </dataValidation>
    <dataValidation allowBlank="1" showInputMessage="1" showErrorMessage="1" promptTitle="Hint" prompt="Brief of the test Case purpose._x000a_Ex: Testing the login functionality." sqref="C7:K7"/>
    <dataValidation allowBlank="1" showInputMessage="1" showErrorMessage="1" promptTitle="Hint" prompt="Write any additional information about the project if available._x000a_Leave a blank cell if there is no more information." sqref="D35:K36 E16:K17"/>
    <dataValidation allowBlank="1" showInputMessage="1" showErrorMessage="1" promptTitle="Hint" prompt="Write it in the following formula_x000a_&quot;Main Targeted fuction&quot; Test Case._x000a_Ex: Sale submission Test Case." sqref="D20:F20"/>
    <dataValidation type="decimal" operator="greaterThanOrEqual" allowBlank="1" showInputMessage="1" showErrorMessage="1" errorTitle="Alert" error="Enter a valid input." promptTitle="Hint" prompt="Enter the ID in the following Formula_x000a_Ex: 1.5_x000a_1 is the Test case number since the project started._x000a_5 is the build number of the function that we are testing." sqref="J20:K20">
      <formula1>1</formula1>
    </dataValidation>
    <dataValidation type="list" showInputMessage="1" showErrorMessage="1" errorTitle="Alert" error="Enter a vaild input." promptTitle="Hint" prompt="Choose from the drop-down menu." sqref="D21:F21">
      <formula1>"Manual, Automated"</formula1>
    </dataValidation>
    <dataValidation type="list" showInputMessage="1" showErrorMessage="1" errorTitle="Alert" error="Enter a valid input." promptTitle="Hint" prompt="Choose from the drop-down menu." sqref="J21:K21">
      <formula1>"Mohamed Sharaf"</formula1>
    </dataValidation>
    <dataValidation type="date" showInputMessage="1" showErrorMessage="1" errorTitle="Alert" error="Enter a valid input." promptTitle="Hint" prompt="Enter the date in the following formula_x000a_14-Mar-2014" sqref="B23:F23">
      <formula1>E13</formula1>
      <formula2>H13</formula2>
    </dataValidation>
    <dataValidation allowBlank="1" showInputMessage="1" showErrorMessage="1" promptTitle="Hint" prompt="The preconditions are the assistive functions that shoud be working as it should be for the test steps to be executed._x000a_They should be entered in a bulleted list as follows:_x000a_* Login Function._x000a_* Logout function._x000a_* Adding to the database functions._x000a_* ...etc." sqref="D25:K27"/>
    <dataValidation allowBlank="1" showInputMessage="1" showErrorMessage="1" promptTitle="Hint" prompt="Any change in the test environment or the application assests like the Database or the functionality sohuld be as follows:_x000a_* A new sale has been added to the sales table._x000a_* The Wifi is turned off._x000a_* ....etc." sqref="D28:K30"/>
    <dataValidation type="list" allowBlank="1" showInputMessage="1" showErrorMessage="1" errorTitle="Alert" error="Enter a valid input." promptTitle="Hint" prompt="Choose from the drop-down menu." sqref="B40:D40">
      <formula1>"Windows, Linux, Mac OS, Android, IOS "</formula1>
    </dataValidation>
    <dataValidation allowBlank="1" showInputMessage="1" showErrorMessage="1" errorTitle="Alert" error="Enter a vaild input." promptTitle="Request" prompt="If applicable, write the version of the operating system that you are executing on._x000a_Ex: Windows 7, Android 4.3, IOS: 10.2, Debian 64" sqref="E40:G40"/>
    <dataValidation allowBlank="1" showInputMessage="1" showErrorMessage="1" errorTitle="Alert" error="Enter a valid input." promptTitle="Hint" prompt="If applicable write down the framework version._x000a_Ex: .net framework 4.6" sqref="H40:K40"/>
    <dataValidation type="list" allowBlank="1" showInputMessage="1" showErrorMessage="1" errorTitle="Alert" error="Enter a valid input." promptTitle="Hint" prompt="Choose from the drop-down menu." sqref="D41:E41">
      <formula1>"128 MB, 256 MB, 512 MB, 1 GB, 1.5 GB, 2 GB, 2.5 GB, 3 GB, 3.5 GB, 4 GB, 4.5 GB, 5 GB, 5.5 GB, 6 GB, 6.5 GB, 7 GB, 7.5 GB, 8 GB, 16 GB, 32 GB, 64 GB, 128 GB"</formula1>
    </dataValidation>
    <dataValidation type="list" allowBlank="1" showInputMessage="1" showErrorMessage="1" errorTitle="Alert" error="Enter a valid input." promptTitle="Hint" prompt="Choose from the drop-down menu." sqref="H41">
      <formula1>"HDD, SSD, SATA, PCIe, External"</formula1>
    </dataValidation>
    <dataValidation type="list" allowBlank="1" showInputMessage="1" showErrorMessage="1" errorTitle="Alert" error="Enter a valid input." promptTitle="Hint" prompt="Choose from the drop-down menu." sqref="K41">
      <formula1>"16 GB, 32 GB, 64 GB, 128 GB, 256 GB, 512 GB, 750 GB, 1 TB, 2 TB, 3 TB, 4 TB"</formula1>
    </dataValidation>
    <dataValidation type="list" allowBlank="1" showInputMessage="1" showErrorMessage="1" promptTitle="Hint" prompt="Choose from the drop-down menu." sqref="D42:E42">
      <formula1>"Single Core, Dual Core, Quad core"</formula1>
    </dataValidation>
    <dataValidation type="decimal" operator="greaterThan" allowBlank="1" showInputMessage="1" showErrorMessage="1" promptTitle="Hint" prompt="Enter the processors clock speed in normal mode and ignore the turbo mode._x000a_Ex: if the processor's clock speed is 1.5 up to 2.7_x000a_The value entered is 1.5" sqref="I42:K42">
      <formula1>0.1</formula1>
    </dataValidation>
    <dataValidation type="decimal" operator="greaterThanOrEqual" allowBlank="1" showInputMessage="1" showErrorMessage="1" promptTitle="Hint" prompt="Enter the screen size of the device that you are testing on, if it is affecting the product._x000a_Ex: 5.5" sqref="H43">
      <formula1>2</formula1>
    </dataValidation>
    <dataValidation allowBlank="1" showInputMessage="1" showErrorMessage="1" errorTitle="Alert" error="Enter a valid input." promptTitle="Hint" prompt="Enter the screen resolution of the device that you are testing on if it is affecting the product._x000a_Ex: 1080P" sqref="K43"/>
    <dataValidation allowBlank="1" showInputMessage="1" showErrorMessage="1" errorTitle="Alert" error="Enter a valid input." promptTitle="Hint" prompt="If there is any additional information for the environment enter it here. If not, leave a blank cell._x000a_Ex: Using the android emulater named XXXXX_x000a_Using a MySQL database, MsQL Database._x000a_....etc." sqref="D44:K46"/>
    <dataValidation allowBlank="1" showInputMessage="1" showErrorMessage="1" promptTitle="Hint" prompt="Any information provided by the technical team in order to be able to access the function or the product._x000a_Ex: If we are testing the login function we will need a valid username and password." sqref="D31:K32"/>
    <dataValidation type="list" allowBlank="1" showInputMessage="1" showErrorMessage="1" errorTitle="Alert" error="Enter a valid input." promptTitle="Hint" prompt="Choose from the drop-down menu._x000a_If the actual result does not match the actual result then the status is fail if they are matching then the status is pass." sqref="K50:K69">
      <formula1>"Pass, Fail"</formula1>
    </dataValidation>
    <dataValidation allowBlank="1" showInputMessage="1" showErrorMessage="1" promptTitle="Hint" prompt="Write the name of the step itself._x000a_Ex: Navigation to required page._x000a_Opening the .exe file._x000a_...etc." sqref="C50:C69 D50:D51 D53:D54 D56:D69"/>
    <dataValidation allowBlank="1" showInputMessage="1" showErrorMessage="1" promptTitle="Hint" prompt="Enter the detailed execution details for the step_x000a_Ex: If the process name was login_x000a_The detailed is: opening the .exe file, clicking on the login button at the top right corner of the page, navigating to the login form. Entering the username and password." sqref="E50:E69 F50:F51 F53:F54 F56:F69"/>
    <dataValidation allowBlank="1" showInputMessage="1" showErrorMessage="1" promptTitle="Hint" prompt="The application should behave according to the SRS document and SDD. The expected result should be meeting the requirements as it is with no changes what so ever." sqref="G50:G69 H50:H51 H53:H54 H56:H69"/>
    <dataValidation allowBlank="1" showInputMessage="1" showErrorMessage="1" promptTitle="Hint" prompt="The result of the execution from the actual run of the product or the function._x000a_Ex: The application blanked for 2 seconds, showing a white page then redirected me to the log in page again." sqref="J50:J51 J53:J69 I50:I69"/>
    <dataValidation allowBlank="1" showInputMessage="1" showErrorMessage="1" promptTitle="Hint" prompt="Any input submitted on the application should be written here with an ID number beside it._x000a_Ex: 2- Username: &quot;TestName&quot; Password: &quot;TestPassword&quot;" sqref="D33:K34"/>
    <dataValidation allowBlank="1" showInputMessage="1" showErrorMessage="1" promptTitle="Hint" prompt="Write the process of the test case._x000a_If we want to test a function that adds a sales record to the Database._x000a_Ex: Running the application and opening the required page then execute the test case steps." sqref="D24:K24"/>
    <dataValidation type="list" allowBlank="1" showInputMessage="1" showErrorMessage="1" errorTitle="Alert" error="Enter a valid input." promptTitle="Hint" prompt="Choose from the drop-down menu." sqref="G23:K23">
      <formula1>"Unit testing, Integration testing, Performance Testing, Regression Testing"</formula1>
    </dataValidation>
    <dataValidation type="list" allowBlank="1" showInputMessage="1" showErrorMessage="1" errorTitle="Alert" error="Enter a valid input." promptTitle="Hint" prompt="Choose from the drop down menu._x000a_If the machine type is not included leave the cell empty and write it in the additional information." sqref="D43:E43">
      <formula1>"PC, Laptop, Smart phone, Tablet, POS, 2 in 1"</formula1>
    </dataValidation>
    <dataValidation allowBlank="1" showInputMessage="1" promptTitle="Request" prompt="This cell is auto filled according to the iteration map key sheet. Just fill it in and it will be filled automatically._x000a_Please, Insert a comment with any available contact information." sqref="G15:K15"/>
    <dataValidation allowBlank="1" showInputMessage="1" promptTitle="Hint" prompt="This cell is auto filled according to the iteration map key sheet. Just fill it in and it will be filled automatically._x000a_Please, Insert a comment with any available contact information." sqref="B15:F15"/>
    <dataValidation allowBlank="1" showInputMessage="1" showErrorMessage="1" promptTitle="Hint" prompt="This is auto filled. Do not try to type anything here." sqref="F75:I75"/>
    <dataValidation type="list" allowBlank="1" showInputMessage="1" showErrorMessage="1" errorTitle="Alert" error="Enter a valid input." promptTitle="Hint" prompt="*Leave empty if Not Applicable._x000a_Logical flow: Software flow error._x000a_Security: Any hackable part of the software._x000a_Interface: Design Patterns error._x000a_Functional: The functionality is working but the output is wrong." sqref="L50:L69">
      <formula1>"SW_Bug, Logical Flow, Security, Form Design, Interface, Functional"</formula1>
    </dataValidation>
  </dataValidation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Iteration Mapping Key</vt:lpstr>
      <vt:lpstr>1.0</vt:lpstr>
      <vt:lpstr>2.0</vt:lpstr>
      <vt:lpstr>3.0</vt:lpstr>
      <vt:lpstr>4.0</vt:lpstr>
      <vt:lpstr>5.0</vt:lpstr>
      <vt:lpstr>6.0</vt:lpstr>
      <vt:lpstr>7.0</vt:lpstr>
      <vt:lpstr>8.0</vt:lpstr>
      <vt:lpstr>9.0</vt:lpstr>
      <vt:lpstr>10.0</vt:lpstr>
      <vt:lpstr>11.0</vt:lpstr>
      <vt:lpstr>12.0</vt:lpstr>
      <vt:lpstr>13.0</vt:lpstr>
      <vt:lpstr>14.0</vt:lpstr>
      <vt:lpstr>15.0</vt:lpstr>
      <vt:lpstr>Template</vt:lpstr>
    </vt:vector>
  </TitlesOfParts>
  <Company>ECS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Mohamed Sharaf</dc:creator>
  <cp:lastModifiedBy>Mohamed Sharaf</cp:lastModifiedBy>
  <dcterms:created xsi:type="dcterms:W3CDTF">2017-02-01T11:27:26Z</dcterms:created>
  <dcterms:modified xsi:type="dcterms:W3CDTF">2017-06-25T23:57:18Z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b9cde960-2d5b-4dea-a5e7-8c329bb2ba8f</vt:lpwstr>
  </property>
</Properties>
</file>