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thuillier/Desktop/Rugby/Excel/"/>
    </mc:Choice>
  </mc:AlternateContent>
  <xr:revisionPtr revIDLastSave="0" documentId="13_ncr:1_{72DB9CE9-AABE-1A4A-9A35-BCCEAD9EDFE1}" xr6:coauthVersionLast="40" xr6:coauthVersionMax="40" xr10:uidLastSave="{00000000-0000-0000-0000-000000000000}"/>
  <bookViews>
    <workbookView xWindow="0" yWindow="460" windowWidth="28800" windowHeight="15960" xr2:uid="{AF8E1ED9-F6FA-AE42-A30E-4197E5D75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4" i="1" l="1"/>
  <c r="J58" i="1" l="1"/>
  <c r="I58" i="1"/>
  <c r="H58" i="1"/>
  <c r="G58" i="1"/>
  <c r="F58" i="1"/>
  <c r="J56" i="1"/>
  <c r="I56" i="1"/>
  <c r="H56" i="1"/>
  <c r="G56" i="1"/>
  <c r="F56" i="1"/>
  <c r="J52" i="1"/>
  <c r="I52" i="1"/>
  <c r="H52" i="1"/>
  <c r="G52" i="1"/>
  <c r="F52" i="1"/>
  <c r="J47" i="1"/>
  <c r="I47" i="1"/>
  <c r="H47" i="1"/>
  <c r="G47" i="1"/>
  <c r="F47" i="1"/>
  <c r="J43" i="1"/>
  <c r="I43" i="1"/>
  <c r="H43" i="1"/>
  <c r="G43" i="1"/>
  <c r="F43" i="1"/>
  <c r="P25" i="1"/>
  <c r="P24" i="1"/>
  <c r="P23" i="1"/>
  <c r="P22" i="1"/>
  <c r="P21" i="1"/>
  <c r="F20" i="1"/>
  <c r="F19" i="1"/>
  <c r="F18" i="1"/>
  <c r="F17" i="1"/>
  <c r="F16" i="1"/>
  <c r="C8" i="1"/>
  <c r="D8" i="1"/>
  <c r="E8" i="1"/>
  <c r="F8" i="1"/>
  <c r="B8" i="1"/>
  <c r="K52" i="1" l="1"/>
  <c r="N62" i="1"/>
  <c r="O62" i="1"/>
  <c r="M62" i="1"/>
  <c r="L48" i="1" l="1"/>
  <c r="L47" i="1"/>
  <c r="L46" i="1"/>
  <c r="L45" i="1"/>
  <c r="L44" i="1"/>
  <c r="L43" i="1"/>
  <c r="L42" i="1"/>
  <c r="L61" i="1"/>
  <c r="L60" i="1"/>
  <c r="L59" i="1"/>
  <c r="L58" i="1"/>
  <c r="L57" i="1"/>
  <c r="L56" i="1"/>
  <c r="L55" i="1"/>
  <c r="L53" i="1"/>
  <c r="L52" i="1"/>
  <c r="L51" i="1"/>
  <c r="L50" i="1"/>
  <c r="L49" i="1"/>
  <c r="V26" i="1"/>
  <c r="Q26" i="1"/>
  <c r="L26" i="1"/>
  <c r="G26" i="1"/>
  <c r="L62" i="1" l="1"/>
  <c r="J57" i="1"/>
  <c r="I57" i="1"/>
  <c r="H57" i="1"/>
  <c r="G57" i="1"/>
  <c r="F57" i="1"/>
  <c r="J55" i="1"/>
  <c r="I55" i="1"/>
  <c r="H55" i="1"/>
  <c r="G55" i="1"/>
  <c r="F55" i="1"/>
  <c r="J54" i="1"/>
  <c r="I54" i="1"/>
  <c r="H54" i="1"/>
  <c r="G54" i="1"/>
  <c r="F54" i="1"/>
  <c r="J53" i="1"/>
  <c r="I53" i="1"/>
  <c r="H53" i="1"/>
  <c r="G53" i="1"/>
  <c r="F53" i="1"/>
  <c r="J51" i="1"/>
  <c r="I51" i="1"/>
  <c r="H51" i="1"/>
  <c r="G51" i="1"/>
  <c r="F51" i="1"/>
  <c r="J50" i="1"/>
  <c r="I50" i="1"/>
  <c r="H50" i="1"/>
  <c r="G50" i="1"/>
  <c r="F50" i="1"/>
  <c r="J49" i="1"/>
  <c r="I49" i="1"/>
  <c r="H49" i="1"/>
  <c r="G49" i="1"/>
  <c r="F49" i="1"/>
  <c r="J48" i="1"/>
  <c r="I48" i="1"/>
  <c r="H48" i="1"/>
  <c r="G48" i="1"/>
  <c r="K48" i="1" s="1"/>
  <c r="F48" i="1"/>
  <c r="J45" i="1"/>
  <c r="I45" i="1"/>
  <c r="H45" i="1"/>
  <c r="G45" i="1"/>
  <c r="F45" i="1"/>
  <c r="J44" i="1"/>
  <c r="I44" i="1"/>
  <c r="H44" i="1"/>
  <c r="G44" i="1"/>
  <c r="F44" i="1"/>
  <c r="J61" i="1"/>
  <c r="I61" i="1"/>
  <c r="H61" i="1"/>
  <c r="G61" i="1"/>
  <c r="F61" i="1"/>
  <c r="K61" i="1" s="1"/>
  <c r="J60" i="1"/>
  <c r="I60" i="1"/>
  <c r="H60" i="1"/>
  <c r="G60" i="1"/>
  <c r="F60" i="1"/>
  <c r="K60" i="1"/>
  <c r="J59" i="1"/>
  <c r="I59" i="1"/>
  <c r="H59" i="1"/>
  <c r="G59" i="1"/>
  <c r="F59" i="1"/>
  <c r="K56" i="1"/>
  <c r="J46" i="1"/>
  <c r="I46" i="1"/>
  <c r="H46" i="1"/>
  <c r="G46" i="1"/>
  <c r="F46" i="1"/>
  <c r="K43" i="1"/>
  <c r="J42" i="1"/>
  <c r="I42" i="1"/>
  <c r="H42" i="1"/>
  <c r="G42" i="1"/>
  <c r="F42" i="1"/>
  <c r="K57" i="1" l="1"/>
  <c r="K46" i="1"/>
  <c r="K50" i="1"/>
  <c r="K54" i="1"/>
  <c r="K59" i="1"/>
  <c r="K53" i="1"/>
  <c r="K55" i="1"/>
  <c r="K42" i="1"/>
  <c r="K47" i="1"/>
  <c r="K58" i="1"/>
  <c r="K51" i="1"/>
  <c r="K49" i="1"/>
  <c r="K45" i="1"/>
  <c r="K44" i="1"/>
  <c r="U25" i="1"/>
  <c r="U24" i="1"/>
  <c r="U23" i="1"/>
  <c r="U22" i="1"/>
  <c r="U21" i="1"/>
  <c r="U20" i="1"/>
  <c r="U19" i="1"/>
  <c r="U18" i="1"/>
  <c r="U17" i="1"/>
  <c r="U16" i="1"/>
  <c r="P20" i="1"/>
  <c r="P19" i="1"/>
  <c r="P18" i="1"/>
  <c r="P17" i="1"/>
  <c r="P16" i="1"/>
  <c r="K25" i="1"/>
  <c r="K24" i="1"/>
  <c r="K23" i="1"/>
  <c r="K22" i="1"/>
  <c r="K21" i="1"/>
  <c r="K20" i="1"/>
  <c r="K19" i="1"/>
  <c r="K18" i="1"/>
  <c r="K17" i="1"/>
  <c r="K16" i="1"/>
  <c r="T25" i="1"/>
  <c r="T24" i="1"/>
  <c r="T23" i="1"/>
  <c r="T22" i="1"/>
  <c r="T21" i="1"/>
  <c r="T20" i="1"/>
  <c r="T19" i="1"/>
  <c r="T18" i="1"/>
  <c r="T17" i="1"/>
  <c r="T16" i="1"/>
  <c r="O25" i="1"/>
  <c r="O24" i="1"/>
  <c r="O23" i="1"/>
  <c r="O22" i="1"/>
  <c r="O21" i="1"/>
  <c r="O20" i="1"/>
  <c r="O19" i="1"/>
  <c r="O18" i="1"/>
  <c r="O17" i="1"/>
  <c r="O16" i="1"/>
  <c r="J25" i="1"/>
  <c r="J24" i="1"/>
  <c r="J23" i="1"/>
  <c r="J22" i="1"/>
  <c r="J21" i="1"/>
  <c r="E25" i="1"/>
  <c r="E24" i="1"/>
  <c r="E23" i="1"/>
  <c r="E22" i="1"/>
  <c r="E21" i="1"/>
  <c r="E20" i="1"/>
  <c r="E19" i="1"/>
  <c r="E18" i="1"/>
  <c r="E17" i="1"/>
  <c r="E16" i="1"/>
  <c r="J20" i="1"/>
  <c r="J19" i="1"/>
  <c r="J18" i="1"/>
  <c r="J17" i="1"/>
  <c r="J16" i="1"/>
  <c r="F25" i="1"/>
  <c r="F24" i="1"/>
  <c r="F23" i="1"/>
  <c r="F22" i="1"/>
  <c r="F21" i="1"/>
  <c r="X8" i="1"/>
  <c r="Y8" i="1"/>
  <c r="Z8" i="1"/>
  <c r="AA8" i="1"/>
  <c r="W8" i="1"/>
  <c r="Q8" i="1"/>
  <c r="R8" i="1"/>
  <c r="S8" i="1"/>
  <c r="T8" i="1"/>
  <c r="P8" i="1"/>
  <c r="J8" i="1" l="1"/>
  <c r="K8" i="1"/>
  <c r="L8" i="1"/>
  <c r="M8" i="1"/>
  <c r="I8" i="1"/>
</calcChain>
</file>

<file path=xl/sharedStrings.xml><?xml version="1.0" encoding="utf-8"?>
<sst xmlns="http://schemas.openxmlformats.org/spreadsheetml/2006/main" count="98" uniqueCount="62">
  <si>
    <t>Ireland</t>
  </si>
  <si>
    <t>Scotland</t>
  </si>
  <si>
    <t>Japan</t>
  </si>
  <si>
    <t>Russia</t>
  </si>
  <si>
    <t>Samoa</t>
  </si>
  <si>
    <t>avgWins</t>
  </si>
  <si>
    <t>New.Zealand</t>
  </si>
  <si>
    <t>South.Africa</t>
  </si>
  <si>
    <t>Italy</t>
  </si>
  <si>
    <t>Namibia</t>
  </si>
  <si>
    <t>Canada</t>
  </si>
  <si>
    <t xml:space="preserve"> </t>
  </si>
  <si>
    <t>England</t>
  </si>
  <si>
    <t>France</t>
  </si>
  <si>
    <t>Argentina</t>
  </si>
  <si>
    <t>USA</t>
  </si>
  <si>
    <t>Tonga</t>
  </si>
  <si>
    <t>Australia</t>
  </si>
  <si>
    <t>Wales</t>
  </si>
  <si>
    <t>Georgia</t>
  </si>
  <si>
    <t>Fiji</t>
  </si>
  <si>
    <t>Uruguay</t>
  </si>
  <si>
    <t>A1</t>
  </si>
  <si>
    <t>B2</t>
  </si>
  <si>
    <t>D1</t>
  </si>
  <si>
    <t>C2</t>
  </si>
  <si>
    <t>B1</t>
  </si>
  <si>
    <t>A2</t>
  </si>
  <si>
    <t>C1</t>
  </si>
  <si>
    <t>D2</t>
  </si>
  <si>
    <t xml:space="preserve">    New Zealand    </t>
  </si>
  <si>
    <t xml:space="preserve">      Ireland      </t>
  </si>
  <si>
    <t xml:space="preserve">       Wales       </t>
  </si>
  <si>
    <t xml:space="preserve">      England      </t>
  </si>
  <si>
    <t xml:space="preserve">    South Africa   </t>
  </si>
  <si>
    <t xml:space="preserve">      Scotland     </t>
  </si>
  <si>
    <t xml:space="preserve">     Australia     </t>
  </si>
  <si>
    <t xml:space="preserve">        Fiji       </t>
  </si>
  <si>
    <t xml:space="preserve">        USA        </t>
  </si>
  <si>
    <t xml:space="preserve">       France      </t>
  </si>
  <si>
    <t xml:space="preserve">       Japan       </t>
  </si>
  <si>
    <t xml:space="preserve">     Argentina     </t>
  </si>
  <si>
    <t xml:space="preserve">      Georgia      </t>
  </si>
  <si>
    <t xml:space="preserve">       Tonga       </t>
  </si>
  <si>
    <t xml:space="preserve">       Russia      </t>
  </si>
  <si>
    <t xml:space="preserve">      Uruguay      </t>
  </si>
  <si>
    <t xml:space="preserve">       Samoa       </t>
  </si>
  <si>
    <t xml:space="preserve">       Italy       </t>
  </si>
  <si>
    <t xml:space="preserve">      Namibia      </t>
  </si>
  <si>
    <t xml:space="preserve">      Romania      </t>
  </si>
  <si>
    <t xml:space="preserve">       Canada      </t>
  </si>
  <si>
    <t>Out of group 1</t>
  </si>
  <si>
    <t>Out of group 2</t>
  </si>
  <si>
    <t>Out of group 3</t>
  </si>
  <si>
    <t>Out of group 4</t>
  </si>
  <si>
    <t>Out of group 5</t>
  </si>
  <si>
    <t>QF</t>
  </si>
  <si>
    <t>SF</t>
  </si>
  <si>
    <t>3rd</t>
  </si>
  <si>
    <t>Winner</t>
  </si>
  <si>
    <t>Qualify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</si>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</sst>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000000"/>
      <name val="Times Roman"/>
    </font>
    <font>
      <sz val="12"/>
      <color theme="1"/>
      <name val="Times Roman"/>
    </font>
    <font>
      <sz val="13"/>
      <color rgb="FF222222"/>
      <name val="Arial"/>
      <family val="2"/>
    </font>
    <font>
      <sz val="12"/>
      <color rgb="FF000000"/>
      <name val="Monac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4" fillId="0" borderId="0" xfId="0" applyNumberFormat="1" applyFont="1"/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47669-16F4-F04C-A036-6BD92155B835}">
  <dimension ref="A1:AA62"/>
  <sheetViews>
    <sheetView tabSelected="1" topLeftCell="A28" zoomScale="110" zoomScaleNormal="110" workbookViewId="0">
      <selection activeCell="P48" sqref="P48"/>
    </sheetView>
  </sheetViews>
  <sheetFormatPr baseColWidth="10" defaultRowHeight="16"/>
  <cols>
    <col min="1" max="4" width="10.83203125" style="2"/>
    <col min="5" max="5" width="16" style="2" bestFit="1" customWidth="1"/>
    <col min="6" max="10" width="13" style="2" bestFit="1" customWidth="1"/>
    <col min="11" max="11" width="10.83203125" style="2"/>
    <col min="12" max="12" width="12.5" style="2" bestFit="1" customWidth="1"/>
    <col min="13" max="16" width="10.83203125" style="2"/>
    <col min="17" max="17" width="13.1640625" style="2" bestFit="1" customWidth="1"/>
    <col min="18" max="16384" width="10.83203125" style="2"/>
  </cols>
  <sheetData>
    <row r="1" spans="1:27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1"/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O1" s="1"/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V1" s="1"/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</row>
    <row r="2" spans="1:27">
      <c r="A2" s="1">
        <v>1</v>
      </c>
      <c r="B2" s="4">
        <v>0.86639999999999995</v>
      </c>
      <c r="C2" s="13">
        <v>0.1082</v>
      </c>
      <c r="D2" s="4">
        <v>2.47E-2</v>
      </c>
      <c r="E2" s="4">
        <v>8.9999999999999998E-4</v>
      </c>
      <c r="F2" s="3">
        <v>8.0000000000000004E-4</v>
      </c>
      <c r="G2" s="2" t="s">
        <v>11</v>
      </c>
      <c r="H2" s="1">
        <v>1</v>
      </c>
      <c r="I2" s="4">
        <v>0.90939999999999999</v>
      </c>
      <c r="J2" s="13">
        <v>8.9499999999999996E-2</v>
      </c>
      <c r="K2" s="4">
        <v>1.6000000000000001E-3</v>
      </c>
      <c r="L2" s="4">
        <v>2.0000000000000001E-4</v>
      </c>
      <c r="M2" s="3">
        <v>1E-4</v>
      </c>
      <c r="O2" s="1">
        <v>1</v>
      </c>
      <c r="P2" s="4">
        <v>0.83640000000000003</v>
      </c>
      <c r="Q2" s="3">
        <v>6.1100000000000002E-2</v>
      </c>
      <c r="R2" s="3">
        <v>3.3099999999999997E-2</v>
      </c>
      <c r="S2" s="3">
        <v>4.3900000000000002E-2</v>
      </c>
      <c r="T2" s="3">
        <v>1.84E-2</v>
      </c>
      <c r="V2" s="1">
        <v>1</v>
      </c>
      <c r="W2" s="3">
        <v>0.1774</v>
      </c>
      <c r="X2" s="3">
        <v>0.74470000000000003</v>
      </c>
      <c r="Y2" s="3">
        <v>1.2E-2</v>
      </c>
      <c r="Z2" s="3">
        <v>6.2300000000000001E-2</v>
      </c>
      <c r="AA2" s="2">
        <v>6.9999999999999999E-4</v>
      </c>
    </row>
    <row r="3" spans="1:27">
      <c r="A3" s="1">
        <v>2</v>
      </c>
      <c r="B3" s="4">
        <v>0.1158</v>
      </c>
      <c r="C3" s="13">
        <v>0.64200000000000002</v>
      </c>
      <c r="D3" s="4">
        <v>0.2019</v>
      </c>
      <c r="E3" s="4">
        <v>2.1399999999999999E-2</v>
      </c>
      <c r="F3" s="3">
        <v>1.9099999999999999E-2</v>
      </c>
      <c r="G3" s="2" t="s">
        <v>11</v>
      </c>
      <c r="H3" s="1">
        <v>2</v>
      </c>
      <c r="I3" s="4">
        <v>8.8200000000000001E-2</v>
      </c>
      <c r="J3" s="13">
        <v>0.85350000000000004</v>
      </c>
      <c r="K3" s="4">
        <v>3.4799999999999998E-2</v>
      </c>
      <c r="L3" s="4">
        <v>1.11E-2</v>
      </c>
      <c r="M3" s="3">
        <v>9.7000000000000003E-3</v>
      </c>
      <c r="O3" s="1">
        <v>2</v>
      </c>
      <c r="P3" s="4">
        <v>0.12590000000000001</v>
      </c>
      <c r="Q3" s="3">
        <v>0.31519999999999998</v>
      </c>
      <c r="R3" s="3">
        <v>0.19450000000000001</v>
      </c>
      <c r="S3" s="3">
        <v>0.24210000000000001</v>
      </c>
      <c r="T3" s="3">
        <v>0.12330000000000001</v>
      </c>
      <c r="V3" s="1">
        <v>2</v>
      </c>
      <c r="W3" s="3">
        <v>0.47060000000000002</v>
      </c>
      <c r="X3" s="3">
        <v>0.19989999999999999</v>
      </c>
      <c r="Y3" s="3">
        <v>7.8799999999999995E-2</v>
      </c>
      <c r="Z3" s="3">
        <v>0.23269999999999999</v>
      </c>
      <c r="AA3" s="2">
        <v>1.4500000000000001E-2</v>
      </c>
    </row>
    <row r="4" spans="1:27">
      <c r="A4" s="1">
        <v>3</v>
      </c>
      <c r="B4" s="4">
        <v>1.7000000000000001E-2</v>
      </c>
      <c r="C4" s="13">
        <v>0.20660000000000001</v>
      </c>
      <c r="D4" s="4">
        <v>0.55189999999999995</v>
      </c>
      <c r="E4" s="4">
        <v>0.1164</v>
      </c>
      <c r="F4" s="3">
        <v>0.10150000000000001</v>
      </c>
      <c r="G4" s="2" t="s">
        <v>11</v>
      </c>
      <c r="H4" s="1">
        <v>3</v>
      </c>
      <c r="I4" s="4">
        <v>2.3999999999999998E-3</v>
      </c>
      <c r="J4" s="13">
        <v>4.7600000000000003E-2</v>
      </c>
      <c r="K4" s="4">
        <v>0.52249999999999996</v>
      </c>
      <c r="L4" s="4">
        <v>0.24709999999999999</v>
      </c>
      <c r="M4" s="3">
        <v>0.19</v>
      </c>
      <c r="O4" s="1">
        <v>3</v>
      </c>
      <c r="P4" s="4">
        <v>2.7900000000000001E-2</v>
      </c>
      <c r="Q4" s="3">
        <v>0.2732</v>
      </c>
      <c r="R4" s="3">
        <v>0.24460000000000001</v>
      </c>
      <c r="S4" s="3">
        <v>0.26129999999999998</v>
      </c>
      <c r="T4" s="3">
        <v>0.1885</v>
      </c>
      <c r="V4" s="1">
        <v>3</v>
      </c>
      <c r="W4" s="3">
        <v>0.25340000000000001</v>
      </c>
      <c r="X4" s="3">
        <v>4.5600000000000002E-2</v>
      </c>
      <c r="Y4" s="3">
        <v>0.21229999999999999</v>
      </c>
      <c r="Z4" s="3">
        <v>0.41649999999999998</v>
      </c>
      <c r="AA4" s="2">
        <v>7.3700000000000002E-2</v>
      </c>
    </row>
    <row r="5" spans="1:27">
      <c r="A5" s="1">
        <v>4</v>
      </c>
      <c r="B5" s="4">
        <v>6.9999999999999999E-4</v>
      </c>
      <c r="C5" s="13">
        <v>3.56E-2</v>
      </c>
      <c r="D5" s="4">
        <v>0.16089999999999999</v>
      </c>
      <c r="E5" s="4">
        <v>0.42530000000000001</v>
      </c>
      <c r="F5" s="3">
        <v>0.38179999999999997</v>
      </c>
      <c r="G5" s="2" t="s">
        <v>11</v>
      </c>
      <c r="H5" s="1">
        <v>4</v>
      </c>
      <c r="I5" s="4">
        <v>0</v>
      </c>
      <c r="J5" s="13">
        <v>8.5000000000000006E-3</v>
      </c>
      <c r="K5" s="4">
        <v>0.28120000000000001</v>
      </c>
      <c r="L5" s="4">
        <v>0.37640000000000001</v>
      </c>
      <c r="M5" s="3">
        <v>0.33</v>
      </c>
      <c r="O5" s="1">
        <v>4</v>
      </c>
      <c r="P5" s="4">
        <v>8.3000000000000001E-3</v>
      </c>
      <c r="Q5" s="3">
        <v>0.20599999999999999</v>
      </c>
      <c r="R5" s="3">
        <v>0.26979999999999998</v>
      </c>
      <c r="S5" s="3">
        <v>0.23910000000000001</v>
      </c>
      <c r="T5" s="3">
        <v>0.28389999999999999</v>
      </c>
      <c r="V5" s="1">
        <v>4</v>
      </c>
      <c r="W5" s="3">
        <v>8.2000000000000003E-2</v>
      </c>
      <c r="X5" s="3">
        <v>9.4999999999999998E-3</v>
      </c>
      <c r="Y5" s="3">
        <v>0.4541</v>
      </c>
      <c r="Z5" s="3">
        <v>0.2102</v>
      </c>
      <c r="AA5" s="2">
        <v>0.24579999999999999</v>
      </c>
    </row>
    <row r="6" spans="1:27">
      <c r="A6" s="1">
        <v>5</v>
      </c>
      <c r="B6" s="4">
        <v>1E-4</v>
      </c>
      <c r="C6" s="13">
        <v>7.6E-3</v>
      </c>
      <c r="D6" s="2">
        <v>6.0600000000000001E-2</v>
      </c>
      <c r="E6" s="2">
        <v>0.436</v>
      </c>
      <c r="F6" s="2">
        <v>0.49680000000000002</v>
      </c>
      <c r="G6" s="2" t="s">
        <v>11</v>
      </c>
      <c r="H6" s="1">
        <v>5</v>
      </c>
      <c r="I6" s="4">
        <v>0</v>
      </c>
      <c r="J6" s="13">
        <v>8.9999999999999998E-4</v>
      </c>
      <c r="K6" s="2">
        <v>0.15989999999999999</v>
      </c>
      <c r="L6" s="2">
        <v>0.36520000000000002</v>
      </c>
      <c r="M6" s="2">
        <v>0.47020000000000001</v>
      </c>
      <c r="O6" s="1">
        <v>5</v>
      </c>
      <c r="P6" s="4">
        <v>1.5E-3</v>
      </c>
      <c r="Q6" s="3">
        <v>0.14449999999999999</v>
      </c>
      <c r="R6" s="3">
        <v>0.25800000000000001</v>
      </c>
      <c r="S6" s="3">
        <v>0.21360000000000001</v>
      </c>
      <c r="T6" s="3">
        <v>0.38590000000000002</v>
      </c>
      <c r="V6" s="1">
        <v>5</v>
      </c>
      <c r="W6" s="3">
        <v>1.66E-2</v>
      </c>
      <c r="X6" s="3">
        <v>2.9999999999999997E-4</v>
      </c>
      <c r="Y6" s="3">
        <v>0.24279999999999999</v>
      </c>
      <c r="Z6" s="3">
        <v>7.8299999999999995E-2</v>
      </c>
      <c r="AA6" s="2">
        <v>0.6653</v>
      </c>
    </row>
    <row r="7" spans="1:27">
      <c r="A7" s="2" t="s">
        <v>5</v>
      </c>
      <c r="B7" s="13">
        <v>3.8254999999999999</v>
      </c>
      <c r="C7" s="13">
        <v>2.77</v>
      </c>
      <c r="D7" s="13">
        <v>1.9549000000000001</v>
      </c>
      <c r="E7" s="13">
        <v>0.76529999999999998</v>
      </c>
      <c r="F7" s="13">
        <v>0.68430000000000002</v>
      </c>
      <c r="G7" s="2" t="s">
        <v>61</v>
      </c>
      <c r="H7" s="2" t="s">
        <v>5</v>
      </c>
      <c r="I7" s="1">
        <v>3.9014000000000002</v>
      </c>
      <c r="J7" s="1">
        <v>3.0022000000000002</v>
      </c>
      <c r="K7" s="1">
        <v>1.4252</v>
      </c>
      <c r="L7" s="1">
        <v>0.91800000000000004</v>
      </c>
      <c r="M7" s="1">
        <v>0.75319999999999998</v>
      </c>
      <c r="O7" s="2" t="s">
        <v>5</v>
      </c>
      <c r="P7" s="1">
        <v>3.6659999999999999</v>
      </c>
      <c r="Q7" s="1">
        <v>1.9318</v>
      </c>
      <c r="R7" s="1">
        <v>1.5215000000000001</v>
      </c>
      <c r="S7" s="1">
        <v>1.6849000000000001</v>
      </c>
      <c r="T7" s="1">
        <v>1.1958</v>
      </c>
      <c r="V7" s="2" t="s">
        <v>5</v>
      </c>
      <c r="W7" s="1">
        <v>2.6518999999999999</v>
      </c>
      <c r="X7" s="1">
        <v>3.6072000000000002</v>
      </c>
      <c r="Y7" s="1">
        <v>1.2218</v>
      </c>
      <c r="Z7" s="1">
        <v>2.0022000000000002</v>
      </c>
      <c r="AA7" s="1">
        <v>0.51690000000000003</v>
      </c>
    </row>
    <row r="8" spans="1:27">
      <c r="B8" s="2">
        <f>SUM(B2:B3)*100</f>
        <v>98.22</v>
      </c>
      <c r="C8" s="2">
        <f t="shared" ref="C8:F8" si="0">SUM(C2:C3)*100</f>
        <v>75.02</v>
      </c>
      <c r="D8" s="2">
        <f t="shared" si="0"/>
        <v>22.66</v>
      </c>
      <c r="E8" s="2">
        <f t="shared" si="0"/>
        <v>2.23</v>
      </c>
      <c r="F8" s="2">
        <f t="shared" si="0"/>
        <v>1.9899999999999998</v>
      </c>
      <c r="G8" s="2" t="s">
        <v>11</v>
      </c>
      <c r="I8" s="2">
        <f>SUM(I2:I3)*100</f>
        <v>99.76</v>
      </c>
      <c r="J8" s="2">
        <f t="shared" ref="J8:M8" si="1">SUM(J2:J3)*100</f>
        <v>94.300000000000011</v>
      </c>
      <c r="K8" s="2">
        <f t="shared" si="1"/>
        <v>3.6399999999999997</v>
      </c>
      <c r="L8" s="2">
        <f t="shared" si="1"/>
        <v>1.1300000000000001</v>
      </c>
      <c r="M8" s="2">
        <f t="shared" si="1"/>
        <v>0.98</v>
      </c>
      <c r="N8" s="2" t="s">
        <v>11</v>
      </c>
      <c r="P8" s="2">
        <f>SUM(P2:P3)*100</f>
        <v>96.23</v>
      </c>
      <c r="Q8" s="2">
        <f t="shared" ref="Q8:T8" si="2">SUM(Q2:Q3)*100</f>
        <v>37.629999999999995</v>
      </c>
      <c r="R8" s="2">
        <f t="shared" si="2"/>
        <v>22.759999999999998</v>
      </c>
      <c r="S8" s="2">
        <f t="shared" si="2"/>
        <v>28.6</v>
      </c>
      <c r="T8" s="2">
        <f t="shared" si="2"/>
        <v>14.17</v>
      </c>
      <c r="U8" s="2" t="s">
        <v>11</v>
      </c>
      <c r="W8" s="2">
        <f>SUM(W2:W3)*100</f>
        <v>64.8</v>
      </c>
      <c r="X8" s="2">
        <f t="shared" ref="X8:AA8" si="3">SUM(X2:X3)*100</f>
        <v>94.46</v>
      </c>
      <c r="Y8" s="2">
        <f t="shared" si="3"/>
        <v>9.0799999999999983</v>
      </c>
      <c r="Z8" s="2">
        <f t="shared" si="3"/>
        <v>29.5</v>
      </c>
      <c r="AA8" s="2">
        <f t="shared" si="3"/>
        <v>1.52</v>
      </c>
    </row>
    <row r="11" spans="1:27">
      <c r="B11" s="1"/>
      <c r="I11" s="1"/>
    </row>
    <row r="12" spans="1:27">
      <c r="B12" s="1"/>
      <c r="I12" s="1"/>
      <c r="Q12" s="1"/>
    </row>
    <row r="13" spans="1:27">
      <c r="B13" s="1"/>
      <c r="I13" s="1"/>
      <c r="Q13" s="1"/>
    </row>
    <row r="14" spans="1:27">
      <c r="B14" s="1"/>
      <c r="I14" s="1"/>
      <c r="Q14" s="1"/>
    </row>
    <row r="15" spans="1:27">
      <c r="B15" s="1"/>
      <c r="D15" s="3"/>
      <c r="E15" s="3"/>
      <c r="F15" s="3" t="s">
        <v>11</v>
      </c>
      <c r="G15" s="3" t="s">
        <v>11</v>
      </c>
      <c r="H15" s="3"/>
      <c r="I15" s="6"/>
      <c r="J15" s="3"/>
      <c r="K15" s="3"/>
      <c r="L15" s="3"/>
      <c r="M15" s="3"/>
      <c r="N15" s="7"/>
      <c r="O15" s="3"/>
      <c r="P15" s="3"/>
      <c r="Q15" s="6"/>
      <c r="R15" s="3"/>
      <c r="S15" s="3"/>
      <c r="T15" s="3"/>
      <c r="U15" s="3"/>
      <c r="V15" s="3"/>
      <c r="W15" s="3"/>
      <c r="X15" s="3"/>
    </row>
    <row r="16" spans="1:27" ht="17">
      <c r="A16" t="s">
        <v>30</v>
      </c>
      <c r="B16">
        <v>2922</v>
      </c>
      <c r="D16" s="5" t="s">
        <v>22</v>
      </c>
      <c r="E16" s="5" t="str">
        <f>B1</f>
        <v>Ireland</v>
      </c>
      <c r="F16" s="5">
        <f>B2</f>
        <v>0.86639999999999995</v>
      </c>
      <c r="G16" s="3">
        <v>0.70590594610000001</v>
      </c>
      <c r="H16" s="3"/>
      <c r="I16" s="8" t="s">
        <v>24</v>
      </c>
      <c r="J16" s="5" t="str">
        <f>W1</f>
        <v>Australia</v>
      </c>
      <c r="K16" s="5">
        <f>W2</f>
        <v>0.1774</v>
      </c>
      <c r="L16" s="3">
        <v>0.12746966200000001</v>
      </c>
      <c r="M16" s="3"/>
      <c r="N16" s="8" t="s">
        <v>26</v>
      </c>
      <c r="O16" s="3" t="str">
        <f>I1</f>
        <v>New.Zealand</v>
      </c>
      <c r="P16" s="3">
        <f>I2</f>
        <v>0.90939999999999999</v>
      </c>
      <c r="Q16" s="3">
        <v>0.81073784999999998</v>
      </c>
      <c r="R16" s="3"/>
      <c r="S16" s="8" t="s">
        <v>28</v>
      </c>
      <c r="T16" s="7" t="str">
        <f>P1</f>
        <v>England</v>
      </c>
      <c r="U16" s="3">
        <f>P2</f>
        <v>0.83640000000000003</v>
      </c>
      <c r="V16" s="2">
        <v>0.63158424820000003</v>
      </c>
      <c r="W16" s="3"/>
      <c r="X16" s="3"/>
    </row>
    <row r="17" spans="1:24">
      <c r="A17" t="s">
        <v>31</v>
      </c>
      <c r="B17">
        <v>2852</v>
      </c>
      <c r="D17" s="3"/>
      <c r="E17" s="3" t="str">
        <f>C1</f>
        <v>Scotland</v>
      </c>
      <c r="F17" s="3">
        <f>C2</f>
        <v>0.1082</v>
      </c>
      <c r="G17" s="3">
        <v>4.4720745999999999E-2</v>
      </c>
      <c r="H17" s="3"/>
      <c r="I17" s="3"/>
      <c r="J17" s="3" t="str">
        <f>X1</f>
        <v>Wales</v>
      </c>
      <c r="K17" s="3">
        <f>X2</f>
        <v>0.74470000000000003</v>
      </c>
      <c r="L17" s="2">
        <v>0.65459833499999998</v>
      </c>
      <c r="M17" s="3"/>
      <c r="N17" s="3"/>
      <c r="O17" s="3" t="str">
        <f>J1</f>
        <v>South.Africa</v>
      </c>
      <c r="P17" s="3">
        <f>J2</f>
        <v>8.9499999999999996E-2</v>
      </c>
      <c r="Q17" s="3">
        <v>5.138972E-2</v>
      </c>
      <c r="R17" s="3"/>
      <c r="S17" s="3"/>
      <c r="T17" s="7" t="str">
        <f>Q1</f>
        <v>France</v>
      </c>
      <c r="U17" s="3">
        <f>Q2</f>
        <v>6.1100000000000002E-2</v>
      </c>
      <c r="V17" s="2">
        <v>1.7524423399999999E-2</v>
      </c>
      <c r="W17" s="3"/>
      <c r="X17" s="3"/>
    </row>
    <row r="18" spans="1:24">
      <c r="A18" t="s">
        <v>32</v>
      </c>
      <c r="B18">
        <v>2694</v>
      </c>
      <c r="D18" s="3"/>
      <c r="E18" s="3" t="str">
        <f>D1</f>
        <v>Japan</v>
      </c>
      <c r="F18" s="5">
        <f>D2</f>
        <v>2.47E-2</v>
      </c>
      <c r="G18" s="13">
        <v>4.4119121999999997E-3</v>
      </c>
      <c r="H18" s="3"/>
      <c r="I18" s="3"/>
      <c r="J18" s="5" t="str">
        <f>Y1</f>
        <v>Georgia</v>
      </c>
      <c r="K18" s="5">
        <f>Y2</f>
        <v>1.2E-2</v>
      </c>
      <c r="L18" s="3">
        <v>4.3125059999999998E-3</v>
      </c>
      <c r="M18" s="3"/>
      <c r="N18" s="3"/>
      <c r="O18" s="3" t="str">
        <f>K1</f>
        <v>Italy</v>
      </c>
      <c r="P18" s="3">
        <f>K2</f>
        <v>1.6000000000000001E-3</v>
      </c>
      <c r="Q18" s="13">
        <v>9.9980000000000002E-5</v>
      </c>
      <c r="R18" s="3"/>
      <c r="S18" s="3"/>
      <c r="T18" s="5" t="str">
        <f>R1</f>
        <v>Argentina</v>
      </c>
      <c r="U18" s="3">
        <f>R2</f>
        <v>3.3099999999999997E-2</v>
      </c>
      <c r="V18" s="2">
        <v>7.6543458999999998E-3</v>
      </c>
      <c r="W18" s="3"/>
      <c r="X18" s="3"/>
    </row>
    <row r="19" spans="1:24">
      <c r="A19" t="s">
        <v>33</v>
      </c>
      <c r="B19">
        <v>2680</v>
      </c>
      <c r="D19" s="3"/>
      <c r="E19" s="3" t="str">
        <f>E1</f>
        <v>Russia</v>
      </c>
      <c r="F19" s="3">
        <f>E2</f>
        <v>8.9999999999999998E-4</v>
      </c>
      <c r="G19" s="13">
        <v>1.002707E-4</v>
      </c>
      <c r="H19" s="3"/>
      <c r="I19" s="3"/>
      <c r="J19" s="5" t="str">
        <f>Z1</f>
        <v>Fiji</v>
      </c>
      <c r="K19" s="5">
        <f>Z2</f>
        <v>6.2300000000000001E-2</v>
      </c>
      <c r="L19" s="3">
        <v>3.5904121999999997E-2</v>
      </c>
      <c r="M19" s="3"/>
      <c r="N19" s="3"/>
      <c r="O19" s="3" t="str">
        <f>L1</f>
        <v>Namibia</v>
      </c>
      <c r="P19" s="3">
        <f>L2</f>
        <v>2.0000000000000001E-4</v>
      </c>
      <c r="Q19" s="3">
        <v>0</v>
      </c>
      <c r="R19" s="3"/>
      <c r="S19" s="3"/>
      <c r="T19" s="5" t="str">
        <f>S1</f>
        <v>USA</v>
      </c>
      <c r="U19" s="3">
        <f>S2</f>
        <v>4.3900000000000002E-2</v>
      </c>
      <c r="V19" s="2">
        <v>1.16829489E-2</v>
      </c>
      <c r="W19" s="3"/>
      <c r="X19" s="3"/>
    </row>
    <row r="20" spans="1:24">
      <c r="A20" t="s">
        <v>34</v>
      </c>
      <c r="B20">
        <v>2554</v>
      </c>
      <c r="D20" s="3"/>
      <c r="E20" s="3" t="str">
        <f>F1</f>
        <v>Samoa</v>
      </c>
      <c r="F20" s="5">
        <f>F2</f>
        <v>8.0000000000000004E-4</v>
      </c>
      <c r="G20" s="13">
        <v>1.002707E-4</v>
      </c>
      <c r="H20" s="3"/>
      <c r="I20" s="3"/>
      <c r="J20" s="5" t="str">
        <f>AA1</f>
        <v>Uruguay</v>
      </c>
      <c r="K20" s="5">
        <f>AA2</f>
        <v>6.9999999999999999E-4</v>
      </c>
      <c r="L20" s="4">
        <v>0</v>
      </c>
      <c r="M20" s="3"/>
      <c r="N20" s="3"/>
      <c r="O20" s="3" t="str">
        <f>M1</f>
        <v>Canada</v>
      </c>
      <c r="P20" s="3">
        <f>M2</f>
        <v>1E-4</v>
      </c>
      <c r="Q20" s="3">
        <v>0</v>
      </c>
      <c r="R20" s="3"/>
      <c r="S20" s="3"/>
      <c r="T20" s="5" t="str">
        <f>T1</f>
        <v>Tonga</v>
      </c>
      <c r="U20" s="3">
        <f>T2</f>
        <v>1.84E-2</v>
      </c>
      <c r="V20" s="2">
        <v>3.4243125999999999E-3</v>
      </c>
      <c r="W20" s="3"/>
      <c r="X20" s="3"/>
    </row>
    <row r="21" spans="1:24" ht="17">
      <c r="A21" t="s">
        <v>35</v>
      </c>
      <c r="B21">
        <v>2522</v>
      </c>
      <c r="D21" s="9" t="s">
        <v>23</v>
      </c>
      <c r="E21" s="10" t="str">
        <f>I1</f>
        <v>New.Zealand</v>
      </c>
      <c r="F21" s="10">
        <f>I3</f>
        <v>8.8200000000000001E-2</v>
      </c>
      <c r="G21" s="4">
        <v>5.8558106899999997E-2</v>
      </c>
      <c r="H21" s="3"/>
      <c r="I21" s="9" t="s">
        <v>25</v>
      </c>
      <c r="J21" s="10" t="str">
        <f>P1</f>
        <v>England</v>
      </c>
      <c r="K21" s="10">
        <f>P3</f>
        <v>0.12590000000000001</v>
      </c>
      <c r="L21" s="3">
        <v>6.8498645999999996E-2</v>
      </c>
      <c r="M21" s="3"/>
      <c r="N21" s="9" t="s">
        <v>27</v>
      </c>
      <c r="O21" s="10" t="str">
        <f>B1</f>
        <v>Ireland</v>
      </c>
      <c r="P21" s="10">
        <f>B3</f>
        <v>0.1158</v>
      </c>
      <c r="Q21" s="13">
        <v>5.2589480000000001E-2</v>
      </c>
      <c r="R21" s="3"/>
      <c r="S21" s="9" t="s">
        <v>29</v>
      </c>
      <c r="T21" s="10" t="str">
        <f>W1</f>
        <v>Australia</v>
      </c>
      <c r="U21" s="10">
        <f>W3</f>
        <v>0.47060000000000002</v>
      </c>
      <c r="V21" s="2">
        <v>0.15409406789999999</v>
      </c>
      <c r="W21" s="3"/>
      <c r="X21" s="3"/>
    </row>
    <row r="22" spans="1:24" ht="17">
      <c r="A22" t="s">
        <v>36</v>
      </c>
      <c r="B22">
        <v>2477</v>
      </c>
      <c r="D22" s="8"/>
      <c r="E22" s="3" t="str">
        <f>J1</f>
        <v>South.Africa</v>
      </c>
      <c r="F22" s="3">
        <f>J3</f>
        <v>0.85350000000000004</v>
      </c>
      <c r="G22" s="4">
        <v>0.1847989572</v>
      </c>
      <c r="H22" s="3"/>
      <c r="I22" s="8"/>
      <c r="J22" s="3" t="str">
        <f>Q1</f>
        <v>France</v>
      </c>
      <c r="K22" s="5">
        <f>Q3</f>
        <v>0.31519999999999998</v>
      </c>
      <c r="L22" s="3">
        <v>4.6936115E-2</v>
      </c>
      <c r="M22" s="3"/>
      <c r="N22" s="8"/>
      <c r="O22" s="3" t="str">
        <f>C1</f>
        <v>Scotland</v>
      </c>
      <c r="P22" s="3">
        <f>C3</f>
        <v>0.64200000000000002</v>
      </c>
      <c r="Q22" s="4">
        <v>7.6384720000000003E-2</v>
      </c>
      <c r="R22" s="3"/>
      <c r="S22" s="3"/>
      <c r="T22" s="3" t="str">
        <f>X1</f>
        <v>Wales</v>
      </c>
      <c r="U22" s="3">
        <f>X3</f>
        <v>0.19989999999999999</v>
      </c>
      <c r="V22" s="2">
        <v>0.1192466512</v>
      </c>
      <c r="W22" s="3"/>
      <c r="X22" s="3"/>
    </row>
    <row r="23" spans="1:24">
      <c r="A23" t="s">
        <v>37</v>
      </c>
      <c r="B23">
        <v>2337</v>
      </c>
      <c r="D23" s="3"/>
      <c r="E23" s="3" t="str">
        <f>K1</f>
        <v>Italy</v>
      </c>
      <c r="F23" s="3">
        <f>K3</f>
        <v>3.4799999999999998E-2</v>
      </c>
      <c r="G23" s="13">
        <v>1.3035194999999999E-3</v>
      </c>
      <c r="H23" s="3"/>
      <c r="I23" s="3"/>
      <c r="J23" s="5" t="str">
        <f>R1</f>
        <v>Argentina</v>
      </c>
      <c r="K23" s="5">
        <f>R3</f>
        <v>0.19450000000000001</v>
      </c>
      <c r="L23" s="3">
        <v>1.9757296000000001E-2</v>
      </c>
      <c r="M23" s="3"/>
      <c r="N23" s="3"/>
      <c r="O23" s="3" t="str">
        <f>D1</f>
        <v>Japan</v>
      </c>
      <c r="P23" s="3">
        <f>D3</f>
        <v>0.2019</v>
      </c>
      <c r="Q23" s="13">
        <v>8.0983800000000005E-3</v>
      </c>
      <c r="R23" s="3"/>
      <c r="S23" s="3"/>
      <c r="T23" s="3" t="str">
        <f>Y1</f>
        <v>Georgia</v>
      </c>
      <c r="U23" s="3">
        <f>Y3</f>
        <v>7.8799999999999995E-2</v>
      </c>
      <c r="V23" s="2">
        <v>8.1579211999999995E-3</v>
      </c>
      <c r="W23" s="3" t="s">
        <v>11</v>
      </c>
      <c r="X23" s="3"/>
    </row>
    <row r="24" spans="1:24">
      <c r="A24" t="s">
        <v>38</v>
      </c>
      <c r="B24">
        <v>2266</v>
      </c>
      <c r="D24" s="3"/>
      <c r="E24" s="3" t="str">
        <f>L1</f>
        <v>Namibia</v>
      </c>
      <c r="F24" s="3">
        <f>L3</f>
        <v>1.11E-2</v>
      </c>
      <c r="G24" s="13">
        <v>1.002707E-4</v>
      </c>
      <c r="H24" s="3"/>
      <c r="I24" s="3"/>
      <c r="J24" s="5" t="str">
        <f>S1</f>
        <v>USA</v>
      </c>
      <c r="K24" s="5">
        <f>S3</f>
        <v>0.24210000000000001</v>
      </c>
      <c r="L24" s="2">
        <v>3.1892487999999997E-2</v>
      </c>
      <c r="M24" s="3"/>
      <c r="N24" s="3"/>
      <c r="O24" s="3" t="str">
        <f>E1</f>
        <v>Russia</v>
      </c>
      <c r="P24" s="3">
        <f>E3</f>
        <v>2.1399999999999999E-2</v>
      </c>
      <c r="Q24" s="13">
        <v>2.9994E-4</v>
      </c>
      <c r="R24" s="3"/>
      <c r="S24" s="3"/>
      <c r="T24" s="3" t="str">
        <f>Z1</f>
        <v>Fiji</v>
      </c>
      <c r="U24" s="3">
        <f>Z3</f>
        <v>0.23269999999999999</v>
      </c>
      <c r="V24" s="2">
        <v>4.5724645000000001E-2</v>
      </c>
      <c r="W24" s="3"/>
      <c r="X24" s="3"/>
    </row>
    <row r="25" spans="1:24" ht="17">
      <c r="A25" t="s">
        <v>39</v>
      </c>
      <c r="B25">
        <v>2316</v>
      </c>
      <c r="D25" s="3"/>
      <c r="E25" s="3" t="str">
        <f>M1</f>
        <v>Canada</v>
      </c>
      <c r="F25" s="8">
        <f>M3</f>
        <v>9.7000000000000003E-3</v>
      </c>
      <c r="G25" s="5">
        <v>0</v>
      </c>
      <c r="H25" s="3"/>
      <c r="I25" s="3"/>
      <c r="J25" s="5" t="str">
        <f>T1</f>
        <v>Tonga</v>
      </c>
      <c r="K25" s="5">
        <f>T3</f>
        <v>0.12330000000000001</v>
      </c>
      <c r="L25" s="2">
        <v>1.0630829E-2</v>
      </c>
      <c r="M25" s="3"/>
      <c r="N25" s="3"/>
      <c r="O25" s="3" t="str">
        <f>F1</f>
        <v>Samoa</v>
      </c>
      <c r="P25" s="3">
        <f>F3</f>
        <v>1.9099999999999999E-2</v>
      </c>
      <c r="Q25" s="4">
        <v>3.9992000000000001E-4</v>
      </c>
      <c r="R25" s="3"/>
      <c r="S25" s="3"/>
      <c r="T25" s="3" t="str">
        <f>AA1</f>
        <v>Uruguay</v>
      </c>
      <c r="U25" s="3">
        <f>AA3</f>
        <v>1.4500000000000001E-2</v>
      </c>
      <c r="V25" s="2">
        <v>9.0643570000000005E-4</v>
      </c>
      <c r="W25" s="3"/>
      <c r="X25" s="3"/>
    </row>
    <row r="26" spans="1:24" ht="17">
      <c r="A26" t="s">
        <v>40</v>
      </c>
      <c r="B26">
        <v>2235</v>
      </c>
      <c r="D26" s="3"/>
      <c r="E26" s="8"/>
      <c r="F26" s="8"/>
      <c r="G26" s="3">
        <f>SUM(G16:G25)</f>
        <v>0.99999999999999978</v>
      </c>
      <c r="H26" s="5"/>
      <c r="I26" s="5"/>
      <c r="J26" s="3"/>
      <c r="K26" s="3"/>
      <c r="L26" s="3">
        <f>SUM(L16:L25)</f>
        <v>0.99999999899999992</v>
      </c>
      <c r="M26" s="5"/>
      <c r="N26" s="3"/>
      <c r="O26" s="3"/>
      <c r="P26" s="3"/>
      <c r="Q26" s="3">
        <f>SUM(Q16:Q25)</f>
        <v>0.99999998999999984</v>
      </c>
      <c r="R26" s="3"/>
      <c r="S26" s="3"/>
      <c r="T26" s="3"/>
      <c r="U26" s="3"/>
      <c r="V26" s="3">
        <f>SUM(V16:V25)</f>
        <v>1</v>
      </c>
      <c r="W26" s="3"/>
      <c r="X26" s="3"/>
    </row>
    <row r="27" spans="1:24" ht="17">
      <c r="A27" t="s">
        <v>41</v>
      </c>
      <c r="B27">
        <v>2241</v>
      </c>
      <c r="D27" s="3"/>
      <c r="E27" s="8"/>
      <c r="F27" s="5"/>
      <c r="G27" s="3"/>
      <c r="H27" s="13"/>
      <c r="I27" s="5"/>
      <c r="J27" s="3"/>
      <c r="K27" s="3"/>
      <c r="L27" s="3"/>
      <c r="M27" s="13"/>
      <c r="N27" s="4"/>
      <c r="O27" s="3"/>
      <c r="P27" s="3"/>
      <c r="Q27" s="3"/>
      <c r="R27" s="3"/>
      <c r="S27" s="3"/>
      <c r="T27" s="4"/>
      <c r="U27" s="3"/>
      <c r="V27" s="3"/>
      <c r="W27" s="3"/>
      <c r="X27" s="3"/>
    </row>
    <row r="28" spans="1:24" ht="17">
      <c r="A28" t="s">
        <v>42</v>
      </c>
      <c r="B28">
        <v>2187</v>
      </c>
      <c r="D28" s="3"/>
      <c r="E28" s="4"/>
      <c r="F28" s="8"/>
      <c r="G28" s="8"/>
      <c r="H28" s="13"/>
      <c r="I28" s="5"/>
      <c r="J28" s="3"/>
      <c r="K28" s="4"/>
      <c r="L28" s="3"/>
      <c r="M28" s="13"/>
      <c r="N28" s="4"/>
      <c r="O28" s="3"/>
      <c r="P28" s="3"/>
      <c r="Q28" s="13"/>
      <c r="R28" s="13"/>
      <c r="S28" s="3"/>
      <c r="T28" s="13"/>
      <c r="U28" s="3"/>
      <c r="V28" s="3"/>
      <c r="W28" s="13"/>
      <c r="X28" s="3"/>
    </row>
    <row r="29" spans="1:24" ht="17">
      <c r="A29" t="s">
        <v>43</v>
      </c>
      <c r="B29">
        <v>2175</v>
      </c>
      <c r="D29" s="3"/>
      <c r="E29" s="4"/>
      <c r="F29" s="8"/>
      <c r="G29" s="13"/>
      <c r="H29" s="13"/>
      <c r="I29" s="13"/>
      <c r="J29" s="13"/>
      <c r="K29" s="4"/>
      <c r="L29" s="13"/>
      <c r="M29" s="13"/>
      <c r="N29" s="4"/>
      <c r="O29" s="3"/>
      <c r="P29" s="13"/>
      <c r="Q29" s="13"/>
      <c r="R29" s="13"/>
      <c r="S29" s="13"/>
      <c r="T29" s="13"/>
      <c r="U29" s="3"/>
      <c r="V29" s="3"/>
      <c r="W29" s="13"/>
      <c r="X29" s="3"/>
    </row>
    <row r="30" spans="1:24" ht="17">
      <c r="A30" t="s">
        <v>44</v>
      </c>
      <c r="B30">
        <v>2019</v>
      </c>
      <c r="D30" s="3"/>
      <c r="E30" s="4"/>
      <c r="F30" s="8"/>
      <c r="G30" s="13"/>
      <c r="H30" s="13"/>
      <c r="I30" s="13"/>
      <c r="J30" s="13"/>
      <c r="K30" s="4"/>
      <c r="L30" s="13"/>
      <c r="M30" s="13"/>
      <c r="N30" s="4"/>
      <c r="O30" s="3"/>
      <c r="P30" s="13"/>
      <c r="Q30" s="13"/>
      <c r="R30" s="13"/>
      <c r="S30" s="13"/>
      <c r="T30" s="13"/>
      <c r="U30" s="3"/>
      <c r="V30" s="3"/>
      <c r="W30" s="13"/>
      <c r="X30" s="3"/>
    </row>
    <row r="31" spans="1:24" ht="17">
      <c r="A31" t="s">
        <v>45</v>
      </c>
      <c r="B31">
        <v>2017</v>
      </c>
      <c r="D31" s="8"/>
      <c r="E31" s="4"/>
      <c r="F31" s="8"/>
      <c r="G31" s="13"/>
      <c r="H31" s="13"/>
      <c r="I31" s="13"/>
      <c r="J31" s="13"/>
      <c r="K31" s="4"/>
      <c r="L31" s="13"/>
      <c r="M31" s="13"/>
      <c r="N31" s="4"/>
      <c r="O31" s="3"/>
      <c r="P31" s="13"/>
      <c r="Q31" s="13"/>
      <c r="R31" s="13"/>
      <c r="S31" s="13"/>
      <c r="T31" s="13"/>
      <c r="U31" s="3"/>
      <c r="V31" s="3"/>
      <c r="W31" s="13"/>
      <c r="X31" s="3"/>
    </row>
    <row r="32" spans="1:24" ht="17">
      <c r="A32" t="s">
        <v>46</v>
      </c>
      <c r="B32">
        <v>2034</v>
      </c>
      <c r="D32" s="8"/>
      <c r="E32" s="4"/>
      <c r="F32" s="8"/>
      <c r="G32" s="13"/>
      <c r="H32" s="13"/>
      <c r="I32" s="13"/>
      <c r="J32" s="13"/>
      <c r="K32" s="4"/>
      <c r="L32" s="13"/>
      <c r="M32" s="13"/>
      <c r="N32" s="4"/>
      <c r="O32" s="3"/>
      <c r="P32" s="13"/>
      <c r="Q32" s="13"/>
      <c r="R32" s="13"/>
      <c r="S32" s="13"/>
      <c r="T32" s="13"/>
      <c r="U32" s="3"/>
      <c r="V32" s="3"/>
      <c r="W32" s="13"/>
      <c r="X32" s="3"/>
    </row>
    <row r="33" spans="1:24" ht="17">
      <c r="A33" t="s">
        <v>47</v>
      </c>
      <c r="B33">
        <v>2052</v>
      </c>
      <c r="D33" s="8"/>
      <c r="E33" s="4"/>
      <c r="F33" s="5"/>
      <c r="G33" s="13"/>
      <c r="H33" s="13"/>
      <c r="I33" s="13"/>
      <c r="J33" s="13"/>
      <c r="K33" s="4"/>
      <c r="L33" s="13"/>
      <c r="M33" s="13"/>
      <c r="N33" s="4"/>
      <c r="O33" s="3"/>
      <c r="P33" s="13"/>
      <c r="Q33" s="3"/>
      <c r="R33" s="13"/>
      <c r="S33" s="13"/>
      <c r="T33" s="13"/>
      <c r="U33" s="3"/>
      <c r="V33" s="3"/>
      <c r="W33" s="13"/>
      <c r="X33" s="3"/>
    </row>
    <row r="34" spans="1:24" ht="17">
      <c r="A34" t="s">
        <v>48</v>
      </c>
      <c r="B34">
        <v>1933</v>
      </c>
      <c r="D34" s="8"/>
      <c r="E34" s="4"/>
      <c r="F34" s="8"/>
      <c r="G34" s="13"/>
      <c r="H34" s="13"/>
      <c r="I34" s="4"/>
      <c r="J34" s="13"/>
      <c r="K34" s="4"/>
      <c r="L34" s="13"/>
      <c r="M34" s="13"/>
      <c r="R34" s="13"/>
      <c r="S34" s="13"/>
      <c r="T34" s="4"/>
      <c r="U34" s="3"/>
      <c r="V34" s="3"/>
      <c r="W34" s="13"/>
      <c r="X34" s="3"/>
    </row>
    <row r="35" spans="1:24" ht="17">
      <c r="A35" t="s">
        <v>49</v>
      </c>
      <c r="B35">
        <v>1953</v>
      </c>
      <c r="D35" s="8"/>
      <c r="E35" s="4"/>
      <c r="F35" s="8"/>
      <c r="G35" s="4"/>
      <c r="H35" s="13"/>
      <c r="I35" s="4"/>
      <c r="J35" s="3"/>
      <c r="K35" s="4"/>
      <c r="L35" s="13"/>
      <c r="M35" s="13"/>
      <c r="R35" s="13"/>
      <c r="S35" s="3"/>
      <c r="T35" s="4"/>
      <c r="U35" s="3"/>
      <c r="V35" s="3"/>
      <c r="W35" s="13"/>
      <c r="X35" s="3"/>
    </row>
    <row r="36" spans="1:24" ht="17">
      <c r="A36" t="s">
        <v>50</v>
      </c>
      <c r="B36">
        <v>1891</v>
      </c>
      <c r="D36" s="8"/>
      <c r="E36" s="4"/>
      <c r="F36" s="8"/>
      <c r="G36" s="4"/>
      <c r="H36" s="13"/>
      <c r="I36" s="4"/>
      <c r="J36" s="3"/>
      <c r="K36" s="4"/>
      <c r="L36" s="13"/>
      <c r="M36" s="13"/>
      <c r="R36" s="13"/>
      <c r="S36" s="3"/>
      <c r="T36" s="4"/>
      <c r="U36" s="3"/>
      <c r="V36" s="3"/>
      <c r="W36" s="13"/>
      <c r="X36" s="3"/>
    </row>
    <row r="37" spans="1:24" ht="17">
      <c r="D37" s="8"/>
      <c r="E37" s="4"/>
      <c r="F37" s="5"/>
      <c r="G37" s="5"/>
      <c r="H37" s="13"/>
      <c r="I37" s="4"/>
      <c r="J37" s="3"/>
      <c r="K37" s="4"/>
      <c r="L37" s="13"/>
      <c r="R37" s="3"/>
      <c r="S37" s="3"/>
      <c r="T37" s="4"/>
      <c r="U37" s="3"/>
      <c r="V37" s="3"/>
      <c r="W37" s="13"/>
      <c r="X37" s="3"/>
    </row>
    <row r="38" spans="1:24">
      <c r="D38" s="3"/>
      <c r="E38" s="4"/>
      <c r="F38" s="3"/>
      <c r="G38" s="3"/>
      <c r="H38" s="3"/>
      <c r="I38" s="4"/>
      <c r="J38" s="3"/>
      <c r="K38" s="4"/>
      <c r="L38" s="13"/>
      <c r="R38" s="3"/>
      <c r="S38" s="3"/>
      <c r="T38" s="4"/>
      <c r="U38" s="3"/>
      <c r="V38" s="3"/>
      <c r="W38" s="13"/>
      <c r="X38" s="3"/>
    </row>
    <row r="39" spans="1:24">
      <c r="D39" s="3"/>
      <c r="E39" s="4"/>
      <c r="F39" s="3"/>
      <c r="G39" s="4"/>
      <c r="H39" s="3"/>
      <c r="I39" s="4"/>
      <c r="J39" s="3"/>
      <c r="K39" s="4" t="s">
        <v>11</v>
      </c>
      <c r="L39" s="3"/>
      <c r="M39" s="4"/>
      <c r="N39" s="5"/>
      <c r="O39" s="3"/>
      <c r="P39" s="3" t="s">
        <v>11</v>
      </c>
      <c r="Q39" s="3"/>
      <c r="R39" s="3"/>
      <c r="S39" s="3"/>
      <c r="T39" s="4"/>
      <c r="U39" s="3"/>
      <c r="V39" s="3"/>
      <c r="W39" s="3"/>
      <c r="X39" s="3"/>
    </row>
    <row r="40" spans="1:24"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4"/>
      <c r="U40" s="3"/>
      <c r="V40" s="3"/>
      <c r="W40" s="3"/>
      <c r="X40" s="3"/>
    </row>
    <row r="41" spans="1:24">
      <c r="D41" s="3"/>
      <c r="E41" s="3"/>
      <c r="F41" s="3" t="s">
        <v>51</v>
      </c>
      <c r="G41" s="3" t="s">
        <v>52</v>
      </c>
      <c r="H41" s="3" t="s">
        <v>53</v>
      </c>
      <c r="I41" s="3" t="s">
        <v>54</v>
      </c>
      <c r="J41" s="3" t="s">
        <v>55</v>
      </c>
      <c r="K41" s="3" t="s">
        <v>60</v>
      </c>
      <c r="L41" s="3" t="s">
        <v>56</v>
      </c>
      <c r="M41" s="3" t="s">
        <v>57</v>
      </c>
      <c r="N41" s="3" t="s">
        <v>58</v>
      </c>
      <c r="O41" s="3" t="s">
        <v>59</v>
      </c>
      <c r="P41" s="3"/>
      <c r="Q41" s="3"/>
      <c r="R41" s="3"/>
      <c r="S41" s="3"/>
      <c r="T41" s="3"/>
      <c r="U41" s="3"/>
      <c r="V41" s="3"/>
      <c r="W41" s="3"/>
      <c r="X41" s="3"/>
    </row>
    <row r="42" spans="1:24">
      <c r="D42" s="3"/>
      <c r="E42" s="11" t="s">
        <v>30</v>
      </c>
      <c r="F42" s="11">
        <f>I2</f>
        <v>0.90939999999999999</v>
      </c>
      <c r="G42" s="3">
        <f>I3</f>
        <v>8.8200000000000001E-2</v>
      </c>
      <c r="H42" s="3">
        <f>I4</f>
        <v>2.3999999999999998E-3</v>
      </c>
      <c r="I42" s="3">
        <f>I5</f>
        <v>0</v>
      </c>
      <c r="J42" s="3">
        <f>I6</f>
        <v>0</v>
      </c>
      <c r="K42" s="3">
        <f>F42+G42</f>
        <v>0.99760000000000004</v>
      </c>
      <c r="L42" s="2">
        <f>G21+Q16</f>
        <v>0.86929595689999994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>
      <c r="D43" s="3"/>
      <c r="E43" s="11" t="s">
        <v>31</v>
      </c>
      <c r="F43" s="11">
        <f>B2</f>
        <v>0.86639999999999995</v>
      </c>
      <c r="G43" s="3">
        <f>B3</f>
        <v>0.1158</v>
      </c>
      <c r="H43" s="11">
        <f>B4</f>
        <v>1.7000000000000001E-2</v>
      </c>
      <c r="I43" s="3">
        <f>B5</f>
        <v>6.9999999999999999E-4</v>
      </c>
      <c r="J43" s="11">
        <f>B6</f>
        <v>1E-4</v>
      </c>
      <c r="K43" s="3">
        <f t="shared" ref="K43:K61" si="4">F43+G43</f>
        <v>0.98219999999999996</v>
      </c>
      <c r="L43" s="3">
        <f>G16+Q21</f>
        <v>0.75849542609999998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>
      <c r="D44" s="3"/>
      <c r="E44" s="11" t="s">
        <v>32</v>
      </c>
      <c r="F44" s="11">
        <f>X2</f>
        <v>0.74470000000000003</v>
      </c>
      <c r="G44" s="3">
        <f>X3</f>
        <v>0.19989999999999999</v>
      </c>
      <c r="H44" s="3">
        <f>X4</f>
        <v>4.5600000000000002E-2</v>
      </c>
      <c r="I44" s="3">
        <f>X5</f>
        <v>9.4999999999999998E-3</v>
      </c>
      <c r="J44" s="3">
        <f>X6</f>
        <v>2.9999999999999997E-4</v>
      </c>
      <c r="K44" s="3">
        <f t="shared" si="4"/>
        <v>0.9446</v>
      </c>
      <c r="L44" s="3">
        <f>L17+V22</f>
        <v>0.77384498619999997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>
      <c r="D45" s="3"/>
      <c r="E45" s="11" t="s">
        <v>33</v>
      </c>
      <c r="F45" s="11">
        <f>P2</f>
        <v>0.83640000000000003</v>
      </c>
      <c r="G45" s="3">
        <f>P3</f>
        <v>0.12590000000000001</v>
      </c>
      <c r="H45" s="3">
        <f>P4</f>
        <v>2.7900000000000001E-2</v>
      </c>
      <c r="I45" s="3">
        <f>P5</f>
        <v>8.3000000000000001E-3</v>
      </c>
      <c r="J45" s="3">
        <f>P6</f>
        <v>1.5E-3</v>
      </c>
      <c r="K45" s="3">
        <f t="shared" si="4"/>
        <v>0.96230000000000004</v>
      </c>
      <c r="L45" s="3">
        <f>V16+L21</f>
        <v>0.70008289420000003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>
      <c r="D46" s="3"/>
      <c r="E46" s="11" t="s">
        <v>34</v>
      </c>
      <c r="F46" s="11">
        <f>J2</f>
        <v>8.9499999999999996E-2</v>
      </c>
      <c r="G46" s="3">
        <f>J3</f>
        <v>0.85350000000000004</v>
      </c>
      <c r="H46" s="3">
        <f>J4</f>
        <v>4.7600000000000003E-2</v>
      </c>
      <c r="I46" s="3">
        <f>J5</f>
        <v>8.5000000000000006E-3</v>
      </c>
      <c r="J46" s="3">
        <f>J6</f>
        <v>8.9999999999999998E-4</v>
      </c>
      <c r="K46" s="3">
        <f t="shared" si="4"/>
        <v>0.94300000000000006</v>
      </c>
      <c r="L46" s="3">
        <f>G22+Q17</f>
        <v>0.2361886772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>
      <c r="D47" s="3"/>
      <c r="E47" s="11" t="s">
        <v>35</v>
      </c>
      <c r="F47" s="11">
        <f>C2</f>
        <v>0.1082</v>
      </c>
      <c r="G47" s="3">
        <f>C3</f>
        <v>0.64200000000000002</v>
      </c>
      <c r="H47" s="3">
        <f>C4</f>
        <v>0.20660000000000001</v>
      </c>
      <c r="I47" s="3">
        <f>C5</f>
        <v>3.56E-2</v>
      </c>
      <c r="J47" s="3">
        <f>C6</f>
        <v>7.6E-3</v>
      </c>
      <c r="K47" s="3">
        <f t="shared" si="4"/>
        <v>0.75019999999999998</v>
      </c>
      <c r="L47" s="3">
        <f>G17+Q22</f>
        <v>0.12110546599999999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>
      <c r="D48" s="3"/>
      <c r="E48" s="11" t="s">
        <v>36</v>
      </c>
      <c r="F48" s="11">
        <f>W2</f>
        <v>0.1774</v>
      </c>
      <c r="G48" s="3">
        <f>W3</f>
        <v>0.47060000000000002</v>
      </c>
      <c r="H48" s="3">
        <f>W4</f>
        <v>0.25340000000000001</v>
      </c>
      <c r="I48" s="3">
        <f>W5</f>
        <v>8.2000000000000003E-2</v>
      </c>
      <c r="J48" s="3">
        <f>W6</f>
        <v>1.66E-2</v>
      </c>
      <c r="K48" s="3">
        <f t="shared" si="4"/>
        <v>0.64800000000000002</v>
      </c>
      <c r="L48" s="3">
        <f>L16+V21</f>
        <v>0.2815637299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4:24">
      <c r="D49" s="3"/>
      <c r="E49" s="11" t="s">
        <v>37</v>
      </c>
      <c r="F49" s="11">
        <f>Z2</f>
        <v>6.2300000000000001E-2</v>
      </c>
      <c r="G49" s="3">
        <f>Z3</f>
        <v>0.23269999999999999</v>
      </c>
      <c r="H49" s="3">
        <f>Z4</f>
        <v>0.41649999999999998</v>
      </c>
      <c r="I49" s="3">
        <f>Z5</f>
        <v>0.2102</v>
      </c>
      <c r="J49" s="3">
        <f>Z6</f>
        <v>7.8299999999999995E-2</v>
      </c>
      <c r="K49" s="3">
        <f t="shared" si="4"/>
        <v>0.29499999999999998</v>
      </c>
      <c r="L49" s="3">
        <f>L19+V24</f>
        <v>8.1628766999999991E-2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4:24">
      <c r="D50" s="3"/>
      <c r="E50" s="11" t="s">
        <v>38</v>
      </c>
      <c r="F50" s="11">
        <f>S2</f>
        <v>4.3900000000000002E-2</v>
      </c>
      <c r="G50" s="3">
        <f>S3</f>
        <v>0.24210000000000001</v>
      </c>
      <c r="H50" s="3">
        <f>S4</f>
        <v>0.26129999999999998</v>
      </c>
      <c r="I50" s="3">
        <f>S5</f>
        <v>0.23910000000000001</v>
      </c>
      <c r="J50" s="3">
        <f>S6</f>
        <v>0.21360000000000001</v>
      </c>
      <c r="K50" s="3">
        <f t="shared" si="4"/>
        <v>0.28600000000000003</v>
      </c>
      <c r="L50" s="3">
        <f>L24+V19</f>
        <v>4.35754369E-2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4:24">
      <c r="D51" s="3"/>
      <c r="E51" s="11" t="s">
        <v>39</v>
      </c>
      <c r="F51" s="11">
        <f>Q2</f>
        <v>6.1100000000000002E-2</v>
      </c>
      <c r="G51" s="3">
        <f>Q3</f>
        <v>0.31519999999999998</v>
      </c>
      <c r="H51" s="3">
        <f>Q4</f>
        <v>0.2732</v>
      </c>
      <c r="I51" s="3">
        <f>Q5</f>
        <v>0.20599999999999999</v>
      </c>
      <c r="J51" s="3">
        <f>Q6</f>
        <v>0.14449999999999999</v>
      </c>
      <c r="K51" s="3">
        <f t="shared" si="4"/>
        <v>0.37629999999999997</v>
      </c>
      <c r="L51" s="3">
        <f>L22+V17</f>
        <v>6.4460538400000003E-2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4:24">
      <c r="D52" s="3"/>
      <c r="E52" s="11" t="s">
        <v>40</v>
      </c>
      <c r="F52" s="11">
        <f>D2</f>
        <v>2.47E-2</v>
      </c>
      <c r="G52" s="3">
        <f>D3</f>
        <v>0.2019</v>
      </c>
      <c r="H52" s="3">
        <f>D4</f>
        <v>0.55189999999999995</v>
      </c>
      <c r="I52" s="3">
        <f>D5</f>
        <v>0.16089999999999999</v>
      </c>
      <c r="J52" s="3">
        <f>D6</f>
        <v>6.0600000000000001E-2</v>
      </c>
      <c r="K52" s="3">
        <f t="shared" ref="K52" si="5">F52+G52</f>
        <v>0.2266</v>
      </c>
      <c r="L52" s="3">
        <f>G18+Q23</f>
        <v>1.25102922E-2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4:24">
      <c r="D53" s="3"/>
      <c r="E53" s="11" t="s">
        <v>41</v>
      </c>
      <c r="F53" s="11">
        <f>R2</f>
        <v>3.3099999999999997E-2</v>
      </c>
      <c r="G53" s="3">
        <f>R3</f>
        <v>0.19450000000000001</v>
      </c>
      <c r="H53" s="3">
        <f>R4</f>
        <v>0.24460000000000001</v>
      </c>
      <c r="I53" s="3">
        <f>R5</f>
        <v>0.26979999999999998</v>
      </c>
      <c r="J53" s="3">
        <f>R6</f>
        <v>0.25800000000000001</v>
      </c>
      <c r="K53" s="3">
        <f t="shared" si="4"/>
        <v>0.2276</v>
      </c>
      <c r="L53" s="3">
        <f>L23+V18</f>
        <v>2.7411641899999999E-2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4:24">
      <c r="D54" s="3"/>
      <c r="E54" s="11" t="s">
        <v>42</v>
      </c>
      <c r="F54" s="11">
        <f>Y2</f>
        <v>1.2E-2</v>
      </c>
      <c r="G54" s="3">
        <f>Y3</f>
        <v>7.8799999999999995E-2</v>
      </c>
      <c r="H54" s="3">
        <f>Y4</f>
        <v>0.21229999999999999</v>
      </c>
      <c r="I54" s="3">
        <f>Y5</f>
        <v>0.4541</v>
      </c>
      <c r="J54" s="3">
        <f>Y6</f>
        <v>0.24279999999999999</v>
      </c>
      <c r="K54" s="3">
        <f t="shared" si="4"/>
        <v>9.0799999999999992E-2</v>
      </c>
      <c r="L54" s="3">
        <f>L18+V23</f>
        <v>1.2470427199999998E-2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4:24">
      <c r="D55" s="3"/>
      <c r="E55" s="11" t="s">
        <v>43</v>
      </c>
      <c r="F55" s="11">
        <f>T2</f>
        <v>1.84E-2</v>
      </c>
      <c r="G55" s="3">
        <f>T3</f>
        <v>0.12330000000000001</v>
      </c>
      <c r="H55" s="3">
        <f>T4</f>
        <v>0.1885</v>
      </c>
      <c r="I55" s="3">
        <f>T5</f>
        <v>0.28389999999999999</v>
      </c>
      <c r="J55" s="3">
        <f>T6</f>
        <v>0.38590000000000002</v>
      </c>
      <c r="K55" s="3">
        <f t="shared" si="4"/>
        <v>0.14169999999999999</v>
      </c>
      <c r="L55" s="3">
        <f>L25+V20</f>
        <v>1.4055141599999999E-2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4:24">
      <c r="D56" s="3"/>
      <c r="E56" s="11" t="s">
        <v>44</v>
      </c>
      <c r="F56" s="11">
        <f>E2</f>
        <v>8.9999999999999998E-4</v>
      </c>
      <c r="G56" s="3">
        <f>E3</f>
        <v>2.1399999999999999E-2</v>
      </c>
      <c r="H56" s="3">
        <f>E4</f>
        <v>0.1164</v>
      </c>
      <c r="I56" s="3">
        <f>E5</f>
        <v>0.42530000000000001</v>
      </c>
      <c r="J56" s="3">
        <f>E6</f>
        <v>0.436</v>
      </c>
      <c r="K56" s="3">
        <f t="shared" si="4"/>
        <v>2.23E-2</v>
      </c>
      <c r="L56" s="3">
        <f>G19+Q24</f>
        <v>4.0021069999999999E-4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4:24">
      <c r="D57" s="3"/>
      <c r="E57" s="11" t="s">
        <v>45</v>
      </c>
      <c r="F57" s="11">
        <f>AA2</f>
        <v>6.9999999999999999E-4</v>
      </c>
      <c r="G57" s="3">
        <f>AA3</f>
        <v>1.4500000000000001E-2</v>
      </c>
      <c r="H57" s="3">
        <f>AA4</f>
        <v>7.3700000000000002E-2</v>
      </c>
      <c r="I57" s="3">
        <f>AA5</f>
        <v>0.24579999999999999</v>
      </c>
      <c r="J57" s="3">
        <f>AA6</f>
        <v>0.6653</v>
      </c>
      <c r="K57" s="3">
        <f t="shared" si="4"/>
        <v>1.52E-2</v>
      </c>
      <c r="L57" s="3">
        <f>L20+V25</f>
        <v>9.0643570000000005E-4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4:24">
      <c r="D58" s="3"/>
      <c r="E58" s="11" t="s">
        <v>46</v>
      </c>
      <c r="F58" s="11">
        <f>F2</f>
        <v>8.0000000000000004E-4</v>
      </c>
      <c r="G58" s="3">
        <f>F3</f>
        <v>1.9099999999999999E-2</v>
      </c>
      <c r="H58" s="3">
        <f>F4</f>
        <v>0.10150000000000001</v>
      </c>
      <c r="I58" s="3">
        <f>F5</f>
        <v>0.38179999999999997</v>
      </c>
      <c r="J58" s="3">
        <f>F6</f>
        <v>0.49680000000000002</v>
      </c>
      <c r="K58" s="3">
        <f t="shared" si="4"/>
        <v>1.9899999999999998E-2</v>
      </c>
      <c r="L58" s="3">
        <f>G20+Q25</f>
        <v>5.0019069999999999E-4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4:24">
      <c r="D59" s="3"/>
      <c r="E59" s="11" t="s">
        <v>47</v>
      </c>
      <c r="F59" s="11">
        <f>K2</f>
        <v>1.6000000000000001E-3</v>
      </c>
      <c r="G59" s="3">
        <f>K3</f>
        <v>3.4799999999999998E-2</v>
      </c>
      <c r="H59" s="3">
        <f>K4</f>
        <v>0.52249999999999996</v>
      </c>
      <c r="I59" s="3">
        <f>K5</f>
        <v>0.28120000000000001</v>
      </c>
      <c r="J59" s="3">
        <f>K6</f>
        <v>0.15989999999999999</v>
      </c>
      <c r="K59" s="3">
        <f t="shared" si="4"/>
        <v>3.6399999999999995E-2</v>
      </c>
      <c r="L59" s="3">
        <f>G23+Q18</f>
        <v>1.4034994999999998E-3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4:24">
      <c r="D60" s="3"/>
      <c r="E60" s="11" t="s">
        <v>48</v>
      </c>
      <c r="F60" s="11">
        <f>L2</f>
        <v>2.0000000000000001E-4</v>
      </c>
      <c r="G60" s="3">
        <f>L3</f>
        <v>1.11E-2</v>
      </c>
      <c r="H60" s="3">
        <f>L4</f>
        <v>0.24709999999999999</v>
      </c>
      <c r="I60" s="3">
        <f>L5</f>
        <v>0.37640000000000001</v>
      </c>
      <c r="J60" s="3">
        <f>L6</f>
        <v>0.36520000000000002</v>
      </c>
      <c r="K60" s="3">
        <f t="shared" si="4"/>
        <v>1.1300000000000001E-2</v>
      </c>
      <c r="L60" s="3">
        <f>G24+Q19</f>
        <v>1.002707E-4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4:24">
      <c r="D61" s="3"/>
      <c r="E61" s="11" t="s">
        <v>50</v>
      </c>
      <c r="F61" s="11">
        <f>M2</f>
        <v>1E-4</v>
      </c>
      <c r="G61" s="3">
        <f>M3</f>
        <v>9.7000000000000003E-3</v>
      </c>
      <c r="H61" s="3">
        <f>M4</f>
        <v>0.19</v>
      </c>
      <c r="I61" s="3">
        <f>M5</f>
        <v>0.33</v>
      </c>
      <c r="J61" s="3">
        <f>M7</f>
        <v>0.75319999999999998</v>
      </c>
      <c r="K61" s="3">
        <f t="shared" si="4"/>
        <v>9.7999999999999997E-3</v>
      </c>
      <c r="L61" s="3">
        <f>G25+Q20</f>
        <v>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4:24">
      <c r="D62" s="3"/>
      <c r="E62" s="12" t="s">
        <v>11</v>
      </c>
      <c r="F62" s="12"/>
      <c r="G62" s="3"/>
      <c r="H62" s="3"/>
      <c r="I62" s="3"/>
      <c r="J62" s="3"/>
      <c r="K62" s="3"/>
      <c r="L62" s="3">
        <f>SUM(L42:L61)</f>
        <v>3.9999999889999995</v>
      </c>
      <c r="M62" s="3">
        <f>SUM(M42:M61)</f>
        <v>0</v>
      </c>
      <c r="N62" s="3">
        <f t="shared" ref="N62:O62" si="6">SUM(N42:N61)</f>
        <v>0</v>
      </c>
      <c r="O62" s="3">
        <f t="shared" si="6"/>
        <v>0</v>
      </c>
      <c r="P62" s="3"/>
      <c r="Q62" s="3"/>
      <c r="R62" s="3"/>
      <c r="S62" s="3"/>
      <c r="T62" s="3"/>
      <c r="U62" s="3"/>
      <c r="V62" s="3"/>
      <c r="W62" s="3"/>
      <c r="X6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Thuillier</dc:creator>
  <cp:lastModifiedBy>Marcus Thuillier</cp:lastModifiedBy>
  <dcterms:created xsi:type="dcterms:W3CDTF">2018-11-27T01:39:05Z</dcterms:created>
  <dcterms:modified xsi:type="dcterms:W3CDTF">2018-12-16T06:14:01Z</dcterms:modified>
</cp:coreProperties>
</file>