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reddy\Projects\Golf League Tracker\GolfLeagueTracker.Web\FileShare\"/>
    </mc:Choice>
  </mc:AlternateContent>
  <xr:revisionPtr revIDLastSave="0" documentId="13_ncr:1_{370C275C-8AE7-4A87-A904-A3F2607CBDFB}" xr6:coauthVersionLast="45" xr6:coauthVersionMax="45" xr10:uidLastSave="{00000000-0000-0000-0000-000000000000}"/>
  <bookViews>
    <workbookView xWindow="-120" yWindow="-120" windowWidth="29040" windowHeight="15525" xr2:uid="{F05D5788-10BC-4213-8A4D-F19BF748BCF7}"/>
  </bookViews>
  <sheets>
    <sheet name="Instructions" sheetId="3" r:id="rId1"/>
    <sheet name="Point System" sheetId="2" r:id="rId2"/>
    <sheet name="18-hole scores" sheetId="1" r:id="rId3"/>
    <sheet name="9-hole scor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00" i="4" l="1"/>
  <c r="O200" i="4" s="1"/>
  <c r="K200" i="4"/>
  <c r="J200" i="4"/>
  <c r="I200" i="4"/>
  <c r="H200" i="4"/>
  <c r="G200" i="4"/>
  <c r="F200" i="4"/>
  <c r="E200" i="4"/>
  <c r="D200" i="4"/>
  <c r="C200" i="4"/>
  <c r="L199" i="4"/>
  <c r="N199" i="4" s="1"/>
  <c r="L198" i="4"/>
  <c r="O198" i="4" s="1"/>
  <c r="K198" i="4"/>
  <c r="J198" i="4"/>
  <c r="I198" i="4"/>
  <c r="H198" i="4"/>
  <c r="G198" i="4"/>
  <c r="F198" i="4"/>
  <c r="E198" i="4"/>
  <c r="D198" i="4"/>
  <c r="C198" i="4"/>
  <c r="N197" i="4"/>
  <c r="L197" i="4"/>
  <c r="L196" i="4"/>
  <c r="O196" i="4" s="1"/>
  <c r="K196" i="4"/>
  <c r="J196" i="4"/>
  <c r="I196" i="4"/>
  <c r="H196" i="4"/>
  <c r="G196" i="4"/>
  <c r="F196" i="4"/>
  <c r="E196" i="4"/>
  <c r="D196" i="4"/>
  <c r="C196" i="4"/>
  <c r="L195" i="4"/>
  <c r="N195" i="4" s="1"/>
  <c r="L194" i="4"/>
  <c r="O194" i="4" s="1"/>
  <c r="K194" i="4"/>
  <c r="J194" i="4"/>
  <c r="I194" i="4"/>
  <c r="H194" i="4"/>
  <c r="G194" i="4"/>
  <c r="F194" i="4"/>
  <c r="E194" i="4"/>
  <c r="D194" i="4"/>
  <c r="C194" i="4"/>
  <c r="L193" i="4"/>
  <c r="N193" i="4" s="1"/>
  <c r="L192" i="4"/>
  <c r="O192" i="4" s="1"/>
  <c r="K192" i="4"/>
  <c r="J192" i="4"/>
  <c r="I192" i="4"/>
  <c r="H192" i="4"/>
  <c r="G192" i="4"/>
  <c r="F192" i="4"/>
  <c r="E192" i="4"/>
  <c r="D192" i="4"/>
  <c r="C192" i="4"/>
  <c r="N191" i="4"/>
  <c r="L191" i="4"/>
  <c r="L190" i="4"/>
  <c r="O190" i="4" s="1"/>
  <c r="K190" i="4"/>
  <c r="J190" i="4"/>
  <c r="I190" i="4"/>
  <c r="H190" i="4"/>
  <c r="G190" i="4"/>
  <c r="F190" i="4"/>
  <c r="E190" i="4"/>
  <c r="D190" i="4"/>
  <c r="C190" i="4"/>
  <c r="L189" i="4"/>
  <c r="N189" i="4" s="1"/>
  <c r="L188" i="4"/>
  <c r="O188" i="4" s="1"/>
  <c r="K188" i="4"/>
  <c r="J188" i="4"/>
  <c r="I188" i="4"/>
  <c r="H188" i="4"/>
  <c r="G188" i="4"/>
  <c r="F188" i="4"/>
  <c r="E188" i="4"/>
  <c r="D188" i="4"/>
  <c r="C188" i="4"/>
  <c r="L187" i="4"/>
  <c r="N187" i="4" s="1"/>
  <c r="L186" i="4"/>
  <c r="O186" i="4" s="1"/>
  <c r="K186" i="4"/>
  <c r="J186" i="4"/>
  <c r="I186" i="4"/>
  <c r="H186" i="4"/>
  <c r="G186" i="4"/>
  <c r="F186" i="4"/>
  <c r="E186" i="4"/>
  <c r="D186" i="4"/>
  <c r="C186" i="4"/>
  <c r="L185" i="4"/>
  <c r="N185" i="4" s="1"/>
  <c r="L184" i="4"/>
  <c r="O184" i="4" s="1"/>
  <c r="K184" i="4"/>
  <c r="J184" i="4"/>
  <c r="I184" i="4"/>
  <c r="H184" i="4"/>
  <c r="G184" i="4"/>
  <c r="F184" i="4"/>
  <c r="E184" i="4"/>
  <c r="D184" i="4"/>
  <c r="C184" i="4"/>
  <c r="L183" i="4"/>
  <c r="N183" i="4" s="1"/>
  <c r="L182" i="4"/>
  <c r="O182" i="4" s="1"/>
  <c r="K182" i="4"/>
  <c r="J182" i="4"/>
  <c r="I182" i="4"/>
  <c r="H182" i="4"/>
  <c r="G182" i="4"/>
  <c r="F182" i="4"/>
  <c r="E182" i="4"/>
  <c r="D182" i="4"/>
  <c r="C182" i="4"/>
  <c r="N181" i="4"/>
  <c r="L181" i="4"/>
  <c r="L180" i="4"/>
  <c r="O180" i="4" s="1"/>
  <c r="K180" i="4"/>
  <c r="J180" i="4"/>
  <c r="I180" i="4"/>
  <c r="H180" i="4"/>
  <c r="G180" i="4"/>
  <c r="F180" i="4"/>
  <c r="E180" i="4"/>
  <c r="D180" i="4"/>
  <c r="C180" i="4"/>
  <c r="L179" i="4"/>
  <c r="N179" i="4" s="1"/>
  <c r="L178" i="4"/>
  <c r="O178" i="4" s="1"/>
  <c r="K178" i="4"/>
  <c r="J178" i="4"/>
  <c r="I178" i="4"/>
  <c r="H178" i="4"/>
  <c r="G178" i="4"/>
  <c r="F178" i="4"/>
  <c r="E178" i="4"/>
  <c r="D178" i="4"/>
  <c r="C178" i="4"/>
  <c r="N177" i="4"/>
  <c r="L177" i="4"/>
  <c r="L176" i="4"/>
  <c r="O176" i="4" s="1"/>
  <c r="K176" i="4"/>
  <c r="J176" i="4"/>
  <c r="I176" i="4"/>
  <c r="H176" i="4"/>
  <c r="G176" i="4"/>
  <c r="F176" i="4"/>
  <c r="E176" i="4"/>
  <c r="D176" i="4"/>
  <c r="C176" i="4"/>
  <c r="N175" i="4"/>
  <c r="L175" i="4"/>
  <c r="L174" i="4"/>
  <c r="O174" i="4" s="1"/>
  <c r="K174" i="4"/>
  <c r="J174" i="4"/>
  <c r="I174" i="4"/>
  <c r="H174" i="4"/>
  <c r="G174" i="4"/>
  <c r="F174" i="4"/>
  <c r="E174" i="4"/>
  <c r="D174" i="4"/>
  <c r="C174" i="4"/>
  <c r="L173" i="4"/>
  <c r="N173" i="4" s="1"/>
  <c r="L172" i="4"/>
  <c r="O172" i="4" s="1"/>
  <c r="K172" i="4"/>
  <c r="J172" i="4"/>
  <c r="I172" i="4"/>
  <c r="H172" i="4"/>
  <c r="G172" i="4"/>
  <c r="F172" i="4"/>
  <c r="E172" i="4"/>
  <c r="D172" i="4"/>
  <c r="C172" i="4"/>
  <c r="L171" i="4"/>
  <c r="N171" i="4" s="1"/>
  <c r="L170" i="4"/>
  <c r="O170" i="4" s="1"/>
  <c r="K170" i="4"/>
  <c r="J170" i="4"/>
  <c r="I170" i="4"/>
  <c r="H170" i="4"/>
  <c r="G170" i="4"/>
  <c r="F170" i="4"/>
  <c r="E170" i="4"/>
  <c r="D170" i="4"/>
  <c r="C170" i="4"/>
  <c r="L169" i="4"/>
  <c r="N169" i="4" s="1"/>
  <c r="L168" i="4"/>
  <c r="O168" i="4" s="1"/>
  <c r="K168" i="4"/>
  <c r="J168" i="4"/>
  <c r="I168" i="4"/>
  <c r="H168" i="4"/>
  <c r="G168" i="4"/>
  <c r="F168" i="4"/>
  <c r="E168" i="4"/>
  <c r="D168" i="4"/>
  <c r="C168" i="4"/>
  <c r="L167" i="4"/>
  <c r="N167" i="4" s="1"/>
  <c r="L166" i="4"/>
  <c r="O166" i="4" s="1"/>
  <c r="K166" i="4"/>
  <c r="J166" i="4"/>
  <c r="I166" i="4"/>
  <c r="H166" i="4"/>
  <c r="G166" i="4"/>
  <c r="F166" i="4"/>
  <c r="E166" i="4"/>
  <c r="D166" i="4"/>
  <c r="C166" i="4"/>
  <c r="N165" i="4"/>
  <c r="L165" i="4"/>
  <c r="L164" i="4"/>
  <c r="O164" i="4" s="1"/>
  <c r="K164" i="4"/>
  <c r="J164" i="4"/>
  <c r="I164" i="4"/>
  <c r="H164" i="4"/>
  <c r="G164" i="4"/>
  <c r="F164" i="4"/>
  <c r="E164" i="4"/>
  <c r="D164" i="4"/>
  <c r="C164" i="4"/>
  <c r="L163" i="4"/>
  <c r="N163" i="4" s="1"/>
  <c r="L162" i="4"/>
  <c r="O162" i="4" s="1"/>
  <c r="K162" i="4"/>
  <c r="J162" i="4"/>
  <c r="I162" i="4"/>
  <c r="H162" i="4"/>
  <c r="G162" i="4"/>
  <c r="F162" i="4"/>
  <c r="E162" i="4"/>
  <c r="D162" i="4"/>
  <c r="C162" i="4"/>
  <c r="N161" i="4"/>
  <c r="L161" i="4"/>
  <c r="L160" i="4"/>
  <c r="O160" i="4" s="1"/>
  <c r="K160" i="4"/>
  <c r="J160" i="4"/>
  <c r="I160" i="4"/>
  <c r="H160" i="4"/>
  <c r="G160" i="4"/>
  <c r="F160" i="4"/>
  <c r="E160" i="4"/>
  <c r="D160" i="4"/>
  <c r="C160" i="4"/>
  <c r="N159" i="4"/>
  <c r="L159" i="4"/>
  <c r="L158" i="4"/>
  <c r="O158" i="4" s="1"/>
  <c r="K158" i="4"/>
  <c r="J158" i="4"/>
  <c r="I158" i="4"/>
  <c r="H158" i="4"/>
  <c r="G158" i="4"/>
  <c r="F158" i="4"/>
  <c r="E158" i="4"/>
  <c r="D158" i="4"/>
  <c r="C158" i="4"/>
  <c r="L157" i="4"/>
  <c r="N157" i="4" s="1"/>
  <c r="L156" i="4"/>
  <c r="O156" i="4" s="1"/>
  <c r="K156" i="4"/>
  <c r="J156" i="4"/>
  <c r="I156" i="4"/>
  <c r="H156" i="4"/>
  <c r="G156" i="4"/>
  <c r="F156" i="4"/>
  <c r="E156" i="4"/>
  <c r="D156" i="4"/>
  <c r="C156" i="4"/>
  <c r="L155" i="4"/>
  <c r="N155" i="4" s="1"/>
  <c r="L154" i="4"/>
  <c r="O154" i="4" s="1"/>
  <c r="K154" i="4"/>
  <c r="J154" i="4"/>
  <c r="I154" i="4"/>
  <c r="H154" i="4"/>
  <c r="G154" i="4"/>
  <c r="F154" i="4"/>
  <c r="E154" i="4"/>
  <c r="D154" i="4"/>
  <c r="C154" i="4"/>
  <c r="L153" i="4"/>
  <c r="N153" i="4" s="1"/>
  <c r="L152" i="4"/>
  <c r="O152" i="4" s="1"/>
  <c r="K152" i="4"/>
  <c r="J152" i="4"/>
  <c r="I152" i="4"/>
  <c r="H152" i="4"/>
  <c r="G152" i="4"/>
  <c r="F152" i="4"/>
  <c r="E152" i="4"/>
  <c r="D152" i="4"/>
  <c r="C152" i="4"/>
  <c r="L151" i="4"/>
  <c r="N151" i="4" s="1"/>
  <c r="L150" i="4"/>
  <c r="O150" i="4" s="1"/>
  <c r="K150" i="4"/>
  <c r="J150" i="4"/>
  <c r="I150" i="4"/>
  <c r="H150" i="4"/>
  <c r="G150" i="4"/>
  <c r="F150" i="4"/>
  <c r="E150" i="4"/>
  <c r="D150" i="4"/>
  <c r="C150" i="4"/>
  <c r="L149" i="4"/>
  <c r="N149" i="4" s="1"/>
  <c r="L148" i="4"/>
  <c r="O148" i="4" s="1"/>
  <c r="K148" i="4"/>
  <c r="J148" i="4"/>
  <c r="I148" i="4"/>
  <c r="H148" i="4"/>
  <c r="G148" i="4"/>
  <c r="F148" i="4"/>
  <c r="E148" i="4"/>
  <c r="D148" i="4"/>
  <c r="C148" i="4"/>
  <c r="N147" i="4"/>
  <c r="L147" i="4"/>
  <c r="L146" i="4"/>
  <c r="O146" i="4" s="1"/>
  <c r="K146" i="4"/>
  <c r="J146" i="4"/>
  <c r="I146" i="4"/>
  <c r="H146" i="4"/>
  <c r="G146" i="4"/>
  <c r="F146" i="4"/>
  <c r="E146" i="4"/>
  <c r="D146" i="4"/>
  <c r="C146" i="4"/>
  <c r="L145" i="4"/>
  <c r="N145" i="4" s="1"/>
  <c r="L144" i="4"/>
  <c r="O144" i="4" s="1"/>
  <c r="K144" i="4"/>
  <c r="J144" i="4"/>
  <c r="I144" i="4"/>
  <c r="H144" i="4"/>
  <c r="G144" i="4"/>
  <c r="F144" i="4"/>
  <c r="E144" i="4"/>
  <c r="D144" i="4"/>
  <c r="C144" i="4"/>
  <c r="L143" i="4"/>
  <c r="N143" i="4" s="1"/>
  <c r="L142" i="4"/>
  <c r="O142" i="4" s="1"/>
  <c r="K142" i="4"/>
  <c r="J142" i="4"/>
  <c r="I142" i="4"/>
  <c r="H142" i="4"/>
  <c r="G142" i="4"/>
  <c r="F142" i="4"/>
  <c r="E142" i="4"/>
  <c r="D142" i="4"/>
  <c r="C142" i="4"/>
  <c r="L141" i="4"/>
  <c r="N141" i="4" s="1"/>
  <c r="L140" i="4"/>
  <c r="O140" i="4" s="1"/>
  <c r="K140" i="4"/>
  <c r="J140" i="4"/>
  <c r="I140" i="4"/>
  <c r="H140" i="4"/>
  <c r="G140" i="4"/>
  <c r="F140" i="4"/>
  <c r="E140" i="4"/>
  <c r="D140" i="4"/>
  <c r="C140" i="4"/>
  <c r="L139" i="4"/>
  <c r="N139" i="4" s="1"/>
  <c r="L138" i="4"/>
  <c r="O138" i="4" s="1"/>
  <c r="K138" i="4"/>
  <c r="J138" i="4"/>
  <c r="I138" i="4"/>
  <c r="H138" i="4"/>
  <c r="G138" i="4"/>
  <c r="F138" i="4"/>
  <c r="E138" i="4"/>
  <c r="D138" i="4"/>
  <c r="C138" i="4"/>
  <c r="N137" i="4"/>
  <c r="L137" i="4"/>
  <c r="L136" i="4"/>
  <c r="O136" i="4" s="1"/>
  <c r="K136" i="4"/>
  <c r="J136" i="4"/>
  <c r="I136" i="4"/>
  <c r="H136" i="4"/>
  <c r="G136" i="4"/>
  <c r="F136" i="4"/>
  <c r="E136" i="4"/>
  <c r="D136" i="4"/>
  <c r="C136" i="4"/>
  <c r="N135" i="4"/>
  <c r="L135" i="4"/>
  <c r="L134" i="4"/>
  <c r="O134" i="4" s="1"/>
  <c r="K134" i="4"/>
  <c r="J134" i="4"/>
  <c r="I134" i="4"/>
  <c r="H134" i="4"/>
  <c r="G134" i="4"/>
  <c r="F134" i="4"/>
  <c r="E134" i="4"/>
  <c r="D134" i="4"/>
  <c r="C134" i="4"/>
  <c r="L133" i="4"/>
  <c r="N133" i="4" s="1"/>
  <c r="L132" i="4"/>
  <c r="O132" i="4" s="1"/>
  <c r="K132" i="4"/>
  <c r="J132" i="4"/>
  <c r="I132" i="4"/>
  <c r="H132" i="4"/>
  <c r="G132" i="4"/>
  <c r="F132" i="4"/>
  <c r="E132" i="4"/>
  <c r="D132" i="4"/>
  <c r="C132" i="4"/>
  <c r="L131" i="4"/>
  <c r="N131" i="4" s="1"/>
  <c r="L130" i="4"/>
  <c r="O130" i="4" s="1"/>
  <c r="K130" i="4"/>
  <c r="J130" i="4"/>
  <c r="I130" i="4"/>
  <c r="H130" i="4"/>
  <c r="G130" i="4"/>
  <c r="F130" i="4"/>
  <c r="E130" i="4"/>
  <c r="D130" i="4"/>
  <c r="C130" i="4"/>
  <c r="L129" i="4"/>
  <c r="N129" i="4" s="1"/>
  <c r="L128" i="4"/>
  <c r="O128" i="4" s="1"/>
  <c r="K128" i="4"/>
  <c r="J128" i="4"/>
  <c r="I128" i="4"/>
  <c r="H128" i="4"/>
  <c r="G128" i="4"/>
  <c r="F128" i="4"/>
  <c r="E128" i="4"/>
  <c r="D128" i="4"/>
  <c r="C128" i="4"/>
  <c r="L127" i="4"/>
  <c r="N127" i="4" s="1"/>
  <c r="L126" i="4"/>
  <c r="O126" i="4" s="1"/>
  <c r="K126" i="4"/>
  <c r="J126" i="4"/>
  <c r="I126" i="4"/>
  <c r="H126" i="4"/>
  <c r="G126" i="4"/>
  <c r="F126" i="4"/>
  <c r="E126" i="4"/>
  <c r="D126" i="4"/>
  <c r="C126" i="4"/>
  <c r="L125" i="4"/>
  <c r="N125" i="4" s="1"/>
  <c r="L124" i="4"/>
  <c r="O124" i="4" s="1"/>
  <c r="K124" i="4"/>
  <c r="J124" i="4"/>
  <c r="I124" i="4"/>
  <c r="H124" i="4"/>
  <c r="G124" i="4"/>
  <c r="F124" i="4"/>
  <c r="E124" i="4"/>
  <c r="D124" i="4"/>
  <c r="C124" i="4"/>
  <c r="L123" i="4"/>
  <c r="N123" i="4" s="1"/>
  <c r="L122" i="4"/>
  <c r="O122" i="4" s="1"/>
  <c r="K122" i="4"/>
  <c r="J122" i="4"/>
  <c r="I122" i="4"/>
  <c r="H122" i="4"/>
  <c r="G122" i="4"/>
  <c r="F122" i="4"/>
  <c r="E122" i="4"/>
  <c r="D122" i="4"/>
  <c r="C122" i="4"/>
  <c r="N121" i="4"/>
  <c r="L121" i="4"/>
  <c r="L120" i="4"/>
  <c r="O120" i="4" s="1"/>
  <c r="K120" i="4"/>
  <c r="J120" i="4"/>
  <c r="I120" i="4"/>
  <c r="H120" i="4"/>
  <c r="G120" i="4"/>
  <c r="F120" i="4"/>
  <c r="E120" i="4"/>
  <c r="D120" i="4"/>
  <c r="C120" i="4"/>
  <c r="N119" i="4"/>
  <c r="L119" i="4"/>
  <c r="L118" i="4"/>
  <c r="O118" i="4" s="1"/>
  <c r="K118" i="4"/>
  <c r="J118" i="4"/>
  <c r="I118" i="4"/>
  <c r="H118" i="4"/>
  <c r="G118" i="4"/>
  <c r="F118" i="4"/>
  <c r="E118" i="4"/>
  <c r="D118" i="4"/>
  <c r="C118" i="4"/>
  <c r="L117" i="4"/>
  <c r="N117" i="4" s="1"/>
  <c r="L116" i="4"/>
  <c r="O116" i="4" s="1"/>
  <c r="K116" i="4"/>
  <c r="J116" i="4"/>
  <c r="I116" i="4"/>
  <c r="H116" i="4"/>
  <c r="G116" i="4"/>
  <c r="F116" i="4"/>
  <c r="E116" i="4"/>
  <c r="D116" i="4"/>
  <c r="C116" i="4"/>
  <c r="L115" i="4"/>
  <c r="N115" i="4" s="1"/>
  <c r="L114" i="4"/>
  <c r="O114" i="4" s="1"/>
  <c r="K114" i="4"/>
  <c r="J114" i="4"/>
  <c r="I114" i="4"/>
  <c r="H114" i="4"/>
  <c r="G114" i="4"/>
  <c r="F114" i="4"/>
  <c r="E114" i="4"/>
  <c r="D114" i="4"/>
  <c r="C114" i="4"/>
  <c r="L113" i="4"/>
  <c r="N113" i="4" s="1"/>
  <c r="L112" i="4"/>
  <c r="O112" i="4" s="1"/>
  <c r="K112" i="4"/>
  <c r="J112" i="4"/>
  <c r="I112" i="4"/>
  <c r="H112" i="4"/>
  <c r="G112" i="4"/>
  <c r="F112" i="4"/>
  <c r="E112" i="4"/>
  <c r="D112" i="4"/>
  <c r="C112" i="4"/>
  <c r="L111" i="4"/>
  <c r="N111" i="4" s="1"/>
  <c r="L110" i="4"/>
  <c r="O110" i="4" s="1"/>
  <c r="K110" i="4"/>
  <c r="J110" i="4"/>
  <c r="I110" i="4"/>
  <c r="H110" i="4"/>
  <c r="G110" i="4"/>
  <c r="F110" i="4"/>
  <c r="E110" i="4"/>
  <c r="D110" i="4"/>
  <c r="C110" i="4"/>
  <c r="L109" i="4"/>
  <c r="N109" i="4" s="1"/>
  <c r="L108" i="4"/>
  <c r="O108" i="4" s="1"/>
  <c r="K108" i="4"/>
  <c r="J108" i="4"/>
  <c r="I108" i="4"/>
  <c r="H108" i="4"/>
  <c r="G108" i="4"/>
  <c r="F108" i="4"/>
  <c r="E108" i="4"/>
  <c r="D108" i="4"/>
  <c r="C108" i="4"/>
  <c r="L107" i="4"/>
  <c r="N107" i="4" s="1"/>
  <c r="L106" i="4"/>
  <c r="O106" i="4" s="1"/>
  <c r="K106" i="4"/>
  <c r="J106" i="4"/>
  <c r="I106" i="4"/>
  <c r="H106" i="4"/>
  <c r="G106" i="4"/>
  <c r="F106" i="4"/>
  <c r="E106" i="4"/>
  <c r="D106" i="4"/>
  <c r="C106" i="4"/>
  <c r="N105" i="4"/>
  <c r="L105" i="4"/>
  <c r="L104" i="4"/>
  <c r="O104" i="4" s="1"/>
  <c r="K104" i="4"/>
  <c r="J104" i="4"/>
  <c r="I104" i="4"/>
  <c r="H104" i="4"/>
  <c r="G104" i="4"/>
  <c r="F104" i="4"/>
  <c r="E104" i="4"/>
  <c r="D104" i="4"/>
  <c r="C104" i="4"/>
  <c r="N103" i="4"/>
  <c r="L103" i="4"/>
  <c r="L102" i="4"/>
  <c r="O102" i="4" s="1"/>
  <c r="K102" i="4"/>
  <c r="J102" i="4"/>
  <c r="I102" i="4"/>
  <c r="H102" i="4"/>
  <c r="G102" i="4"/>
  <c r="F102" i="4"/>
  <c r="E102" i="4"/>
  <c r="D102" i="4"/>
  <c r="C102" i="4"/>
  <c r="L101" i="4"/>
  <c r="N101" i="4" s="1"/>
  <c r="L100" i="4"/>
  <c r="O100" i="4" s="1"/>
  <c r="K100" i="4"/>
  <c r="J100" i="4"/>
  <c r="I100" i="4"/>
  <c r="H100" i="4"/>
  <c r="G100" i="4"/>
  <c r="F100" i="4"/>
  <c r="E100" i="4"/>
  <c r="D100" i="4"/>
  <c r="C100" i="4"/>
  <c r="L99" i="4"/>
  <c r="N99" i="4" s="1"/>
  <c r="L98" i="4"/>
  <c r="O98" i="4" s="1"/>
  <c r="K98" i="4"/>
  <c r="J98" i="4"/>
  <c r="I98" i="4"/>
  <c r="H98" i="4"/>
  <c r="G98" i="4"/>
  <c r="F98" i="4"/>
  <c r="E98" i="4"/>
  <c r="D98" i="4"/>
  <c r="C98" i="4"/>
  <c r="L97" i="4"/>
  <c r="N97" i="4" s="1"/>
  <c r="L96" i="4"/>
  <c r="O96" i="4" s="1"/>
  <c r="K96" i="4"/>
  <c r="J96" i="4"/>
  <c r="I96" i="4"/>
  <c r="H96" i="4"/>
  <c r="G96" i="4"/>
  <c r="F96" i="4"/>
  <c r="E96" i="4"/>
  <c r="D96" i="4"/>
  <c r="C96" i="4"/>
  <c r="L95" i="4"/>
  <c r="N95" i="4" s="1"/>
  <c r="L94" i="4"/>
  <c r="O94" i="4" s="1"/>
  <c r="K94" i="4"/>
  <c r="J94" i="4"/>
  <c r="I94" i="4"/>
  <c r="H94" i="4"/>
  <c r="G94" i="4"/>
  <c r="F94" i="4"/>
  <c r="E94" i="4"/>
  <c r="D94" i="4"/>
  <c r="C94" i="4"/>
  <c r="N93" i="4"/>
  <c r="L93" i="4"/>
  <c r="L92" i="4"/>
  <c r="O92" i="4" s="1"/>
  <c r="K92" i="4"/>
  <c r="J92" i="4"/>
  <c r="I92" i="4"/>
  <c r="H92" i="4"/>
  <c r="G92" i="4"/>
  <c r="F92" i="4"/>
  <c r="E92" i="4"/>
  <c r="D92" i="4"/>
  <c r="C92" i="4"/>
  <c r="L91" i="4"/>
  <c r="N91" i="4" s="1"/>
  <c r="L90" i="4"/>
  <c r="O90" i="4" s="1"/>
  <c r="K90" i="4"/>
  <c r="J90" i="4"/>
  <c r="I90" i="4"/>
  <c r="H90" i="4"/>
  <c r="G90" i="4"/>
  <c r="F90" i="4"/>
  <c r="E90" i="4"/>
  <c r="D90" i="4"/>
  <c r="C90" i="4"/>
  <c r="N89" i="4"/>
  <c r="L89" i="4"/>
  <c r="L88" i="4"/>
  <c r="O88" i="4" s="1"/>
  <c r="K88" i="4"/>
  <c r="J88" i="4"/>
  <c r="I88" i="4"/>
  <c r="H88" i="4"/>
  <c r="G88" i="4"/>
  <c r="F88" i="4"/>
  <c r="E88" i="4"/>
  <c r="D88" i="4"/>
  <c r="C88" i="4"/>
  <c r="N87" i="4"/>
  <c r="L87" i="4"/>
  <c r="L86" i="4"/>
  <c r="O86" i="4" s="1"/>
  <c r="K86" i="4"/>
  <c r="J86" i="4"/>
  <c r="I86" i="4"/>
  <c r="H86" i="4"/>
  <c r="G86" i="4"/>
  <c r="F86" i="4"/>
  <c r="E86" i="4"/>
  <c r="D86" i="4"/>
  <c r="C86" i="4"/>
  <c r="L85" i="4"/>
  <c r="N85" i="4" s="1"/>
  <c r="L84" i="4"/>
  <c r="O84" i="4" s="1"/>
  <c r="K84" i="4"/>
  <c r="J84" i="4"/>
  <c r="I84" i="4"/>
  <c r="H84" i="4"/>
  <c r="G84" i="4"/>
  <c r="F84" i="4"/>
  <c r="E84" i="4"/>
  <c r="D84" i="4"/>
  <c r="C84" i="4"/>
  <c r="L83" i="4"/>
  <c r="N83" i="4" s="1"/>
  <c r="L82" i="4"/>
  <c r="O82" i="4" s="1"/>
  <c r="K82" i="4"/>
  <c r="J82" i="4"/>
  <c r="I82" i="4"/>
  <c r="H82" i="4"/>
  <c r="G82" i="4"/>
  <c r="F82" i="4"/>
  <c r="E82" i="4"/>
  <c r="D82" i="4"/>
  <c r="C82" i="4"/>
  <c r="L81" i="4"/>
  <c r="N81" i="4" s="1"/>
  <c r="L80" i="4"/>
  <c r="O80" i="4" s="1"/>
  <c r="K80" i="4"/>
  <c r="J80" i="4"/>
  <c r="I80" i="4"/>
  <c r="H80" i="4"/>
  <c r="G80" i="4"/>
  <c r="F80" i="4"/>
  <c r="E80" i="4"/>
  <c r="D80" i="4"/>
  <c r="C80" i="4"/>
  <c r="N79" i="4"/>
  <c r="L79" i="4"/>
  <c r="L78" i="4"/>
  <c r="O78" i="4" s="1"/>
  <c r="K78" i="4"/>
  <c r="J78" i="4"/>
  <c r="I78" i="4"/>
  <c r="H78" i="4"/>
  <c r="G78" i="4"/>
  <c r="F78" i="4"/>
  <c r="E78" i="4"/>
  <c r="D78" i="4"/>
  <c r="C78" i="4"/>
  <c r="L77" i="4"/>
  <c r="N77" i="4" s="1"/>
  <c r="L76" i="4"/>
  <c r="O76" i="4" s="1"/>
  <c r="K76" i="4"/>
  <c r="J76" i="4"/>
  <c r="I76" i="4"/>
  <c r="H76" i="4"/>
  <c r="G76" i="4"/>
  <c r="F76" i="4"/>
  <c r="E76" i="4"/>
  <c r="D76" i="4"/>
  <c r="C76" i="4"/>
  <c r="L75" i="4"/>
  <c r="N75" i="4" s="1"/>
  <c r="L74" i="4"/>
  <c r="O74" i="4" s="1"/>
  <c r="K74" i="4"/>
  <c r="J74" i="4"/>
  <c r="I74" i="4"/>
  <c r="H74" i="4"/>
  <c r="G74" i="4"/>
  <c r="F74" i="4"/>
  <c r="E74" i="4"/>
  <c r="D74" i="4"/>
  <c r="C74" i="4"/>
  <c r="L73" i="4"/>
  <c r="N73" i="4" s="1"/>
  <c r="L72" i="4"/>
  <c r="O72" i="4" s="1"/>
  <c r="K72" i="4"/>
  <c r="J72" i="4"/>
  <c r="I72" i="4"/>
  <c r="H72" i="4"/>
  <c r="G72" i="4"/>
  <c r="F72" i="4"/>
  <c r="E72" i="4"/>
  <c r="D72" i="4"/>
  <c r="C72" i="4"/>
  <c r="L71" i="4"/>
  <c r="N71" i="4" s="1"/>
  <c r="L70" i="4"/>
  <c r="O70" i="4" s="1"/>
  <c r="K70" i="4"/>
  <c r="J70" i="4"/>
  <c r="I70" i="4"/>
  <c r="H70" i="4"/>
  <c r="G70" i="4"/>
  <c r="F70" i="4"/>
  <c r="E70" i="4"/>
  <c r="D70" i="4"/>
  <c r="C70" i="4"/>
  <c r="N69" i="4"/>
  <c r="L69" i="4"/>
  <c r="L68" i="4"/>
  <c r="O68" i="4" s="1"/>
  <c r="K68" i="4"/>
  <c r="J68" i="4"/>
  <c r="I68" i="4"/>
  <c r="H68" i="4"/>
  <c r="G68" i="4"/>
  <c r="F68" i="4"/>
  <c r="E68" i="4"/>
  <c r="D68" i="4"/>
  <c r="C68" i="4"/>
  <c r="L67" i="4"/>
  <c r="N67" i="4" s="1"/>
  <c r="L66" i="4"/>
  <c r="O66" i="4" s="1"/>
  <c r="K66" i="4"/>
  <c r="J66" i="4"/>
  <c r="I66" i="4"/>
  <c r="H66" i="4"/>
  <c r="G66" i="4"/>
  <c r="F66" i="4"/>
  <c r="E66" i="4"/>
  <c r="D66" i="4"/>
  <c r="C66" i="4"/>
  <c r="L65" i="4"/>
  <c r="N65" i="4" s="1"/>
  <c r="L64" i="4"/>
  <c r="O64" i="4" s="1"/>
  <c r="K64" i="4"/>
  <c r="J64" i="4"/>
  <c r="I64" i="4"/>
  <c r="H64" i="4"/>
  <c r="G64" i="4"/>
  <c r="F64" i="4"/>
  <c r="E64" i="4"/>
  <c r="D64" i="4"/>
  <c r="C64" i="4"/>
  <c r="L63" i="4"/>
  <c r="N63" i="4" s="1"/>
  <c r="L62" i="4"/>
  <c r="O62" i="4" s="1"/>
  <c r="K62" i="4"/>
  <c r="J62" i="4"/>
  <c r="I62" i="4"/>
  <c r="H62" i="4"/>
  <c r="G62" i="4"/>
  <c r="F62" i="4"/>
  <c r="E62" i="4"/>
  <c r="D62" i="4"/>
  <c r="C62" i="4"/>
  <c r="L61" i="4"/>
  <c r="N61" i="4" s="1"/>
  <c r="L60" i="4"/>
  <c r="O60" i="4" s="1"/>
  <c r="K60" i="4"/>
  <c r="J60" i="4"/>
  <c r="I60" i="4"/>
  <c r="H60" i="4"/>
  <c r="G60" i="4"/>
  <c r="F60" i="4"/>
  <c r="E60" i="4"/>
  <c r="D60" i="4"/>
  <c r="C60" i="4"/>
  <c r="N59" i="4"/>
  <c r="L59" i="4"/>
  <c r="L58" i="4"/>
  <c r="O58" i="4" s="1"/>
  <c r="K58" i="4"/>
  <c r="J58" i="4"/>
  <c r="I58" i="4"/>
  <c r="H58" i="4"/>
  <c r="G58" i="4"/>
  <c r="F58" i="4"/>
  <c r="E58" i="4"/>
  <c r="D58" i="4"/>
  <c r="C58" i="4"/>
  <c r="L57" i="4"/>
  <c r="N57" i="4" s="1"/>
  <c r="L56" i="4"/>
  <c r="O56" i="4" s="1"/>
  <c r="K56" i="4"/>
  <c r="J56" i="4"/>
  <c r="I56" i="4"/>
  <c r="H56" i="4"/>
  <c r="G56" i="4"/>
  <c r="F56" i="4"/>
  <c r="E56" i="4"/>
  <c r="D56" i="4"/>
  <c r="C56" i="4"/>
  <c r="L55" i="4"/>
  <c r="N55" i="4" s="1"/>
  <c r="L54" i="4"/>
  <c r="O54" i="4" s="1"/>
  <c r="K54" i="4"/>
  <c r="J54" i="4"/>
  <c r="I54" i="4"/>
  <c r="H54" i="4"/>
  <c r="G54" i="4"/>
  <c r="F54" i="4"/>
  <c r="E54" i="4"/>
  <c r="D54" i="4"/>
  <c r="C54" i="4"/>
  <c r="L53" i="4"/>
  <c r="N53" i="4" s="1"/>
  <c r="L52" i="4"/>
  <c r="O52" i="4" s="1"/>
  <c r="K52" i="4"/>
  <c r="J52" i="4"/>
  <c r="I52" i="4"/>
  <c r="H52" i="4"/>
  <c r="G52" i="4"/>
  <c r="F52" i="4"/>
  <c r="E52" i="4"/>
  <c r="D52" i="4"/>
  <c r="C52" i="4"/>
  <c r="L51" i="4"/>
  <c r="N51" i="4" s="1"/>
  <c r="L50" i="4"/>
  <c r="O50" i="4" s="1"/>
  <c r="K50" i="4"/>
  <c r="J50" i="4"/>
  <c r="I50" i="4"/>
  <c r="H50" i="4"/>
  <c r="G50" i="4"/>
  <c r="F50" i="4"/>
  <c r="E50" i="4"/>
  <c r="D50" i="4"/>
  <c r="C50" i="4"/>
  <c r="L49" i="4"/>
  <c r="N49" i="4" s="1"/>
  <c r="L48" i="4"/>
  <c r="O48" i="4" s="1"/>
  <c r="K48" i="4"/>
  <c r="J48" i="4"/>
  <c r="I48" i="4"/>
  <c r="H48" i="4"/>
  <c r="G48" i="4"/>
  <c r="F48" i="4"/>
  <c r="E48" i="4"/>
  <c r="D48" i="4"/>
  <c r="C48" i="4"/>
  <c r="L47" i="4"/>
  <c r="N47" i="4" s="1"/>
  <c r="L46" i="4"/>
  <c r="O46" i="4" s="1"/>
  <c r="K46" i="4"/>
  <c r="J46" i="4"/>
  <c r="I46" i="4"/>
  <c r="H46" i="4"/>
  <c r="G46" i="4"/>
  <c r="F46" i="4"/>
  <c r="E46" i="4"/>
  <c r="D46" i="4"/>
  <c r="C46" i="4"/>
  <c r="N45" i="4"/>
  <c r="L45" i="4"/>
  <c r="L44" i="4"/>
  <c r="O44" i="4" s="1"/>
  <c r="K44" i="4"/>
  <c r="J44" i="4"/>
  <c r="I44" i="4"/>
  <c r="H44" i="4"/>
  <c r="G44" i="4"/>
  <c r="F44" i="4"/>
  <c r="E44" i="4"/>
  <c r="D44" i="4"/>
  <c r="C44" i="4"/>
  <c r="L43" i="4"/>
  <c r="N43" i="4" s="1"/>
  <c r="L42" i="4"/>
  <c r="O42" i="4" s="1"/>
  <c r="K42" i="4"/>
  <c r="J42" i="4"/>
  <c r="I42" i="4"/>
  <c r="H42" i="4"/>
  <c r="G42" i="4"/>
  <c r="F42" i="4"/>
  <c r="E42" i="4"/>
  <c r="D42" i="4"/>
  <c r="C42" i="4"/>
  <c r="N41" i="4"/>
  <c r="L41" i="4"/>
  <c r="L40" i="4"/>
  <c r="O40" i="4" s="1"/>
  <c r="K40" i="4"/>
  <c r="J40" i="4"/>
  <c r="I40" i="4"/>
  <c r="H40" i="4"/>
  <c r="G40" i="4"/>
  <c r="F40" i="4"/>
  <c r="E40" i="4"/>
  <c r="D40" i="4"/>
  <c r="C40" i="4"/>
  <c r="L39" i="4"/>
  <c r="N39" i="4" s="1"/>
  <c r="L38" i="4"/>
  <c r="O38" i="4" s="1"/>
  <c r="K38" i="4"/>
  <c r="J38" i="4"/>
  <c r="I38" i="4"/>
  <c r="H38" i="4"/>
  <c r="G38" i="4"/>
  <c r="F38" i="4"/>
  <c r="E38" i="4"/>
  <c r="D38" i="4"/>
  <c r="C38" i="4"/>
  <c r="N37" i="4"/>
  <c r="L37" i="4"/>
  <c r="L36" i="4"/>
  <c r="O36" i="4" s="1"/>
  <c r="K36" i="4"/>
  <c r="J36" i="4"/>
  <c r="I36" i="4"/>
  <c r="H36" i="4"/>
  <c r="G36" i="4"/>
  <c r="F36" i="4"/>
  <c r="E36" i="4"/>
  <c r="D36" i="4"/>
  <c r="C36" i="4"/>
  <c r="L35" i="4"/>
  <c r="N35" i="4" s="1"/>
  <c r="L34" i="4"/>
  <c r="O34" i="4" s="1"/>
  <c r="K34" i="4"/>
  <c r="J34" i="4"/>
  <c r="I34" i="4"/>
  <c r="H34" i="4"/>
  <c r="G34" i="4"/>
  <c r="F34" i="4"/>
  <c r="E34" i="4"/>
  <c r="D34" i="4"/>
  <c r="C34" i="4"/>
  <c r="L33" i="4"/>
  <c r="N33" i="4" s="1"/>
  <c r="L32" i="4"/>
  <c r="O32" i="4" s="1"/>
  <c r="K32" i="4"/>
  <c r="J32" i="4"/>
  <c r="I32" i="4"/>
  <c r="H32" i="4"/>
  <c r="G32" i="4"/>
  <c r="F32" i="4"/>
  <c r="E32" i="4"/>
  <c r="D32" i="4"/>
  <c r="C32" i="4"/>
  <c r="L31" i="4"/>
  <c r="N31" i="4" s="1"/>
  <c r="L30" i="4"/>
  <c r="O30" i="4" s="1"/>
  <c r="K30" i="4"/>
  <c r="J30" i="4"/>
  <c r="I30" i="4"/>
  <c r="H30" i="4"/>
  <c r="G30" i="4"/>
  <c r="F30" i="4"/>
  <c r="E30" i="4"/>
  <c r="D30" i="4"/>
  <c r="C30" i="4"/>
  <c r="L29" i="4"/>
  <c r="N29" i="4" s="1"/>
  <c r="L28" i="4"/>
  <c r="O28" i="4" s="1"/>
  <c r="K28" i="4"/>
  <c r="J28" i="4"/>
  <c r="I28" i="4"/>
  <c r="H28" i="4"/>
  <c r="G28" i="4"/>
  <c r="F28" i="4"/>
  <c r="E28" i="4"/>
  <c r="D28" i="4"/>
  <c r="C28" i="4"/>
  <c r="L27" i="4"/>
  <c r="N27" i="4" s="1"/>
  <c r="L26" i="4"/>
  <c r="O26" i="4" s="1"/>
  <c r="K26" i="4"/>
  <c r="J26" i="4"/>
  <c r="I26" i="4"/>
  <c r="H26" i="4"/>
  <c r="G26" i="4"/>
  <c r="F26" i="4"/>
  <c r="E26" i="4"/>
  <c r="D26" i="4"/>
  <c r="C26" i="4"/>
  <c r="L25" i="4"/>
  <c r="N25" i="4" s="1"/>
  <c r="L24" i="4"/>
  <c r="O24" i="4" s="1"/>
  <c r="K24" i="4"/>
  <c r="J24" i="4"/>
  <c r="I24" i="4"/>
  <c r="H24" i="4"/>
  <c r="G24" i="4"/>
  <c r="F24" i="4"/>
  <c r="E24" i="4"/>
  <c r="D24" i="4"/>
  <c r="C24" i="4"/>
  <c r="L23" i="4"/>
  <c r="N23" i="4" s="1"/>
  <c r="L22" i="4"/>
  <c r="O22" i="4" s="1"/>
  <c r="K22" i="4"/>
  <c r="J22" i="4"/>
  <c r="I22" i="4"/>
  <c r="H22" i="4"/>
  <c r="G22" i="4"/>
  <c r="F22" i="4"/>
  <c r="E22" i="4"/>
  <c r="D22" i="4"/>
  <c r="C22" i="4"/>
  <c r="N21" i="4"/>
  <c r="L21" i="4"/>
  <c r="L20" i="4"/>
  <c r="O20" i="4" s="1"/>
  <c r="K20" i="4"/>
  <c r="J20" i="4"/>
  <c r="I20" i="4"/>
  <c r="H20" i="4"/>
  <c r="G20" i="4"/>
  <c r="F20" i="4"/>
  <c r="E20" i="4"/>
  <c r="D20" i="4"/>
  <c r="C20" i="4"/>
  <c r="L19" i="4"/>
  <c r="N19" i="4" s="1"/>
  <c r="L18" i="4"/>
  <c r="O18" i="4" s="1"/>
  <c r="K18" i="4"/>
  <c r="J18" i="4"/>
  <c r="I18" i="4"/>
  <c r="H18" i="4"/>
  <c r="G18" i="4"/>
  <c r="F18" i="4"/>
  <c r="E18" i="4"/>
  <c r="D18" i="4"/>
  <c r="C18" i="4"/>
  <c r="L17" i="4"/>
  <c r="N17" i="4" s="1"/>
  <c r="L16" i="4"/>
  <c r="O16" i="4" s="1"/>
  <c r="K16" i="4"/>
  <c r="J16" i="4"/>
  <c r="I16" i="4"/>
  <c r="H16" i="4"/>
  <c r="G16" i="4"/>
  <c r="F16" i="4"/>
  <c r="E16" i="4"/>
  <c r="D16" i="4"/>
  <c r="C16" i="4"/>
  <c r="L15" i="4"/>
  <c r="N15" i="4" s="1"/>
  <c r="L14" i="4"/>
  <c r="O14" i="4" s="1"/>
  <c r="K14" i="4"/>
  <c r="J14" i="4"/>
  <c r="I14" i="4"/>
  <c r="H14" i="4"/>
  <c r="G14" i="4"/>
  <c r="F14" i="4"/>
  <c r="E14" i="4"/>
  <c r="D14" i="4"/>
  <c r="C14" i="4"/>
  <c r="L13" i="4"/>
  <c r="N13" i="4" s="1"/>
  <c r="L12" i="4"/>
  <c r="O12" i="4" s="1"/>
  <c r="K12" i="4"/>
  <c r="J12" i="4"/>
  <c r="I12" i="4"/>
  <c r="H12" i="4"/>
  <c r="G12" i="4"/>
  <c r="F12" i="4"/>
  <c r="E12" i="4"/>
  <c r="D12" i="4"/>
  <c r="C12" i="4"/>
  <c r="L11" i="4"/>
  <c r="N11" i="4" s="1"/>
  <c r="K10" i="4"/>
  <c r="J10" i="4"/>
  <c r="I10" i="4"/>
  <c r="H10" i="4"/>
  <c r="G10" i="4"/>
  <c r="F10" i="4"/>
  <c r="E10" i="4"/>
  <c r="D10" i="4"/>
  <c r="C10" i="4"/>
  <c r="L10" i="4" s="1"/>
  <c r="O10" i="4" s="1"/>
  <c r="L9" i="4"/>
  <c r="N9" i="4" s="1"/>
  <c r="K8" i="4"/>
  <c r="J8" i="4"/>
  <c r="I8" i="4"/>
  <c r="H8" i="4"/>
  <c r="G8" i="4"/>
  <c r="F8" i="4"/>
  <c r="E8" i="4"/>
  <c r="D8" i="4"/>
  <c r="C8" i="4"/>
  <c r="L7" i="4"/>
  <c r="N7" i="4" s="1"/>
  <c r="L5" i="4"/>
  <c r="L8" i="4" l="1"/>
  <c r="O8" i="4" s="1"/>
  <c r="L13" i="1"/>
  <c r="W13" i="1" s="1"/>
  <c r="Y13" i="1" s="1"/>
  <c r="V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L15" i="1"/>
  <c r="V15" i="1"/>
  <c r="W15" i="1"/>
  <c r="Y15" i="1" s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L17" i="1"/>
  <c r="V17" i="1"/>
  <c r="C18" i="1"/>
  <c r="D18" i="1"/>
  <c r="E18" i="1"/>
  <c r="F18" i="1"/>
  <c r="G18" i="1"/>
  <c r="H18" i="1"/>
  <c r="I18" i="1"/>
  <c r="J18" i="1"/>
  <c r="K18" i="1"/>
  <c r="M18" i="1"/>
  <c r="N18" i="1"/>
  <c r="O18" i="1"/>
  <c r="P18" i="1"/>
  <c r="Q18" i="1"/>
  <c r="R18" i="1"/>
  <c r="S18" i="1"/>
  <c r="T18" i="1"/>
  <c r="U18" i="1"/>
  <c r="L19" i="1"/>
  <c r="V19" i="1"/>
  <c r="W19" i="1" s="1"/>
  <c r="Y19" i="1" s="1"/>
  <c r="C20" i="1"/>
  <c r="D20" i="1"/>
  <c r="E20" i="1"/>
  <c r="F20" i="1"/>
  <c r="G20" i="1"/>
  <c r="H20" i="1"/>
  <c r="I20" i="1"/>
  <c r="J20" i="1"/>
  <c r="K20" i="1"/>
  <c r="L20" i="1"/>
  <c r="Z20" i="1" s="1"/>
  <c r="M20" i="1"/>
  <c r="N20" i="1"/>
  <c r="O20" i="1"/>
  <c r="P20" i="1"/>
  <c r="Q20" i="1"/>
  <c r="R20" i="1"/>
  <c r="S20" i="1"/>
  <c r="T20" i="1"/>
  <c r="U20" i="1"/>
  <c r="V20" i="1"/>
  <c r="L21" i="1"/>
  <c r="V21" i="1"/>
  <c r="W21" i="1"/>
  <c r="Y21" i="1" s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Z22" i="1" s="1"/>
  <c r="L23" i="1"/>
  <c r="V23" i="1"/>
  <c r="W23" i="1"/>
  <c r="Y23" i="1" s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Z24" i="1"/>
  <c r="L25" i="1"/>
  <c r="W25" i="1" s="1"/>
  <c r="Y25" i="1" s="1"/>
  <c r="V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Z26" i="1"/>
  <c r="L27" i="1"/>
  <c r="W27" i="1" s="1"/>
  <c r="Y27" i="1" s="1"/>
  <c r="V27" i="1"/>
  <c r="C28" i="1"/>
  <c r="D28" i="1"/>
  <c r="E28" i="1"/>
  <c r="F28" i="1"/>
  <c r="G28" i="1"/>
  <c r="H28" i="1"/>
  <c r="I28" i="1"/>
  <c r="J28" i="1"/>
  <c r="K28" i="1"/>
  <c r="L28" i="1"/>
  <c r="Z28" i="1" s="1"/>
  <c r="M28" i="1"/>
  <c r="N28" i="1"/>
  <c r="O28" i="1"/>
  <c r="P28" i="1"/>
  <c r="Q28" i="1"/>
  <c r="R28" i="1"/>
  <c r="S28" i="1"/>
  <c r="T28" i="1"/>
  <c r="U28" i="1"/>
  <c r="V28" i="1"/>
  <c r="L29" i="1"/>
  <c r="V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L31" i="1"/>
  <c r="V31" i="1"/>
  <c r="W31" i="1"/>
  <c r="Y31" i="1" s="1"/>
  <c r="C32" i="1"/>
  <c r="D32" i="1"/>
  <c r="E32" i="1"/>
  <c r="F32" i="1"/>
  <c r="G32" i="1"/>
  <c r="H32" i="1"/>
  <c r="I32" i="1"/>
  <c r="J32" i="1"/>
  <c r="K32" i="1"/>
  <c r="L32" i="1"/>
  <c r="Z32" i="1" s="1"/>
  <c r="M32" i="1"/>
  <c r="N32" i="1"/>
  <c r="O32" i="1"/>
  <c r="P32" i="1"/>
  <c r="Q32" i="1"/>
  <c r="R32" i="1"/>
  <c r="S32" i="1"/>
  <c r="T32" i="1"/>
  <c r="U32" i="1"/>
  <c r="V32" i="1"/>
  <c r="L33" i="1"/>
  <c r="V33" i="1"/>
  <c r="W33" i="1" s="1"/>
  <c r="Y33" i="1" s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L35" i="1"/>
  <c r="V35" i="1"/>
  <c r="W35" i="1" s="1"/>
  <c r="Y35" i="1" s="1"/>
  <c r="C36" i="1"/>
  <c r="D36" i="1"/>
  <c r="E36" i="1"/>
  <c r="F36" i="1"/>
  <c r="G36" i="1"/>
  <c r="H36" i="1"/>
  <c r="I36" i="1"/>
  <c r="J36" i="1"/>
  <c r="K36" i="1"/>
  <c r="L36" i="1"/>
  <c r="Z36" i="1" s="1"/>
  <c r="M36" i="1"/>
  <c r="N36" i="1"/>
  <c r="O36" i="1"/>
  <c r="P36" i="1"/>
  <c r="Q36" i="1"/>
  <c r="R36" i="1"/>
  <c r="S36" i="1"/>
  <c r="T36" i="1"/>
  <c r="U36" i="1"/>
  <c r="V36" i="1"/>
  <c r="L37" i="1"/>
  <c r="W37" i="1" s="1"/>
  <c r="Y37" i="1" s="1"/>
  <c r="V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L39" i="1"/>
  <c r="W39" i="1" s="1"/>
  <c r="Y39" i="1" s="1"/>
  <c r="V39" i="1"/>
  <c r="C40" i="1"/>
  <c r="D40" i="1"/>
  <c r="E40" i="1"/>
  <c r="F40" i="1"/>
  <c r="G40" i="1"/>
  <c r="H40" i="1"/>
  <c r="I40" i="1"/>
  <c r="J40" i="1"/>
  <c r="K40" i="1"/>
  <c r="L40" i="1"/>
  <c r="Z40" i="1" s="1"/>
  <c r="M40" i="1"/>
  <c r="N40" i="1"/>
  <c r="O40" i="1"/>
  <c r="P40" i="1"/>
  <c r="Q40" i="1"/>
  <c r="R40" i="1"/>
  <c r="S40" i="1"/>
  <c r="T40" i="1"/>
  <c r="U40" i="1"/>
  <c r="V40" i="1"/>
  <c r="L41" i="1"/>
  <c r="W41" i="1" s="1"/>
  <c r="Y41" i="1" s="1"/>
  <c r="V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Z42" i="1" s="1"/>
  <c r="L43" i="1"/>
  <c r="V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Z44" i="1"/>
  <c r="L45" i="1"/>
  <c r="W45" i="1" s="1"/>
  <c r="Y45" i="1" s="1"/>
  <c r="V45" i="1"/>
  <c r="C46" i="1"/>
  <c r="D46" i="1"/>
  <c r="E46" i="1"/>
  <c r="F46" i="1"/>
  <c r="G46" i="1"/>
  <c r="H46" i="1"/>
  <c r="I46" i="1"/>
  <c r="J46" i="1"/>
  <c r="K46" i="1"/>
  <c r="L46" i="1"/>
  <c r="Z46" i="1" s="1"/>
  <c r="M46" i="1"/>
  <c r="N46" i="1"/>
  <c r="O46" i="1"/>
  <c r="P46" i="1"/>
  <c r="Q46" i="1"/>
  <c r="R46" i="1"/>
  <c r="S46" i="1"/>
  <c r="T46" i="1"/>
  <c r="U46" i="1"/>
  <c r="V46" i="1"/>
  <c r="L47" i="1"/>
  <c r="V47" i="1"/>
  <c r="W47" i="1" s="1"/>
  <c r="Y47" i="1" s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L49" i="1"/>
  <c r="V49" i="1"/>
  <c r="C50" i="1"/>
  <c r="D50" i="1"/>
  <c r="E50" i="1"/>
  <c r="F50" i="1"/>
  <c r="G50" i="1"/>
  <c r="H50" i="1"/>
  <c r="I50" i="1"/>
  <c r="J50" i="1"/>
  <c r="K50" i="1"/>
  <c r="L50" i="1"/>
  <c r="Z50" i="1" s="1"/>
  <c r="M50" i="1"/>
  <c r="N50" i="1"/>
  <c r="O50" i="1"/>
  <c r="P50" i="1"/>
  <c r="Q50" i="1"/>
  <c r="R50" i="1"/>
  <c r="S50" i="1"/>
  <c r="T50" i="1"/>
  <c r="U50" i="1"/>
  <c r="V50" i="1"/>
  <c r="L51" i="1"/>
  <c r="W51" i="1" s="1"/>
  <c r="Y51" i="1" s="1"/>
  <c r="V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Z52" i="1"/>
  <c r="L53" i="1"/>
  <c r="V53" i="1"/>
  <c r="W53" i="1"/>
  <c r="Y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Z54" i="1" s="1"/>
  <c r="L55" i="1"/>
  <c r="V55" i="1"/>
  <c r="W55" i="1"/>
  <c r="Y55" i="1" s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Z56" i="1"/>
  <c r="L57" i="1"/>
  <c r="W57" i="1" s="1"/>
  <c r="Y57" i="1" s="1"/>
  <c r="V57" i="1"/>
  <c r="C58" i="1"/>
  <c r="D58" i="1"/>
  <c r="E58" i="1"/>
  <c r="F58" i="1"/>
  <c r="G58" i="1"/>
  <c r="H58" i="1"/>
  <c r="I58" i="1"/>
  <c r="J58" i="1"/>
  <c r="K58" i="1"/>
  <c r="L58" i="1"/>
  <c r="Z58" i="1" s="1"/>
  <c r="M58" i="1"/>
  <c r="N58" i="1"/>
  <c r="O58" i="1"/>
  <c r="P58" i="1"/>
  <c r="Q58" i="1"/>
  <c r="R58" i="1"/>
  <c r="S58" i="1"/>
  <c r="T58" i="1"/>
  <c r="U58" i="1"/>
  <c r="V58" i="1"/>
  <c r="L59" i="1"/>
  <c r="W59" i="1" s="1"/>
  <c r="Y59" i="1" s="1"/>
  <c r="V59" i="1"/>
  <c r="C60" i="1"/>
  <c r="D60" i="1"/>
  <c r="E60" i="1"/>
  <c r="F60" i="1"/>
  <c r="G60" i="1"/>
  <c r="H60" i="1"/>
  <c r="I60" i="1"/>
  <c r="J60" i="1"/>
  <c r="K60" i="1"/>
  <c r="L60" i="1"/>
  <c r="Z60" i="1" s="1"/>
  <c r="M60" i="1"/>
  <c r="N60" i="1"/>
  <c r="O60" i="1"/>
  <c r="P60" i="1"/>
  <c r="Q60" i="1"/>
  <c r="R60" i="1"/>
  <c r="S60" i="1"/>
  <c r="T60" i="1"/>
  <c r="U60" i="1"/>
  <c r="V60" i="1"/>
  <c r="L61" i="1"/>
  <c r="V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L63" i="1"/>
  <c r="W63" i="1" s="1"/>
  <c r="Y63" i="1" s="1"/>
  <c r="V63" i="1"/>
  <c r="C64" i="1"/>
  <c r="D64" i="1"/>
  <c r="E64" i="1"/>
  <c r="F64" i="1"/>
  <c r="G64" i="1"/>
  <c r="H64" i="1"/>
  <c r="I64" i="1"/>
  <c r="J64" i="1"/>
  <c r="K64" i="1"/>
  <c r="L64" i="1"/>
  <c r="Z64" i="1" s="1"/>
  <c r="M64" i="1"/>
  <c r="N64" i="1"/>
  <c r="O64" i="1"/>
  <c r="P64" i="1"/>
  <c r="Q64" i="1"/>
  <c r="R64" i="1"/>
  <c r="S64" i="1"/>
  <c r="T64" i="1"/>
  <c r="U64" i="1"/>
  <c r="V64" i="1"/>
  <c r="L65" i="1"/>
  <c r="W65" i="1" s="1"/>
  <c r="Y65" i="1" s="1"/>
  <c r="V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L67" i="1"/>
  <c r="V67" i="1"/>
  <c r="W67" i="1"/>
  <c r="Y67" i="1" s="1"/>
  <c r="C68" i="1"/>
  <c r="D68" i="1"/>
  <c r="E68" i="1"/>
  <c r="F68" i="1"/>
  <c r="G68" i="1"/>
  <c r="H68" i="1"/>
  <c r="I68" i="1"/>
  <c r="J68" i="1"/>
  <c r="K68" i="1"/>
  <c r="L68" i="1"/>
  <c r="Z68" i="1" s="1"/>
  <c r="M68" i="1"/>
  <c r="N68" i="1"/>
  <c r="O68" i="1"/>
  <c r="P68" i="1"/>
  <c r="Q68" i="1"/>
  <c r="R68" i="1"/>
  <c r="S68" i="1"/>
  <c r="T68" i="1"/>
  <c r="U68" i="1"/>
  <c r="V68" i="1"/>
  <c r="L69" i="1"/>
  <c r="V69" i="1"/>
  <c r="W69" i="1" s="1"/>
  <c r="Y69" i="1" s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L71" i="1"/>
  <c r="V71" i="1"/>
  <c r="W71" i="1" s="1"/>
  <c r="Y71" i="1" s="1"/>
  <c r="C72" i="1"/>
  <c r="D72" i="1"/>
  <c r="E72" i="1"/>
  <c r="F72" i="1"/>
  <c r="G72" i="1"/>
  <c r="H72" i="1"/>
  <c r="I72" i="1"/>
  <c r="J72" i="1"/>
  <c r="K72" i="1"/>
  <c r="L72" i="1"/>
  <c r="Z72" i="1" s="1"/>
  <c r="M72" i="1"/>
  <c r="N72" i="1"/>
  <c r="O72" i="1"/>
  <c r="P72" i="1"/>
  <c r="Q72" i="1"/>
  <c r="R72" i="1"/>
  <c r="S72" i="1"/>
  <c r="T72" i="1"/>
  <c r="U72" i="1"/>
  <c r="V72" i="1"/>
  <c r="L73" i="1"/>
  <c r="V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Z74" i="1" s="1"/>
  <c r="L75" i="1"/>
  <c r="V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Z76" i="1"/>
  <c r="L77" i="1"/>
  <c r="W77" i="1" s="1"/>
  <c r="Y77" i="1" s="1"/>
  <c r="V77" i="1"/>
  <c r="C78" i="1"/>
  <c r="D78" i="1"/>
  <c r="E78" i="1"/>
  <c r="F78" i="1"/>
  <c r="G78" i="1"/>
  <c r="H78" i="1"/>
  <c r="I78" i="1"/>
  <c r="J78" i="1"/>
  <c r="K78" i="1"/>
  <c r="L78" i="1"/>
  <c r="Z78" i="1" s="1"/>
  <c r="M78" i="1"/>
  <c r="N78" i="1"/>
  <c r="O78" i="1"/>
  <c r="P78" i="1"/>
  <c r="Q78" i="1"/>
  <c r="R78" i="1"/>
  <c r="S78" i="1"/>
  <c r="T78" i="1"/>
  <c r="U78" i="1"/>
  <c r="V78" i="1"/>
  <c r="L79" i="1"/>
  <c r="V79" i="1"/>
  <c r="W79" i="1" s="1"/>
  <c r="Y79" i="1" s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L81" i="1"/>
  <c r="V81" i="1"/>
  <c r="C82" i="1"/>
  <c r="D82" i="1"/>
  <c r="E82" i="1"/>
  <c r="F82" i="1"/>
  <c r="G82" i="1"/>
  <c r="H82" i="1"/>
  <c r="I82" i="1"/>
  <c r="J82" i="1"/>
  <c r="K82" i="1"/>
  <c r="L82" i="1"/>
  <c r="Z82" i="1" s="1"/>
  <c r="M82" i="1"/>
  <c r="N82" i="1"/>
  <c r="O82" i="1"/>
  <c r="P82" i="1"/>
  <c r="Q82" i="1"/>
  <c r="R82" i="1"/>
  <c r="S82" i="1"/>
  <c r="T82" i="1"/>
  <c r="U82" i="1"/>
  <c r="V82" i="1"/>
  <c r="L83" i="1"/>
  <c r="W83" i="1" s="1"/>
  <c r="Y83" i="1" s="1"/>
  <c r="V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Z84" i="1"/>
  <c r="L85" i="1"/>
  <c r="W85" i="1" s="1"/>
  <c r="Y85" i="1" s="1"/>
  <c r="V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Z86" i="1" s="1"/>
  <c r="L87" i="1"/>
  <c r="W87" i="1" s="1"/>
  <c r="Y87" i="1" s="1"/>
  <c r="V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Z88" i="1"/>
  <c r="L89" i="1"/>
  <c r="W89" i="1" s="1"/>
  <c r="Y89" i="1" s="1"/>
  <c r="V89" i="1"/>
  <c r="C90" i="1"/>
  <c r="D90" i="1"/>
  <c r="E90" i="1"/>
  <c r="F90" i="1"/>
  <c r="G90" i="1"/>
  <c r="H90" i="1"/>
  <c r="I90" i="1"/>
  <c r="J90" i="1"/>
  <c r="K90" i="1"/>
  <c r="L90" i="1"/>
  <c r="Z90" i="1" s="1"/>
  <c r="M90" i="1"/>
  <c r="N90" i="1"/>
  <c r="O90" i="1"/>
  <c r="P90" i="1"/>
  <c r="Q90" i="1"/>
  <c r="R90" i="1"/>
  <c r="S90" i="1"/>
  <c r="T90" i="1"/>
  <c r="U90" i="1"/>
  <c r="V90" i="1"/>
  <c r="L91" i="1"/>
  <c r="W91" i="1" s="1"/>
  <c r="Y91" i="1" s="1"/>
  <c r="V91" i="1"/>
  <c r="C92" i="1"/>
  <c r="D92" i="1"/>
  <c r="E92" i="1"/>
  <c r="F92" i="1"/>
  <c r="G92" i="1"/>
  <c r="H92" i="1"/>
  <c r="I92" i="1"/>
  <c r="J92" i="1"/>
  <c r="K92" i="1"/>
  <c r="L92" i="1"/>
  <c r="Z92" i="1" s="1"/>
  <c r="M92" i="1"/>
  <c r="N92" i="1"/>
  <c r="O92" i="1"/>
  <c r="P92" i="1"/>
  <c r="Q92" i="1"/>
  <c r="R92" i="1"/>
  <c r="S92" i="1"/>
  <c r="T92" i="1"/>
  <c r="U92" i="1"/>
  <c r="V92" i="1"/>
  <c r="L93" i="1"/>
  <c r="V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L95" i="1"/>
  <c r="W95" i="1" s="1"/>
  <c r="Y95" i="1" s="1"/>
  <c r="V95" i="1"/>
  <c r="C96" i="1"/>
  <c r="D96" i="1"/>
  <c r="E96" i="1"/>
  <c r="F96" i="1"/>
  <c r="G96" i="1"/>
  <c r="H96" i="1"/>
  <c r="I96" i="1"/>
  <c r="J96" i="1"/>
  <c r="K96" i="1"/>
  <c r="L96" i="1"/>
  <c r="Z96" i="1" s="1"/>
  <c r="M96" i="1"/>
  <c r="N96" i="1"/>
  <c r="O96" i="1"/>
  <c r="P96" i="1"/>
  <c r="Q96" i="1"/>
  <c r="R96" i="1"/>
  <c r="S96" i="1"/>
  <c r="T96" i="1"/>
  <c r="U96" i="1"/>
  <c r="V96" i="1"/>
  <c r="L97" i="1"/>
  <c r="W97" i="1" s="1"/>
  <c r="Y97" i="1" s="1"/>
  <c r="V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L99" i="1"/>
  <c r="V99" i="1"/>
  <c r="W99" i="1"/>
  <c r="Y99" i="1" s="1"/>
  <c r="C100" i="1"/>
  <c r="D100" i="1"/>
  <c r="E100" i="1"/>
  <c r="F100" i="1"/>
  <c r="G100" i="1"/>
  <c r="H100" i="1"/>
  <c r="I100" i="1"/>
  <c r="J100" i="1"/>
  <c r="K100" i="1"/>
  <c r="L100" i="1"/>
  <c r="Z100" i="1" s="1"/>
  <c r="M100" i="1"/>
  <c r="N100" i="1"/>
  <c r="O100" i="1"/>
  <c r="P100" i="1"/>
  <c r="Q100" i="1"/>
  <c r="R100" i="1"/>
  <c r="S100" i="1"/>
  <c r="T100" i="1"/>
  <c r="U100" i="1"/>
  <c r="V100" i="1"/>
  <c r="L101" i="1"/>
  <c r="V101" i="1"/>
  <c r="W101" i="1" s="1"/>
  <c r="Y101" i="1" s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L103" i="1"/>
  <c r="V103" i="1"/>
  <c r="W103" i="1" s="1"/>
  <c r="Y103" i="1" s="1"/>
  <c r="C104" i="1"/>
  <c r="D104" i="1"/>
  <c r="E104" i="1"/>
  <c r="F104" i="1"/>
  <c r="G104" i="1"/>
  <c r="H104" i="1"/>
  <c r="I104" i="1"/>
  <c r="J104" i="1"/>
  <c r="K104" i="1"/>
  <c r="L104" i="1"/>
  <c r="Z104" i="1" s="1"/>
  <c r="M104" i="1"/>
  <c r="N104" i="1"/>
  <c r="O104" i="1"/>
  <c r="P104" i="1"/>
  <c r="Q104" i="1"/>
  <c r="R104" i="1"/>
  <c r="S104" i="1"/>
  <c r="T104" i="1"/>
  <c r="U104" i="1"/>
  <c r="V104" i="1"/>
  <c r="L105" i="1"/>
  <c r="V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Z106" i="1" s="1"/>
  <c r="L107" i="1"/>
  <c r="V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Z108" i="1"/>
  <c r="L109" i="1"/>
  <c r="W109" i="1" s="1"/>
  <c r="Y109" i="1" s="1"/>
  <c r="V109" i="1"/>
  <c r="C110" i="1"/>
  <c r="D110" i="1"/>
  <c r="E110" i="1"/>
  <c r="F110" i="1"/>
  <c r="G110" i="1"/>
  <c r="H110" i="1"/>
  <c r="I110" i="1"/>
  <c r="J110" i="1"/>
  <c r="K110" i="1"/>
  <c r="L110" i="1"/>
  <c r="Z110" i="1" s="1"/>
  <c r="M110" i="1"/>
  <c r="N110" i="1"/>
  <c r="O110" i="1"/>
  <c r="P110" i="1"/>
  <c r="Q110" i="1"/>
  <c r="R110" i="1"/>
  <c r="S110" i="1"/>
  <c r="T110" i="1"/>
  <c r="U110" i="1"/>
  <c r="V110" i="1"/>
  <c r="L111" i="1"/>
  <c r="V111" i="1"/>
  <c r="W111" i="1" s="1"/>
  <c r="Y111" i="1" s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L113" i="1"/>
  <c r="V113" i="1"/>
  <c r="C114" i="1"/>
  <c r="D114" i="1"/>
  <c r="E114" i="1"/>
  <c r="F114" i="1"/>
  <c r="G114" i="1"/>
  <c r="H114" i="1"/>
  <c r="I114" i="1"/>
  <c r="J114" i="1"/>
  <c r="K114" i="1"/>
  <c r="L114" i="1"/>
  <c r="Z114" i="1" s="1"/>
  <c r="M114" i="1"/>
  <c r="N114" i="1"/>
  <c r="O114" i="1"/>
  <c r="P114" i="1"/>
  <c r="Q114" i="1"/>
  <c r="R114" i="1"/>
  <c r="S114" i="1"/>
  <c r="T114" i="1"/>
  <c r="U114" i="1"/>
  <c r="V114" i="1"/>
  <c r="L115" i="1"/>
  <c r="W115" i="1" s="1"/>
  <c r="Y115" i="1" s="1"/>
  <c r="V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Z116" i="1"/>
  <c r="L117" i="1"/>
  <c r="W117" i="1" s="1"/>
  <c r="Y117" i="1" s="1"/>
  <c r="V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Z118" i="1" s="1"/>
  <c r="L119" i="1"/>
  <c r="W119" i="1" s="1"/>
  <c r="Y119" i="1" s="1"/>
  <c r="V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Z120" i="1"/>
  <c r="L121" i="1"/>
  <c r="W121" i="1" s="1"/>
  <c r="Y121" i="1" s="1"/>
  <c r="V121" i="1"/>
  <c r="C122" i="1"/>
  <c r="D122" i="1"/>
  <c r="E122" i="1"/>
  <c r="F122" i="1"/>
  <c r="G122" i="1"/>
  <c r="H122" i="1"/>
  <c r="I122" i="1"/>
  <c r="J122" i="1"/>
  <c r="K122" i="1"/>
  <c r="L122" i="1"/>
  <c r="Z122" i="1" s="1"/>
  <c r="M122" i="1"/>
  <c r="N122" i="1"/>
  <c r="O122" i="1"/>
  <c r="P122" i="1"/>
  <c r="Q122" i="1"/>
  <c r="R122" i="1"/>
  <c r="S122" i="1"/>
  <c r="T122" i="1"/>
  <c r="U122" i="1"/>
  <c r="V122" i="1"/>
  <c r="L123" i="1"/>
  <c r="W123" i="1" s="1"/>
  <c r="Y123" i="1" s="1"/>
  <c r="V123" i="1"/>
  <c r="C124" i="1"/>
  <c r="D124" i="1"/>
  <c r="E124" i="1"/>
  <c r="F124" i="1"/>
  <c r="G124" i="1"/>
  <c r="H124" i="1"/>
  <c r="I124" i="1"/>
  <c r="J124" i="1"/>
  <c r="K124" i="1"/>
  <c r="L124" i="1"/>
  <c r="Z124" i="1" s="1"/>
  <c r="M124" i="1"/>
  <c r="N124" i="1"/>
  <c r="O124" i="1"/>
  <c r="P124" i="1"/>
  <c r="Q124" i="1"/>
  <c r="R124" i="1"/>
  <c r="S124" i="1"/>
  <c r="T124" i="1"/>
  <c r="U124" i="1"/>
  <c r="V124" i="1"/>
  <c r="L125" i="1"/>
  <c r="V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L127" i="1"/>
  <c r="W127" i="1" s="1"/>
  <c r="Y127" i="1" s="1"/>
  <c r="V127" i="1"/>
  <c r="C128" i="1"/>
  <c r="D128" i="1"/>
  <c r="E128" i="1"/>
  <c r="F128" i="1"/>
  <c r="G128" i="1"/>
  <c r="H128" i="1"/>
  <c r="I128" i="1"/>
  <c r="J128" i="1"/>
  <c r="K128" i="1"/>
  <c r="L128" i="1"/>
  <c r="Z128" i="1" s="1"/>
  <c r="M128" i="1"/>
  <c r="N128" i="1"/>
  <c r="O128" i="1"/>
  <c r="P128" i="1"/>
  <c r="Q128" i="1"/>
  <c r="R128" i="1"/>
  <c r="S128" i="1"/>
  <c r="T128" i="1"/>
  <c r="U128" i="1"/>
  <c r="V128" i="1"/>
  <c r="L129" i="1"/>
  <c r="W129" i="1" s="1"/>
  <c r="Y129" i="1" s="1"/>
  <c r="V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L131" i="1"/>
  <c r="V131" i="1"/>
  <c r="W131" i="1"/>
  <c r="Y131" i="1" s="1"/>
  <c r="C132" i="1"/>
  <c r="D132" i="1"/>
  <c r="E132" i="1"/>
  <c r="F132" i="1"/>
  <c r="G132" i="1"/>
  <c r="H132" i="1"/>
  <c r="I132" i="1"/>
  <c r="J132" i="1"/>
  <c r="K132" i="1"/>
  <c r="L132" i="1"/>
  <c r="Z132" i="1" s="1"/>
  <c r="M132" i="1"/>
  <c r="N132" i="1"/>
  <c r="O132" i="1"/>
  <c r="P132" i="1"/>
  <c r="Q132" i="1"/>
  <c r="R132" i="1"/>
  <c r="S132" i="1"/>
  <c r="T132" i="1"/>
  <c r="U132" i="1"/>
  <c r="V132" i="1"/>
  <c r="L133" i="1"/>
  <c r="V133" i="1"/>
  <c r="W133" i="1" s="1"/>
  <c r="Y133" i="1" s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L135" i="1"/>
  <c r="V135" i="1"/>
  <c r="W135" i="1" s="1"/>
  <c r="Y135" i="1" s="1"/>
  <c r="C136" i="1"/>
  <c r="D136" i="1"/>
  <c r="E136" i="1"/>
  <c r="F136" i="1"/>
  <c r="G136" i="1"/>
  <c r="H136" i="1"/>
  <c r="I136" i="1"/>
  <c r="J136" i="1"/>
  <c r="K136" i="1"/>
  <c r="L136" i="1"/>
  <c r="Z136" i="1" s="1"/>
  <c r="M136" i="1"/>
  <c r="N136" i="1"/>
  <c r="O136" i="1"/>
  <c r="P136" i="1"/>
  <c r="Q136" i="1"/>
  <c r="R136" i="1"/>
  <c r="S136" i="1"/>
  <c r="T136" i="1"/>
  <c r="U136" i="1"/>
  <c r="V136" i="1"/>
  <c r="L137" i="1"/>
  <c r="V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Z138" i="1" s="1"/>
  <c r="L139" i="1"/>
  <c r="V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Z140" i="1"/>
  <c r="L141" i="1"/>
  <c r="W141" i="1" s="1"/>
  <c r="Y141" i="1" s="1"/>
  <c r="V141" i="1"/>
  <c r="C142" i="1"/>
  <c r="D142" i="1"/>
  <c r="E142" i="1"/>
  <c r="F142" i="1"/>
  <c r="G142" i="1"/>
  <c r="H142" i="1"/>
  <c r="I142" i="1"/>
  <c r="J142" i="1"/>
  <c r="K142" i="1"/>
  <c r="L142" i="1"/>
  <c r="Z142" i="1" s="1"/>
  <c r="M142" i="1"/>
  <c r="N142" i="1"/>
  <c r="O142" i="1"/>
  <c r="P142" i="1"/>
  <c r="Q142" i="1"/>
  <c r="R142" i="1"/>
  <c r="S142" i="1"/>
  <c r="T142" i="1"/>
  <c r="U142" i="1"/>
  <c r="V142" i="1"/>
  <c r="L143" i="1"/>
  <c r="V143" i="1"/>
  <c r="W143" i="1" s="1"/>
  <c r="Y143" i="1" s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L145" i="1"/>
  <c r="V145" i="1"/>
  <c r="C146" i="1"/>
  <c r="D146" i="1"/>
  <c r="E146" i="1"/>
  <c r="F146" i="1"/>
  <c r="G146" i="1"/>
  <c r="H146" i="1"/>
  <c r="I146" i="1"/>
  <c r="J146" i="1"/>
  <c r="K146" i="1"/>
  <c r="L146" i="1"/>
  <c r="Z146" i="1" s="1"/>
  <c r="M146" i="1"/>
  <c r="N146" i="1"/>
  <c r="O146" i="1"/>
  <c r="P146" i="1"/>
  <c r="Q146" i="1"/>
  <c r="R146" i="1"/>
  <c r="S146" i="1"/>
  <c r="T146" i="1"/>
  <c r="U146" i="1"/>
  <c r="V146" i="1"/>
  <c r="L147" i="1"/>
  <c r="W147" i="1" s="1"/>
  <c r="Y147" i="1" s="1"/>
  <c r="V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Z148" i="1"/>
  <c r="L149" i="1"/>
  <c r="W149" i="1" s="1"/>
  <c r="Y149" i="1" s="1"/>
  <c r="V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Z150" i="1" s="1"/>
  <c r="L151" i="1"/>
  <c r="W151" i="1" s="1"/>
  <c r="Y151" i="1" s="1"/>
  <c r="V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Z152" i="1"/>
  <c r="L153" i="1"/>
  <c r="W153" i="1" s="1"/>
  <c r="Y153" i="1" s="1"/>
  <c r="V153" i="1"/>
  <c r="C154" i="1"/>
  <c r="D154" i="1"/>
  <c r="E154" i="1"/>
  <c r="F154" i="1"/>
  <c r="G154" i="1"/>
  <c r="H154" i="1"/>
  <c r="I154" i="1"/>
  <c r="J154" i="1"/>
  <c r="K154" i="1"/>
  <c r="L154" i="1"/>
  <c r="Z154" i="1" s="1"/>
  <c r="M154" i="1"/>
  <c r="N154" i="1"/>
  <c r="O154" i="1"/>
  <c r="P154" i="1"/>
  <c r="Q154" i="1"/>
  <c r="R154" i="1"/>
  <c r="S154" i="1"/>
  <c r="T154" i="1"/>
  <c r="U154" i="1"/>
  <c r="V154" i="1"/>
  <c r="L155" i="1"/>
  <c r="W155" i="1" s="1"/>
  <c r="Y155" i="1" s="1"/>
  <c r="V155" i="1"/>
  <c r="C156" i="1"/>
  <c r="D156" i="1"/>
  <c r="E156" i="1"/>
  <c r="F156" i="1"/>
  <c r="G156" i="1"/>
  <c r="H156" i="1"/>
  <c r="I156" i="1"/>
  <c r="J156" i="1"/>
  <c r="K156" i="1"/>
  <c r="L156" i="1"/>
  <c r="Z156" i="1" s="1"/>
  <c r="M156" i="1"/>
  <c r="N156" i="1"/>
  <c r="O156" i="1"/>
  <c r="P156" i="1"/>
  <c r="Q156" i="1"/>
  <c r="R156" i="1"/>
  <c r="S156" i="1"/>
  <c r="T156" i="1"/>
  <c r="U156" i="1"/>
  <c r="V156" i="1"/>
  <c r="L157" i="1"/>
  <c r="V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L159" i="1"/>
  <c r="W159" i="1" s="1"/>
  <c r="Y159" i="1" s="1"/>
  <c r="V159" i="1"/>
  <c r="C160" i="1"/>
  <c r="D160" i="1"/>
  <c r="E160" i="1"/>
  <c r="F160" i="1"/>
  <c r="G160" i="1"/>
  <c r="H160" i="1"/>
  <c r="I160" i="1"/>
  <c r="J160" i="1"/>
  <c r="K160" i="1"/>
  <c r="L160" i="1"/>
  <c r="Z160" i="1" s="1"/>
  <c r="M160" i="1"/>
  <c r="N160" i="1"/>
  <c r="O160" i="1"/>
  <c r="P160" i="1"/>
  <c r="Q160" i="1"/>
  <c r="R160" i="1"/>
  <c r="S160" i="1"/>
  <c r="T160" i="1"/>
  <c r="U160" i="1"/>
  <c r="V160" i="1"/>
  <c r="L161" i="1"/>
  <c r="V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L163" i="1"/>
  <c r="V163" i="1"/>
  <c r="W163" i="1"/>
  <c r="Y163" i="1" s="1"/>
  <c r="C164" i="1"/>
  <c r="D164" i="1"/>
  <c r="E164" i="1"/>
  <c r="F164" i="1"/>
  <c r="G164" i="1"/>
  <c r="H164" i="1"/>
  <c r="I164" i="1"/>
  <c r="J164" i="1"/>
  <c r="K164" i="1"/>
  <c r="L164" i="1"/>
  <c r="Z164" i="1" s="1"/>
  <c r="M164" i="1"/>
  <c r="N164" i="1"/>
  <c r="O164" i="1"/>
  <c r="P164" i="1"/>
  <c r="Q164" i="1"/>
  <c r="R164" i="1"/>
  <c r="S164" i="1"/>
  <c r="T164" i="1"/>
  <c r="U164" i="1"/>
  <c r="V164" i="1"/>
  <c r="L165" i="1"/>
  <c r="V165" i="1"/>
  <c r="W165" i="1" s="1"/>
  <c r="Y165" i="1" s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L167" i="1"/>
  <c r="V167" i="1"/>
  <c r="W167" i="1" s="1"/>
  <c r="Y167" i="1" s="1"/>
  <c r="C168" i="1"/>
  <c r="D168" i="1"/>
  <c r="E168" i="1"/>
  <c r="F168" i="1"/>
  <c r="G168" i="1"/>
  <c r="H168" i="1"/>
  <c r="I168" i="1"/>
  <c r="J168" i="1"/>
  <c r="K168" i="1"/>
  <c r="L168" i="1"/>
  <c r="Z168" i="1" s="1"/>
  <c r="M168" i="1"/>
  <c r="N168" i="1"/>
  <c r="O168" i="1"/>
  <c r="P168" i="1"/>
  <c r="Q168" i="1"/>
  <c r="R168" i="1"/>
  <c r="S168" i="1"/>
  <c r="T168" i="1"/>
  <c r="U168" i="1"/>
  <c r="V168" i="1"/>
  <c r="L169" i="1"/>
  <c r="V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Z170" i="1" s="1"/>
  <c r="L171" i="1"/>
  <c r="V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Z172" i="1"/>
  <c r="L173" i="1"/>
  <c r="W173" i="1" s="1"/>
  <c r="Y173" i="1" s="1"/>
  <c r="V173" i="1"/>
  <c r="C174" i="1"/>
  <c r="D174" i="1"/>
  <c r="E174" i="1"/>
  <c r="F174" i="1"/>
  <c r="G174" i="1"/>
  <c r="H174" i="1"/>
  <c r="I174" i="1"/>
  <c r="J174" i="1"/>
  <c r="K174" i="1"/>
  <c r="L174" i="1"/>
  <c r="Z174" i="1" s="1"/>
  <c r="M174" i="1"/>
  <c r="N174" i="1"/>
  <c r="O174" i="1"/>
  <c r="P174" i="1"/>
  <c r="Q174" i="1"/>
  <c r="R174" i="1"/>
  <c r="S174" i="1"/>
  <c r="T174" i="1"/>
  <c r="U174" i="1"/>
  <c r="V174" i="1"/>
  <c r="L175" i="1"/>
  <c r="V175" i="1"/>
  <c r="W175" i="1" s="1"/>
  <c r="Y175" i="1" s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L177" i="1"/>
  <c r="V177" i="1"/>
  <c r="C178" i="1"/>
  <c r="D178" i="1"/>
  <c r="E178" i="1"/>
  <c r="F178" i="1"/>
  <c r="G178" i="1"/>
  <c r="H178" i="1"/>
  <c r="I178" i="1"/>
  <c r="J178" i="1"/>
  <c r="K178" i="1"/>
  <c r="L178" i="1"/>
  <c r="Z178" i="1" s="1"/>
  <c r="M178" i="1"/>
  <c r="N178" i="1"/>
  <c r="O178" i="1"/>
  <c r="P178" i="1"/>
  <c r="Q178" i="1"/>
  <c r="R178" i="1"/>
  <c r="S178" i="1"/>
  <c r="T178" i="1"/>
  <c r="U178" i="1"/>
  <c r="V178" i="1"/>
  <c r="L179" i="1"/>
  <c r="W179" i="1" s="1"/>
  <c r="Y179" i="1" s="1"/>
  <c r="V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Z180" i="1"/>
  <c r="L181" i="1"/>
  <c r="W181" i="1" s="1"/>
  <c r="Y181" i="1" s="1"/>
  <c r="V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Z182" i="1" s="1"/>
  <c r="L183" i="1"/>
  <c r="W183" i="1" s="1"/>
  <c r="Y183" i="1" s="1"/>
  <c r="V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Z184" i="1"/>
  <c r="L185" i="1"/>
  <c r="W185" i="1" s="1"/>
  <c r="Y185" i="1" s="1"/>
  <c r="V185" i="1"/>
  <c r="C186" i="1"/>
  <c r="D186" i="1"/>
  <c r="E186" i="1"/>
  <c r="F186" i="1"/>
  <c r="G186" i="1"/>
  <c r="H186" i="1"/>
  <c r="I186" i="1"/>
  <c r="J186" i="1"/>
  <c r="K186" i="1"/>
  <c r="L186" i="1"/>
  <c r="Z186" i="1" s="1"/>
  <c r="M186" i="1"/>
  <c r="N186" i="1"/>
  <c r="O186" i="1"/>
  <c r="P186" i="1"/>
  <c r="Q186" i="1"/>
  <c r="R186" i="1"/>
  <c r="S186" i="1"/>
  <c r="T186" i="1"/>
  <c r="U186" i="1"/>
  <c r="V186" i="1"/>
  <c r="L187" i="1"/>
  <c r="W187" i="1" s="1"/>
  <c r="Y187" i="1" s="1"/>
  <c r="V187" i="1"/>
  <c r="C188" i="1"/>
  <c r="D188" i="1"/>
  <c r="E188" i="1"/>
  <c r="F188" i="1"/>
  <c r="G188" i="1"/>
  <c r="H188" i="1"/>
  <c r="I188" i="1"/>
  <c r="J188" i="1"/>
  <c r="K188" i="1"/>
  <c r="L188" i="1"/>
  <c r="Z188" i="1" s="1"/>
  <c r="M188" i="1"/>
  <c r="N188" i="1"/>
  <c r="O188" i="1"/>
  <c r="P188" i="1"/>
  <c r="Q188" i="1"/>
  <c r="R188" i="1"/>
  <c r="S188" i="1"/>
  <c r="T188" i="1"/>
  <c r="U188" i="1"/>
  <c r="V188" i="1"/>
  <c r="L189" i="1"/>
  <c r="V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L191" i="1"/>
  <c r="W191" i="1" s="1"/>
  <c r="Y191" i="1" s="1"/>
  <c r="V191" i="1"/>
  <c r="C192" i="1"/>
  <c r="D192" i="1"/>
  <c r="E192" i="1"/>
  <c r="F192" i="1"/>
  <c r="G192" i="1"/>
  <c r="H192" i="1"/>
  <c r="I192" i="1"/>
  <c r="J192" i="1"/>
  <c r="K192" i="1"/>
  <c r="L192" i="1"/>
  <c r="Z192" i="1" s="1"/>
  <c r="M192" i="1"/>
  <c r="N192" i="1"/>
  <c r="O192" i="1"/>
  <c r="P192" i="1"/>
  <c r="Q192" i="1"/>
  <c r="R192" i="1"/>
  <c r="S192" i="1"/>
  <c r="T192" i="1"/>
  <c r="U192" i="1"/>
  <c r="V192" i="1"/>
  <c r="L193" i="1"/>
  <c r="W193" i="1" s="1"/>
  <c r="Y193" i="1" s="1"/>
  <c r="V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L195" i="1"/>
  <c r="V195" i="1"/>
  <c r="W195" i="1"/>
  <c r="Y195" i="1" s="1"/>
  <c r="C196" i="1"/>
  <c r="D196" i="1"/>
  <c r="E196" i="1"/>
  <c r="F196" i="1"/>
  <c r="G196" i="1"/>
  <c r="H196" i="1"/>
  <c r="I196" i="1"/>
  <c r="J196" i="1"/>
  <c r="K196" i="1"/>
  <c r="L196" i="1"/>
  <c r="Z196" i="1" s="1"/>
  <c r="M196" i="1"/>
  <c r="N196" i="1"/>
  <c r="O196" i="1"/>
  <c r="P196" i="1"/>
  <c r="Q196" i="1"/>
  <c r="R196" i="1"/>
  <c r="S196" i="1"/>
  <c r="T196" i="1"/>
  <c r="U196" i="1"/>
  <c r="V196" i="1"/>
  <c r="L197" i="1"/>
  <c r="V197" i="1"/>
  <c r="W197" i="1" s="1"/>
  <c r="Y197" i="1" s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L199" i="1"/>
  <c r="V199" i="1"/>
  <c r="W199" i="1" s="1"/>
  <c r="Y199" i="1" s="1"/>
  <c r="C200" i="1"/>
  <c r="D200" i="1"/>
  <c r="E200" i="1"/>
  <c r="F200" i="1"/>
  <c r="G200" i="1"/>
  <c r="H200" i="1"/>
  <c r="I200" i="1"/>
  <c r="J200" i="1"/>
  <c r="K200" i="1"/>
  <c r="L200" i="1"/>
  <c r="Z200" i="1" s="1"/>
  <c r="M200" i="1"/>
  <c r="N200" i="1"/>
  <c r="O200" i="1"/>
  <c r="P200" i="1"/>
  <c r="Q200" i="1"/>
  <c r="R200" i="1"/>
  <c r="S200" i="1"/>
  <c r="T200" i="1"/>
  <c r="U200" i="1"/>
  <c r="V200" i="1"/>
  <c r="L201" i="1"/>
  <c r="V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Z202" i="1" s="1"/>
  <c r="L203" i="1"/>
  <c r="V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Z204" i="1"/>
  <c r="L205" i="1"/>
  <c r="W205" i="1" s="1"/>
  <c r="Y205" i="1" s="1"/>
  <c r="V205" i="1"/>
  <c r="C206" i="1"/>
  <c r="D206" i="1"/>
  <c r="E206" i="1"/>
  <c r="F206" i="1"/>
  <c r="G206" i="1"/>
  <c r="H206" i="1"/>
  <c r="I206" i="1"/>
  <c r="J206" i="1"/>
  <c r="K206" i="1"/>
  <c r="L206" i="1"/>
  <c r="Z206" i="1" s="1"/>
  <c r="M206" i="1"/>
  <c r="N206" i="1"/>
  <c r="O206" i="1"/>
  <c r="P206" i="1"/>
  <c r="Q206" i="1"/>
  <c r="R206" i="1"/>
  <c r="S206" i="1"/>
  <c r="T206" i="1"/>
  <c r="U206" i="1"/>
  <c r="V206" i="1"/>
  <c r="V12" i="1"/>
  <c r="U12" i="1"/>
  <c r="T12" i="1"/>
  <c r="S12" i="1"/>
  <c r="R12" i="1"/>
  <c r="Q12" i="1"/>
  <c r="P12" i="1"/>
  <c r="O12" i="1"/>
  <c r="N12" i="1"/>
  <c r="M12" i="1"/>
  <c r="L12" i="1"/>
  <c r="Z12" i="1" s="1"/>
  <c r="K12" i="1"/>
  <c r="J12" i="1"/>
  <c r="I12" i="1"/>
  <c r="H12" i="1"/>
  <c r="G12" i="1"/>
  <c r="F12" i="1"/>
  <c r="E12" i="1"/>
  <c r="D12" i="1"/>
  <c r="C12" i="1"/>
  <c r="U10" i="1"/>
  <c r="T10" i="1"/>
  <c r="S10" i="1"/>
  <c r="R10" i="1"/>
  <c r="Q10" i="1"/>
  <c r="P10" i="1"/>
  <c r="O10" i="1"/>
  <c r="N10" i="1"/>
  <c r="M10" i="1"/>
  <c r="K10" i="1"/>
  <c r="J10" i="1"/>
  <c r="I10" i="1"/>
  <c r="H10" i="1"/>
  <c r="G10" i="1"/>
  <c r="F10" i="1"/>
  <c r="E10" i="1"/>
  <c r="D10" i="1"/>
  <c r="C10" i="1"/>
  <c r="W201" i="1" l="1"/>
  <c r="Y201" i="1" s="1"/>
  <c r="W137" i="1"/>
  <c r="Y137" i="1" s="1"/>
  <c r="Z98" i="1"/>
  <c r="W93" i="1"/>
  <c r="Y93" i="1" s="1"/>
  <c r="W29" i="1"/>
  <c r="Y29" i="1" s="1"/>
  <c r="W203" i="1"/>
  <c r="Y203" i="1" s="1"/>
  <c r="Z198" i="1"/>
  <c r="Z190" i="1"/>
  <c r="W177" i="1"/>
  <c r="Y177" i="1" s="1"/>
  <c r="W139" i="1"/>
  <c r="Y139" i="1" s="1"/>
  <c r="Z134" i="1"/>
  <c r="Z126" i="1"/>
  <c r="W113" i="1"/>
  <c r="Y113" i="1" s="1"/>
  <c r="W75" i="1"/>
  <c r="Y75" i="1" s="1"/>
  <c r="Z70" i="1"/>
  <c r="Z62" i="1"/>
  <c r="W49" i="1"/>
  <c r="Y49" i="1" s="1"/>
  <c r="W161" i="1"/>
  <c r="Y161" i="1" s="1"/>
  <c r="W169" i="1"/>
  <c r="Y169" i="1" s="1"/>
  <c r="W125" i="1"/>
  <c r="Y125" i="1" s="1"/>
  <c r="Z112" i="1"/>
  <c r="W61" i="1"/>
  <c r="Y61" i="1" s="1"/>
  <c r="Z194" i="1"/>
  <c r="W189" i="1"/>
  <c r="Y189" i="1" s="1"/>
  <c r="Z176" i="1"/>
  <c r="Z130" i="1"/>
  <c r="W105" i="1"/>
  <c r="Y105" i="1" s="1"/>
  <c r="Z66" i="1"/>
  <c r="Z48" i="1"/>
  <c r="W171" i="1"/>
  <c r="Y171" i="1" s="1"/>
  <c r="Z166" i="1"/>
  <c r="Z158" i="1"/>
  <c r="W145" i="1"/>
  <c r="Y145" i="1" s="1"/>
  <c r="W107" i="1"/>
  <c r="Y107" i="1" s="1"/>
  <c r="Z102" i="1"/>
  <c r="Z94" i="1"/>
  <c r="W81" i="1"/>
  <c r="Y81" i="1" s="1"/>
  <c r="W43" i="1"/>
  <c r="Y43" i="1" s="1"/>
  <c r="Z38" i="1"/>
  <c r="Z30" i="1"/>
  <c r="Z14" i="1"/>
  <c r="Z16" i="1"/>
  <c r="Z162" i="1"/>
  <c r="W157" i="1"/>
  <c r="Y157" i="1" s="1"/>
  <c r="Z144" i="1"/>
  <c r="Z80" i="1"/>
  <c r="W73" i="1"/>
  <c r="Y73" i="1" s="1"/>
  <c r="Z34" i="1"/>
  <c r="V18" i="1"/>
  <c r="L18" i="1"/>
  <c r="W17" i="1"/>
  <c r="Y17" i="1" s="1"/>
  <c r="V10" i="1"/>
  <c r="L10" i="1"/>
  <c r="U8" i="1"/>
  <c r="T8" i="1"/>
  <c r="S8" i="1"/>
  <c r="R8" i="1"/>
  <c r="Q8" i="1"/>
  <c r="P8" i="1"/>
  <c r="O8" i="1"/>
  <c r="N8" i="1"/>
  <c r="M8" i="1"/>
  <c r="K8" i="1"/>
  <c r="J8" i="1"/>
  <c r="I8" i="1"/>
  <c r="H8" i="1"/>
  <c r="G8" i="1"/>
  <c r="F8" i="1"/>
  <c r="E8" i="1"/>
  <c r="D8" i="1"/>
  <c r="C8" i="1"/>
  <c r="V11" i="1"/>
  <c r="V9" i="1"/>
  <c r="L11" i="1"/>
  <c r="L9" i="1"/>
  <c r="V7" i="1"/>
  <c r="L7" i="1"/>
  <c r="L5" i="1"/>
  <c r="V5" i="1"/>
  <c r="Z18" i="1" l="1"/>
  <c r="Z10" i="1"/>
  <c r="W9" i="1"/>
  <c r="Y9" i="1" s="1"/>
  <c r="W11" i="1"/>
  <c r="Y11" i="1" s="1"/>
  <c r="W7" i="1"/>
  <c r="Y7" i="1" s="1"/>
  <c r="V8" i="1"/>
  <c r="L8" i="1"/>
  <c r="Z8" i="1" l="1"/>
</calcChain>
</file>

<file path=xl/sharedStrings.xml><?xml version="1.0" encoding="utf-8"?>
<sst xmlns="http://schemas.openxmlformats.org/spreadsheetml/2006/main" count="438" uniqueCount="131">
  <si>
    <t>Points</t>
  </si>
  <si>
    <t>Instructions:  Set your point values here, relative to par for the net score</t>
  </si>
  <si>
    <t>Note:  Check Wikipedia for standard and modified stableford scoring values:</t>
  </si>
  <si>
    <t>https://en.wikipedia.org/wiki/Stableford</t>
  </si>
  <si>
    <t>Hole</t>
  </si>
  <si>
    <t>OUT</t>
  </si>
  <si>
    <t>IN</t>
  </si>
  <si>
    <t>PAR</t>
  </si>
  <si>
    <t>Hdcp</t>
  </si>
  <si>
    <t>GROSS</t>
  </si>
  <si>
    <t>NET</t>
  </si>
  <si>
    <t>Total Points</t>
  </si>
  <si>
    <t>Stableford Scoring System</t>
  </si>
  <si>
    <t>1. Set your point values in the "Point System" tab</t>
  </si>
  <si>
    <t>PLAYER</t>
  </si>
  <si>
    <t>Player 2</t>
  </si>
  <si>
    <t>Player 3</t>
  </si>
  <si>
    <t>Player 4</t>
  </si>
  <si>
    <t>Player 5</t>
  </si>
  <si>
    <t>Player 6</t>
  </si>
  <si>
    <t>Player 7</t>
  </si>
  <si>
    <t>Player 8</t>
  </si>
  <si>
    <t>Player 9</t>
  </si>
  <si>
    <t>Player 10</t>
  </si>
  <si>
    <t>Player 11</t>
  </si>
  <si>
    <t>Player 12</t>
  </si>
  <si>
    <t>Player 13</t>
  </si>
  <si>
    <t>Player 14</t>
  </si>
  <si>
    <t>Player 15</t>
  </si>
  <si>
    <t>Player 16</t>
  </si>
  <si>
    <t>Player 17</t>
  </si>
  <si>
    <t>Player 18</t>
  </si>
  <si>
    <t>Player 19</t>
  </si>
  <si>
    <t>Player 20</t>
  </si>
  <si>
    <t>PTS</t>
  </si>
  <si>
    <t>3. Handicap values MUST be numbered 1-18. If your course has 27 holes and has each 9 numbered 1-9, you must convert this to 1-18 yourself</t>
  </si>
  <si>
    <t>Check out Golf League Tracker for all of your Golf League needs!  Online scoring system for handicaps, scoring, skins, and more!</t>
  </si>
  <si>
    <t>this spreadsheet developed as a courtesy for one off Stableford tournaments</t>
  </si>
  <si>
    <t>This spreadsheet will calculate stableford points for a single tournament.  Enjoy!</t>
  </si>
  <si>
    <t>4. Enter each player, with their GROSS score, along with their handicap if you're using handicaps.  The points will be automatically calculated based on the net score</t>
  </si>
  <si>
    <t>Net Score relative to Par</t>
  </si>
  <si>
    <t>Sample Player 1</t>
  </si>
  <si>
    <t>Player 21</t>
  </si>
  <si>
    <t>Player 22</t>
  </si>
  <si>
    <t>Player 23</t>
  </si>
  <si>
    <t>Player 24</t>
  </si>
  <si>
    <t>Player 25</t>
  </si>
  <si>
    <t>Player 26</t>
  </si>
  <si>
    <t>Player 27</t>
  </si>
  <si>
    <t>Player 28</t>
  </si>
  <si>
    <t>Player 29</t>
  </si>
  <si>
    <t>Player 30</t>
  </si>
  <si>
    <t>Player 31</t>
  </si>
  <si>
    <t>Player 32</t>
  </si>
  <si>
    <t>Player 33</t>
  </si>
  <si>
    <t>Player 34</t>
  </si>
  <si>
    <t>Player 35</t>
  </si>
  <si>
    <t>Player 36</t>
  </si>
  <si>
    <t>Player 37</t>
  </si>
  <si>
    <t>Player 38</t>
  </si>
  <si>
    <t>Player 39</t>
  </si>
  <si>
    <t>Player 40</t>
  </si>
  <si>
    <t>Player 41</t>
  </si>
  <si>
    <t>Player 42</t>
  </si>
  <si>
    <t>Player 43</t>
  </si>
  <si>
    <t>Player 44</t>
  </si>
  <si>
    <t>Player 45</t>
  </si>
  <si>
    <t>Player 46</t>
  </si>
  <si>
    <t>Player 47</t>
  </si>
  <si>
    <t>Player 48</t>
  </si>
  <si>
    <t>Player 49</t>
  </si>
  <si>
    <t>Player 50</t>
  </si>
  <si>
    <t>Player 51</t>
  </si>
  <si>
    <t>Player 52</t>
  </si>
  <si>
    <t>Player 53</t>
  </si>
  <si>
    <t>Player 54</t>
  </si>
  <si>
    <t>Player 55</t>
  </si>
  <si>
    <t>Player 56</t>
  </si>
  <si>
    <t>Player 57</t>
  </si>
  <si>
    <t>Player 58</t>
  </si>
  <si>
    <t>Player 59</t>
  </si>
  <si>
    <t>Player 60</t>
  </si>
  <si>
    <t>Player 61</t>
  </si>
  <si>
    <t>Player 62</t>
  </si>
  <si>
    <t>Player 63</t>
  </si>
  <si>
    <t>Player 64</t>
  </si>
  <si>
    <t>Player 65</t>
  </si>
  <si>
    <t>Player 66</t>
  </si>
  <si>
    <t>Player 67</t>
  </si>
  <si>
    <t>Player 68</t>
  </si>
  <si>
    <t>Player 69</t>
  </si>
  <si>
    <t>Player 70</t>
  </si>
  <si>
    <t>Player 71</t>
  </si>
  <si>
    <t>Player 72</t>
  </si>
  <si>
    <t>Player 73</t>
  </si>
  <si>
    <t>Player 74</t>
  </si>
  <si>
    <t>Player 75</t>
  </si>
  <si>
    <t>Player 76</t>
  </si>
  <si>
    <t>Player 77</t>
  </si>
  <si>
    <t>Player 78</t>
  </si>
  <si>
    <t>Player 79</t>
  </si>
  <si>
    <t>Player 80</t>
  </si>
  <si>
    <t>Player 81</t>
  </si>
  <si>
    <t>Player 82</t>
  </si>
  <si>
    <t>Player 83</t>
  </si>
  <si>
    <t>Player 84</t>
  </si>
  <si>
    <t>Player 85</t>
  </si>
  <si>
    <t>Player 86</t>
  </si>
  <si>
    <t>Player 87</t>
  </si>
  <si>
    <t>Player 88</t>
  </si>
  <si>
    <t>Player 89</t>
  </si>
  <si>
    <t>Player 90</t>
  </si>
  <si>
    <t>Player 91</t>
  </si>
  <si>
    <t>Player 92</t>
  </si>
  <si>
    <t>Player 93</t>
  </si>
  <si>
    <t>Player 94</t>
  </si>
  <si>
    <t>Player 95</t>
  </si>
  <si>
    <t>Player 96</t>
  </si>
  <si>
    <t>Player 97</t>
  </si>
  <si>
    <t>Player 98</t>
  </si>
  <si>
    <t>Player 99</t>
  </si>
  <si>
    <t>Player 100</t>
  </si>
  <si>
    <t>www.GolfLeagueTracker.com</t>
  </si>
  <si>
    <t>Stableford Scoring System Worksheet</t>
  </si>
  <si>
    <t>Golf League Tracker makes no warranty or guarantee of accuracy for this sheet</t>
  </si>
  <si>
    <t>18 Hole Instructions</t>
  </si>
  <si>
    <t>9 Hole Instructions</t>
  </si>
  <si>
    <t>2. In the "18-hole scores" tab, Enter the course information with the par and hole handicap values.  Note that if you're playing gross scores (0 handicap), the hole handicap is not required</t>
  </si>
  <si>
    <t>2. In the "9-hole" tab, Enter the course information with the par and hole handicap values.  Note that if you're playing gross scores (0 handicap), the hole handicap is not required</t>
  </si>
  <si>
    <t>Player Name</t>
  </si>
  <si>
    <t>3. Handicap values MUST be unique and MUST be numbered 1-9. You will need to convert your hole handicap values if you play 9 holes on an 18-hole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</si>
</sst>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1" applyAlignment="1">
      <alignment horizontal="center"/>
    </xf>
    <xf numFmtId="0" fontId="0" fillId="0" borderId="0" xfId="0" applyProtection="1">
      <protection locked="0"/>
    </xf>
    <xf numFmtId="0" fontId="5" fillId="2" borderId="1" xfId="0" applyFont="1" applyFill="1" applyBorder="1" applyAlignment="1" applyProtection="1">
      <alignment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1" fillId="3" borderId="1" xfId="0" applyFont="1" applyFill="1" applyBorder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vertical="center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right"/>
      <protection locked="0"/>
    </xf>
    <xf numFmtId="0" fontId="5" fillId="0" borderId="0" xfId="0" applyFont="1" applyAlignment="1" applyProtection="1">
      <alignment horizontal="right"/>
      <protection locked="0"/>
    </xf>
    <xf numFmtId="0" fontId="5" fillId="3" borderId="1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5" fillId="5" borderId="1" xfId="0" applyFont="1" applyFill="1" applyBorder="1" applyAlignment="1" applyProtection="1">
      <alignment horizontal="center" vertical="center"/>
    </xf>
    <xf numFmtId="0" fontId="0" fillId="5" borderId="1" xfId="0" applyFill="1" applyBorder="1" applyAlignment="1" applyProtection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 applyProtection="1">
      <alignment horizontal="center"/>
    </xf>
    <xf numFmtId="0" fontId="6" fillId="0" borderId="0" xfId="1" applyAlignment="1" applyProtection="1">
      <alignment horizontal="center"/>
    </xf>
    <xf numFmtId="0" fontId="6" fillId="0" borderId="0" xfId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lfleaguetracker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Stablefor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golfleaguetracker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golfleaguetrack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E1CC9-13A5-49B0-AD9B-1A373D0169E9}">
  <dimension ref="A1:Z23"/>
  <sheetViews>
    <sheetView tabSelected="1" workbookViewId="0">
      <selection sqref="A1:O1"/>
    </sheetView>
  </sheetViews>
  <sheetFormatPr defaultRowHeight="15" x14ac:dyDescent="0.25"/>
  <cols>
    <col min="15" max="15" width="29" customWidth="1"/>
  </cols>
  <sheetData>
    <row r="1" spans="1:26" ht="33.75" x14ac:dyDescent="0.5">
      <c r="A1" s="31" t="s">
        <v>123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26" ht="18.75" x14ac:dyDescent="0.3">
      <c r="A2" s="32" t="s">
        <v>122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26" ht="18.75" x14ac:dyDescent="0.3">
      <c r="A3" s="7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26" x14ac:dyDescent="0.25">
      <c r="A4" s="34" t="s">
        <v>36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26" x14ac:dyDescent="0.25">
      <c r="A5" s="34" t="s">
        <v>37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</row>
    <row r="6" spans="1:26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26" x14ac:dyDescent="0.25">
      <c r="A7" s="34" t="s">
        <v>38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</row>
    <row r="8" spans="1:26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26" x14ac:dyDescent="0.25">
      <c r="A9" s="2" t="s">
        <v>125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t="s">
        <v>13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t="s">
        <v>127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38" t="s">
        <v>35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t="s">
        <v>39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5" spans="1:26" x14ac:dyDescent="0.25">
      <c r="A15" t="s">
        <v>124</v>
      </c>
    </row>
    <row r="17" spans="1:1" x14ac:dyDescent="0.25">
      <c r="A17" s="2" t="s">
        <v>126</v>
      </c>
    </row>
    <row r="18" spans="1:1" x14ac:dyDescent="0.25">
      <c r="A18" t="s">
        <v>13</v>
      </c>
    </row>
    <row r="19" spans="1:1" x14ac:dyDescent="0.25">
      <c r="A19" t="s">
        <v>128</v>
      </c>
    </row>
    <row r="20" spans="1:1" x14ac:dyDescent="0.25">
      <c r="A20" s="38" t="s">
        <v>130</v>
      </c>
    </row>
    <row r="21" spans="1:1" x14ac:dyDescent="0.25">
      <c r="A21" t="s">
        <v>39</v>
      </c>
    </row>
    <row r="23" spans="1:1" x14ac:dyDescent="0.25">
      <c r="A23" t="s">
        <v>124</v>
      </c>
    </row>
  </sheetData>
  <sheetProtection algorithmName="SHA-512" hashValue="sNB5Fm7xyflBqK8OKHOEX2ln3n5T7IqkP/AnkVH6tQdUyHMA1vAO/n9ektNNAAP9AalaHID3m/8kSRvIeTe9gw==" saltValue="jDCFsHff8Ay+UlRsZ6I2nA==" spinCount="100000" sheet="1" objects="1" scenarios="1"/>
  <mergeCells count="5">
    <mergeCell ref="A1:O1"/>
    <mergeCell ref="A2:O2"/>
    <mergeCell ref="A4:O4"/>
    <mergeCell ref="A5:O5"/>
    <mergeCell ref="A7:O7"/>
  </mergeCells>
  <hyperlinks>
    <hyperlink ref="A2" r:id="rId1" xr:uid="{CAECB8CD-D2E6-46AB-B729-D3F5909D5C04}"/>
  </hyperlinks>
  <pageMargins left="0.7" right="0.7" top="0.75" bottom="0.75" header="0.3" footer="0.3"/>
  <pageSetup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B3DA-8DBC-4B3B-AF8E-2C0CBEDA5A94}">
  <dimension ref="A1:B18"/>
  <sheetViews>
    <sheetView workbookViewId="0">
      <selection activeCell="B4" sqref="B4"/>
    </sheetView>
  </sheetViews>
  <sheetFormatPr defaultRowHeight="15" x14ac:dyDescent="0.25"/>
  <cols>
    <col min="1" max="1" width="23.42578125" customWidth="1"/>
    <col min="2" max="2" width="26.140625" customWidth="1"/>
  </cols>
  <sheetData>
    <row r="1" spans="1:2" x14ac:dyDescent="0.25">
      <c r="A1" t="s">
        <v>1</v>
      </c>
    </row>
    <row r="3" spans="1:2" x14ac:dyDescent="0.25">
      <c r="A3" s="6" t="s">
        <v>40</v>
      </c>
      <c r="B3" s="6" t="s">
        <v>0</v>
      </c>
    </row>
    <row r="4" spans="1:2" x14ac:dyDescent="0.25">
      <c r="A4" s="3">
        <v>-5</v>
      </c>
      <c r="B4" s="3">
        <v>6</v>
      </c>
    </row>
    <row r="5" spans="1:2" x14ac:dyDescent="0.25">
      <c r="A5" s="3">
        <v>-4</v>
      </c>
      <c r="B5" s="3">
        <v>6</v>
      </c>
    </row>
    <row r="6" spans="1:2" x14ac:dyDescent="0.25">
      <c r="A6" s="3">
        <v>-3</v>
      </c>
      <c r="B6" s="3">
        <v>5</v>
      </c>
    </row>
    <row r="7" spans="1:2" x14ac:dyDescent="0.25">
      <c r="A7" s="3">
        <v>-2</v>
      </c>
      <c r="B7" s="3">
        <v>4</v>
      </c>
    </row>
    <row r="8" spans="1:2" x14ac:dyDescent="0.25">
      <c r="A8" s="3">
        <v>-1</v>
      </c>
      <c r="B8" s="3">
        <v>3</v>
      </c>
    </row>
    <row r="9" spans="1:2" x14ac:dyDescent="0.25">
      <c r="A9" s="3">
        <v>0</v>
      </c>
      <c r="B9" s="3">
        <v>2</v>
      </c>
    </row>
    <row r="10" spans="1:2" x14ac:dyDescent="0.25">
      <c r="A10" s="3">
        <v>1</v>
      </c>
      <c r="B10" s="3">
        <v>1</v>
      </c>
    </row>
    <row r="11" spans="1:2" x14ac:dyDescent="0.25">
      <c r="A11" s="3">
        <v>2</v>
      </c>
      <c r="B11" s="3">
        <v>0</v>
      </c>
    </row>
    <row r="12" spans="1:2" x14ac:dyDescent="0.25">
      <c r="A12" s="3">
        <v>3</v>
      </c>
      <c r="B12" s="3">
        <v>0</v>
      </c>
    </row>
    <row r="13" spans="1:2" x14ac:dyDescent="0.25">
      <c r="A13" s="3">
        <v>4</v>
      </c>
      <c r="B13" s="3">
        <v>0</v>
      </c>
    </row>
    <row r="14" spans="1:2" x14ac:dyDescent="0.25">
      <c r="A14" s="3">
        <v>5</v>
      </c>
      <c r="B14" s="3">
        <v>0</v>
      </c>
    </row>
    <row r="15" spans="1:2" x14ac:dyDescent="0.25">
      <c r="A15" s="3">
        <v>6</v>
      </c>
      <c r="B15" s="3">
        <v>0</v>
      </c>
    </row>
    <row r="17" spans="1:1" x14ac:dyDescent="0.25">
      <c r="A17" t="s">
        <v>2</v>
      </c>
    </row>
    <row r="18" spans="1:1" x14ac:dyDescent="0.25">
      <c r="A18" s="37" t="s">
        <v>3</v>
      </c>
    </row>
  </sheetData>
  <hyperlinks>
    <hyperlink ref="A18" r:id="rId1" xr:uid="{4BAE99F9-563C-4A3D-BD32-97A654B3263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1B0F6-7177-4761-9F5D-1968307CF33B}">
  <dimension ref="A1:Z206"/>
  <sheetViews>
    <sheetView workbookViewId="0">
      <pane ySplit="6" topLeftCell="A199" activePane="bottomLeft" state="frozen"/>
      <selection pane="bottomLeft" activeCell="V8" sqref="V8"/>
    </sheetView>
  </sheetViews>
  <sheetFormatPr defaultRowHeight="18.75" x14ac:dyDescent="0.3"/>
  <cols>
    <col min="1" max="1" width="19.42578125" style="11" customWidth="1"/>
    <col min="2" max="2" width="9.140625" style="8"/>
    <col min="3" max="11" width="7.28515625" style="24" customWidth="1"/>
    <col min="12" max="12" width="8.85546875" style="25" customWidth="1"/>
    <col min="13" max="21" width="7.28515625" style="24" customWidth="1"/>
    <col min="22" max="22" width="7.28515625" style="25" customWidth="1"/>
    <col min="23" max="23" width="9.7109375" style="24" customWidth="1"/>
    <col min="24" max="24" width="8" style="24" customWidth="1"/>
    <col min="25" max="25" width="8.140625" style="24" customWidth="1"/>
    <col min="26" max="26" width="17.28515625" style="25" customWidth="1"/>
    <col min="27" max="16384" width="9.140625" style="8"/>
  </cols>
  <sheetData>
    <row r="1" spans="1:26" ht="26.25" x14ac:dyDescent="0.4">
      <c r="A1" s="35" t="s">
        <v>12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6.5" customHeight="1" x14ac:dyDescent="0.25">
      <c r="A2" s="36" t="s">
        <v>122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4" spans="1:26" s="11" customFormat="1" ht="22.5" customHeight="1" x14ac:dyDescent="0.25">
      <c r="A4" s="9" t="s">
        <v>14</v>
      </c>
      <c r="B4" s="10" t="s">
        <v>4</v>
      </c>
      <c r="C4" s="10">
        <v>1</v>
      </c>
      <c r="D4" s="10">
        <v>2</v>
      </c>
      <c r="E4" s="10">
        <v>3</v>
      </c>
      <c r="F4" s="10">
        <v>4</v>
      </c>
      <c r="G4" s="10">
        <v>5</v>
      </c>
      <c r="H4" s="10">
        <v>6</v>
      </c>
      <c r="I4" s="10">
        <v>7</v>
      </c>
      <c r="J4" s="10">
        <v>8</v>
      </c>
      <c r="K4" s="10">
        <v>9</v>
      </c>
      <c r="L4" s="10" t="s">
        <v>5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 t="s">
        <v>6</v>
      </c>
      <c r="W4" s="10" t="s">
        <v>9</v>
      </c>
      <c r="X4" s="10" t="s">
        <v>8</v>
      </c>
      <c r="Y4" s="10" t="s">
        <v>10</v>
      </c>
      <c r="Z4" s="10" t="s">
        <v>11</v>
      </c>
    </row>
    <row r="5" spans="1:26" s="11" customFormat="1" ht="22.5" customHeight="1" x14ac:dyDescent="0.25">
      <c r="A5" s="12"/>
      <c r="B5" s="13" t="s">
        <v>7</v>
      </c>
      <c r="C5" s="13">
        <v>4</v>
      </c>
      <c r="D5" s="13">
        <v>3</v>
      </c>
      <c r="E5" s="13">
        <v>5</v>
      </c>
      <c r="F5" s="13">
        <v>4</v>
      </c>
      <c r="G5" s="13">
        <v>3</v>
      </c>
      <c r="H5" s="13">
        <v>5</v>
      </c>
      <c r="I5" s="13">
        <v>4</v>
      </c>
      <c r="J5" s="13">
        <v>4</v>
      </c>
      <c r="K5" s="13">
        <v>4</v>
      </c>
      <c r="L5" s="26">
        <f>SUM(C5:K5)</f>
        <v>36</v>
      </c>
      <c r="M5" s="13">
        <v>4</v>
      </c>
      <c r="N5" s="13">
        <v>5</v>
      </c>
      <c r="O5" s="13">
        <v>3</v>
      </c>
      <c r="P5" s="13">
        <v>4</v>
      </c>
      <c r="Q5" s="13">
        <v>3</v>
      </c>
      <c r="R5" s="13">
        <v>5</v>
      </c>
      <c r="S5" s="13">
        <v>4</v>
      </c>
      <c r="T5" s="13">
        <v>4</v>
      </c>
      <c r="U5" s="13">
        <v>4</v>
      </c>
      <c r="V5" s="26">
        <f>SUM(M5:U5)</f>
        <v>36</v>
      </c>
      <c r="W5" s="13"/>
      <c r="X5" s="13"/>
      <c r="Y5" s="13"/>
      <c r="Z5" s="14"/>
    </row>
    <row r="6" spans="1:26" s="11" customFormat="1" ht="22.5" customHeight="1" x14ac:dyDescent="0.25">
      <c r="A6" s="15"/>
      <c r="B6" s="16" t="s">
        <v>8</v>
      </c>
      <c r="C6" s="16">
        <v>7</v>
      </c>
      <c r="D6" s="16">
        <v>15</v>
      </c>
      <c r="E6" s="16">
        <v>5</v>
      </c>
      <c r="F6" s="16">
        <v>11</v>
      </c>
      <c r="G6" s="16">
        <v>17</v>
      </c>
      <c r="H6" s="16">
        <v>3</v>
      </c>
      <c r="I6" s="16">
        <v>9</v>
      </c>
      <c r="J6" s="16">
        <v>13</v>
      </c>
      <c r="K6" s="16">
        <v>1</v>
      </c>
      <c r="L6" s="17"/>
      <c r="M6" s="16">
        <v>6</v>
      </c>
      <c r="N6" s="16">
        <v>2</v>
      </c>
      <c r="O6" s="16">
        <v>16</v>
      </c>
      <c r="P6" s="16">
        <v>12</v>
      </c>
      <c r="Q6" s="16">
        <v>18</v>
      </c>
      <c r="R6" s="16">
        <v>8</v>
      </c>
      <c r="S6" s="16">
        <v>10</v>
      </c>
      <c r="T6" s="16">
        <v>4</v>
      </c>
      <c r="U6" s="16">
        <v>14</v>
      </c>
      <c r="V6" s="17"/>
      <c r="W6" s="16"/>
      <c r="X6" s="16"/>
      <c r="Y6" s="16"/>
      <c r="Z6" s="17"/>
    </row>
    <row r="7" spans="1:26" ht="22.5" customHeight="1" x14ac:dyDescent="0.25">
      <c r="A7" s="18" t="s">
        <v>41</v>
      </c>
      <c r="B7" s="19"/>
      <c r="C7" s="19">
        <v>5</v>
      </c>
      <c r="D7" s="19">
        <v>4</v>
      </c>
      <c r="E7" s="19">
        <v>4</v>
      </c>
      <c r="F7" s="19">
        <v>4</v>
      </c>
      <c r="G7" s="19">
        <v>4</v>
      </c>
      <c r="H7" s="19">
        <v>4</v>
      </c>
      <c r="I7" s="19">
        <v>4</v>
      </c>
      <c r="J7" s="19">
        <v>4</v>
      </c>
      <c r="K7" s="19">
        <v>4</v>
      </c>
      <c r="L7" s="27">
        <f>IF(SUM(C7:K7)&gt;0, SUM(C7:K7),"")</f>
        <v>37</v>
      </c>
      <c r="M7" s="19">
        <v>4</v>
      </c>
      <c r="N7" s="19">
        <v>5</v>
      </c>
      <c r="O7" s="19">
        <v>3</v>
      </c>
      <c r="P7" s="19">
        <v>4</v>
      </c>
      <c r="Q7" s="19">
        <v>3</v>
      </c>
      <c r="R7" s="19">
        <v>5</v>
      </c>
      <c r="S7" s="19">
        <v>4</v>
      </c>
      <c r="T7" s="19">
        <v>4</v>
      </c>
      <c r="U7" s="19">
        <v>4</v>
      </c>
      <c r="V7" s="27">
        <f>IF(SUM(M7:U7)&gt;0, SUM(M7:U7),"")</f>
        <v>36</v>
      </c>
      <c r="W7" s="28">
        <f>IF(AND(L7&lt;&gt;"",  V7&lt;&gt;""), L7+V7, "")</f>
        <v>73</v>
      </c>
      <c r="X7" s="19"/>
      <c r="Y7" s="28">
        <f>IF(W7&lt;&gt;"", W7-X7, "")</f>
        <v>73</v>
      </c>
      <c r="Z7" s="20"/>
    </row>
    <row r="8" spans="1:26" ht="22.5" customHeight="1" x14ac:dyDescent="0.25">
      <c r="A8" s="18"/>
      <c r="B8" s="19" t="s">
        <v>34</v>
      </c>
      <c r="C8" s="28">
        <f>IF(C7&gt;0, VLOOKUP(C7-C$5-(INT($X7/18)+(MOD($X7,18)&gt;=C$6)), 'Point System'!$A$4:$B$15, 2),"")</f>
        <v>1</v>
      </c>
      <c r="D8" s="28">
        <f>IF(D7&gt;0, VLOOKUP(D7-D$5-(INT($X7/18)+(MOD($X7,18)&gt;=D$6)), 'Point System'!$A$4:$B$15, 2),"")</f>
        <v>1</v>
      </c>
      <c r="E8" s="28">
        <f>IF(E7&gt;0, VLOOKUP(E7-E$5-(INT($X7/18)+(MOD($X7,18)&gt;=E$6)), 'Point System'!$A$4:$B$15, 2),"")</f>
        <v>3</v>
      </c>
      <c r="F8" s="28">
        <f>IF(F7&gt;0, VLOOKUP(F7-F$5-(INT($X7/18)+(MOD($X7,18)&gt;=F$6)), 'Point System'!$A$4:$B$15, 2),"")</f>
        <v>2</v>
      </c>
      <c r="G8" s="28">
        <f>IF(G7&gt;0, VLOOKUP(G7-G$5-(INT($X7/18)+(MOD($X7,18)&gt;=G$6)), 'Point System'!$A$4:$B$15, 2),"")</f>
        <v>1</v>
      </c>
      <c r="H8" s="28">
        <f>IF(H7&gt;0, VLOOKUP(H7-H$5-(INT($X7/18)+(MOD($X7,18)&gt;=H$6)), 'Point System'!$A$4:$B$15, 2),"")</f>
        <v>3</v>
      </c>
      <c r="I8" s="28">
        <f>IF(I7&gt;0, VLOOKUP(I7-I$5-(INT($X7/18)+(MOD($X7,18)&gt;=I$6)), 'Point System'!$A$4:$B$15, 2),"")</f>
        <v>2</v>
      </c>
      <c r="J8" s="28">
        <f>IF(J7&gt;0, VLOOKUP(J7-J$5-(INT($X7/18)+(MOD($X7,18)&gt;=J$6)), 'Point System'!$A$4:$B$15, 2),"")</f>
        <v>2</v>
      </c>
      <c r="K8" s="28">
        <f>IF(K7&gt;0, VLOOKUP(K7-K$5-(INT($X7/18)+(MOD($X7,18)&gt;=K$6)), 'Point System'!$A$4:$B$15, 2),"")</f>
        <v>2</v>
      </c>
      <c r="L8" s="27">
        <f>IF(SUM(C7:K7)&gt;0, SUM(C8:K8),"")</f>
        <v>17</v>
      </c>
      <c r="M8" s="28">
        <f>IF(M7&gt;0, VLOOKUP(M7-M$5-(INT($X7/18)+(MOD($X7,18)&gt;=M$6)), 'Point System'!$A$4:$B$15, 2),"")</f>
        <v>2</v>
      </c>
      <c r="N8" s="28">
        <f>IF(N7&gt;0, VLOOKUP(N7-N$5-(INT($X7/18)+(MOD($X7,18)&gt;=N$6)), 'Point System'!$A$4:$B$15, 2),"")</f>
        <v>2</v>
      </c>
      <c r="O8" s="28">
        <f>IF(O7&gt;0, VLOOKUP(O7-O$5-(INT($X7/18)+(MOD($X7,18)&gt;=O$6)), 'Point System'!$A$4:$B$15, 2),"")</f>
        <v>2</v>
      </c>
      <c r="P8" s="28">
        <f>IF(P7&gt;0, VLOOKUP(P7-P$5-(INT($X7/18)+(MOD($X7,18)&gt;=P$6)), 'Point System'!$A$4:$B$15, 2),"")</f>
        <v>2</v>
      </c>
      <c r="Q8" s="28">
        <f>IF(Q7&gt;0, VLOOKUP(Q7-Q$5-(INT($X7/18)+(MOD($X7,18)&gt;=Q$6)), 'Point System'!$A$4:$B$15, 2),"")</f>
        <v>2</v>
      </c>
      <c r="R8" s="28">
        <f>IF(R7&gt;0, VLOOKUP(R7-R$5-(INT($X7/18)+(MOD($X7,18)&gt;=R$6)), 'Point System'!$A$4:$B$15, 2),"")</f>
        <v>2</v>
      </c>
      <c r="S8" s="28">
        <f>IF(S7&gt;0, VLOOKUP(S7-S$5-(INT($X7/18)+(MOD($X7,18)&gt;=S$6)), 'Point System'!$A$4:$B$15, 2),"")</f>
        <v>2</v>
      </c>
      <c r="T8" s="28">
        <f>IF(T7&gt;0, VLOOKUP(T7-T$5-(INT($X7/18)+(MOD($X7,18)&gt;=T$6)), 'Point System'!$A$4:$B$15, 2),"")</f>
        <v>2</v>
      </c>
      <c r="U8" s="28">
        <f>IF(U7&gt;0, VLOOKUP(U7-U$5-(INT($X7/18)+(MOD($X7,18)&gt;=U$6)), 'Point System'!$A$4:$B$15, 2),"")</f>
        <v>2</v>
      </c>
      <c r="V8" s="27">
        <f>IF(SUM(M7:U7)&gt;0, SUM(M8:U8),"")</f>
        <v>18</v>
      </c>
      <c r="W8" s="19"/>
      <c r="X8" s="19"/>
      <c r="Y8" s="19"/>
      <c r="Z8" s="27">
        <f>IF(AND(L8&lt;&gt;"", V8&lt;&gt;""), L8+V8,"")</f>
        <v>35</v>
      </c>
    </row>
    <row r="9" spans="1:26" ht="22.5" customHeight="1" x14ac:dyDescent="0.25">
      <c r="A9" s="21" t="s">
        <v>15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9" t="str">
        <f t="shared" ref="L9" si="0">IF(SUM(C9:K9)&gt;0, SUM(C9:K9),"")</f>
        <v/>
      </c>
      <c r="M9" s="22"/>
      <c r="N9" s="22"/>
      <c r="O9" s="22"/>
      <c r="P9" s="22"/>
      <c r="Q9" s="22"/>
      <c r="R9" s="22"/>
      <c r="S9" s="22"/>
      <c r="T9" s="22"/>
      <c r="U9" s="22"/>
      <c r="V9" s="29" t="str">
        <f t="shared" ref="V9" si="1">IF(SUM(M9:U9)&gt;0, SUM(M9:U9),"")</f>
        <v/>
      </c>
      <c r="W9" s="30" t="str">
        <f>IF(AND(L9&lt;&gt;"",  V9&lt;&gt;""), L9+V9, "")</f>
        <v/>
      </c>
      <c r="X9" s="22"/>
      <c r="Y9" s="30" t="str">
        <f>IF(W9&lt;&gt;"", W9-X9, "")</f>
        <v/>
      </c>
      <c r="Z9" s="23"/>
    </row>
    <row r="10" spans="1:26" ht="22.5" customHeight="1" x14ac:dyDescent="0.25">
      <c r="A10" s="21"/>
      <c r="B10" s="22" t="s">
        <v>34</v>
      </c>
      <c r="C10" s="30" t="str">
        <f>IF(C9&gt;0, VLOOKUP(C9-C$5-(INT($X9/18)+(MOD($X9,18)&gt;=C$6)), 'Point System'!$A$4:$B$15, 2),"")</f>
        <v/>
      </c>
      <c r="D10" s="30" t="str">
        <f>IF(D9&gt;0, VLOOKUP(D9-D$5-(INT($X9/18)+(MOD($X9,18)&gt;=D$6)), 'Point System'!$A$4:$B$15, 2),"")</f>
        <v/>
      </c>
      <c r="E10" s="30" t="str">
        <f>IF(E9&gt;0, VLOOKUP(E9-E$5-(INT($X9/18)+(MOD($X9,18)&gt;=E$6)), 'Point System'!$A$4:$B$15, 2),"")</f>
        <v/>
      </c>
      <c r="F10" s="30" t="str">
        <f>IF(F9&gt;0, VLOOKUP(F9-F$5-(INT($X9/18)+(MOD($X9,18)&gt;=F$6)), 'Point System'!$A$4:$B$15, 2),"")</f>
        <v/>
      </c>
      <c r="G10" s="30" t="str">
        <f>IF(G9&gt;0, VLOOKUP(G9-G$5-(INT($X9/18)+(MOD($X9,18)&gt;=G$6)), 'Point System'!$A$4:$B$15, 2),"")</f>
        <v/>
      </c>
      <c r="H10" s="30" t="str">
        <f>IF(H9&gt;0, VLOOKUP(H9-H$5-(INT($X9/18)+(MOD($X9,18)&gt;=H$6)), 'Point System'!$A$4:$B$15, 2),"")</f>
        <v/>
      </c>
      <c r="I10" s="30" t="str">
        <f>IF(I9&gt;0, VLOOKUP(I9-I$5-(INT($X9/18)+(MOD($X9,18)&gt;=I$6)), 'Point System'!$A$4:$B$15, 2),"")</f>
        <v/>
      </c>
      <c r="J10" s="30" t="str">
        <f>IF(J9&gt;0, VLOOKUP(J9-J$5-(INT($X9/18)+(MOD($X9,18)&gt;=J$6)), 'Point System'!$A$4:$B$15, 2),"")</f>
        <v/>
      </c>
      <c r="K10" s="30" t="str">
        <f>IF(K9&gt;0, VLOOKUP(K9-K$5-(INT($X9/18)+(MOD($X9,18)&gt;=K$6)), 'Point System'!$A$4:$B$15, 2),"")</f>
        <v/>
      </c>
      <c r="L10" s="29" t="str">
        <f>IF(SUM(C9:K9)&gt;0, SUM(C10:K10),"")</f>
        <v/>
      </c>
      <c r="M10" s="30" t="str">
        <f>IF(M9&gt;0, VLOOKUP(M9-M$5-(INT($X9/18)+(MOD($X9,18)&gt;=M$6)), 'Point System'!$A$4:$B$15, 2),"")</f>
        <v/>
      </c>
      <c r="N10" s="30" t="str">
        <f>IF(N9&gt;0, VLOOKUP(N9-N$5-(INT($X9/18)+(MOD($X9,18)&gt;=N$6)), 'Point System'!$A$4:$B$15, 2),"")</f>
        <v/>
      </c>
      <c r="O10" s="30" t="str">
        <f>IF(O9&gt;0, VLOOKUP(O9-O$5-(INT($X9/18)+(MOD($X9,18)&gt;=O$6)), 'Point System'!$A$4:$B$15, 2),"")</f>
        <v/>
      </c>
      <c r="P10" s="30" t="str">
        <f>IF(P9&gt;0, VLOOKUP(P9-P$5-(INT($X9/18)+(MOD($X9,18)&gt;=P$6)), 'Point System'!$A$4:$B$15, 2),"")</f>
        <v/>
      </c>
      <c r="Q10" s="30" t="str">
        <f>IF(Q9&gt;0, VLOOKUP(Q9-Q$5-(INT($X9/18)+(MOD($X9,18)&gt;=Q$6)), 'Point System'!$A$4:$B$15, 2),"")</f>
        <v/>
      </c>
      <c r="R10" s="30" t="str">
        <f>IF(R9&gt;0, VLOOKUP(R9-R$5-(INT($X9/18)+(MOD($X9,18)&gt;=R$6)), 'Point System'!$A$4:$B$15, 2),"")</f>
        <v/>
      </c>
      <c r="S10" s="30" t="str">
        <f>IF(S9&gt;0, VLOOKUP(S9-S$5-(INT($X9/18)+(MOD($X9,18)&gt;=S$6)), 'Point System'!$A$4:$B$15, 2),"")</f>
        <v/>
      </c>
      <c r="T10" s="30" t="str">
        <f>IF(T9&gt;0, VLOOKUP(T9-T$5-(INT($X9/18)+(MOD($X9,18)&gt;=T$6)), 'Point System'!$A$4:$B$15, 2),"")</f>
        <v/>
      </c>
      <c r="U10" s="30" t="str">
        <f>IF(U9&gt;0, VLOOKUP(U9-U$5-(INT($X9/18)+(MOD($X9,18)&gt;=U$6)), 'Point System'!$A$4:$B$15, 2),"")</f>
        <v/>
      </c>
      <c r="V10" s="29" t="str">
        <f>IF(SUM(M9:U9)&gt;0, SUM(M10:U10),"")</f>
        <v/>
      </c>
      <c r="W10" s="22"/>
      <c r="X10" s="22"/>
      <c r="Y10" s="22"/>
      <c r="Z10" s="29" t="str">
        <f>IF(AND(L10&lt;&gt;"", V10&lt;&gt;""), L10+V10,"")</f>
        <v/>
      </c>
    </row>
    <row r="11" spans="1:26" ht="22.5" customHeight="1" x14ac:dyDescent="0.25">
      <c r="A11" s="18" t="s">
        <v>16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27" t="str">
        <f t="shared" ref="L11" si="2">IF(SUM(C11:K11)&gt;0, SUM(C11:K11),"")</f>
        <v/>
      </c>
      <c r="M11" s="19"/>
      <c r="N11" s="19"/>
      <c r="O11" s="19"/>
      <c r="P11" s="19"/>
      <c r="Q11" s="19"/>
      <c r="R11" s="19"/>
      <c r="S11" s="19"/>
      <c r="T11" s="19"/>
      <c r="U11" s="19"/>
      <c r="V11" s="27" t="str">
        <f t="shared" ref="V11" si="3">IF(SUM(M11:U11)&gt;0, SUM(M11:U11),"")</f>
        <v/>
      </c>
      <c r="W11" s="28" t="str">
        <f>IF(AND(L11&lt;&gt;"",  V11&lt;&gt;""), L11+V11, "")</f>
        <v/>
      </c>
      <c r="X11" s="19"/>
      <c r="Y11" s="28" t="str">
        <f>IF(W11&lt;&gt;"", W11-X11, "")</f>
        <v/>
      </c>
      <c r="Z11" s="20"/>
    </row>
    <row r="12" spans="1:26" ht="22.5" customHeight="1" x14ac:dyDescent="0.25">
      <c r="A12" s="18"/>
      <c r="B12" s="19" t="s">
        <v>34</v>
      </c>
      <c r="C12" s="28" t="str">
        <f>IF(C11&gt;0, VLOOKUP(C11-C$5-(INT($X11/18)+(MOD($X11,18)&gt;=C$6)), 'Point System'!$A$4:$B$15, 2),"")</f>
        <v/>
      </c>
      <c r="D12" s="28" t="str">
        <f>IF(D11&gt;0, VLOOKUP(D11-D$5-(INT($X11/18)+(MOD($X11,18)&gt;=D$6)), 'Point System'!$A$4:$B$15, 2),"")</f>
        <v/>
      </c>
      <c r="E12" s="28" t="str">
        <f>IF(E11&gt;0, VLOOKUP(E11-E$5-(INT($X11/18)+(MOD($X11,18)&gt;=E$6)), 'Point System'!$A$4:$B$15, 2),"")</f>
        <v/>
      </c>
      <c r="F12" s="28" t="str">
        <f>IF(F11&gt;0, VLOOKUP(F11-F$5-(INT($X11/18)+(MOD($X11,18)&gt;=F$6)), 'Point System'!$A$4:$B$15, 2),"")</f>
        <v/>
      </c>
      <c r="G12" s="28" t="str">
        <f>IF(G11&gt;0, VLOOKUP(G11-G$5-(INT($X11/18)+(MOD($X11,18)&gt;=G$6)), 'Point System'!$A$4:$B$15, 2),"")</f>
        <v/>
      </c>
      <c r="H12" s="28" t="str">
        <f>IF(H11&gt;0, VLOOKUP(H11-H$5-(INT($X11/18)+(MOD($X11,18)&gt;=H$6)), 'Point System'!$A$4:$B$15, 2),"")</f>
        <v/>
      </c>
      <c r="I12" s="28" t="str">
        <f>IF(I11&gt;0, VLOOKUP(I11-I$5-(INT($X11/18)+(MOD($X11,18)&gt;=I$6)), 'Point System'!$A$4:$B$15, 2),"")</f>
        <v/>
      </c>
      <c r="J12" s="28" t="str">
        <f>IF(J11&gt;0, VLOOKUP(J11-J$5-(INT($X11/18)+(MOD($X11,18)&gt;=J$6)), 'Point System'!$A$4:$B$15, 2),"")</f>
        <v/>
      </c>
      <c r="K12" s="28" t="str">
        <f>IF(K11&gt;0, VLOOKUP(K11-K$5-(INT($X11/18)+(MOD($X11,18)&gt;=K$6)), 'Point System'!$A$4:$B$15, 2),"")</f>
        <v/>
      </c>
      <c r="L12" s="27" t="str">
        <f>IF(SUM(C11:K11)&gt;0, SUM(C12:K12),"")</f>
        <v/>
      </c>
      <c r="M12" s="28" t="str">
        <f>IF(M11&gt;0, VLOOKUP(M11-M$5-(INT($X11/18)+(MOD($X11,18)&gt;=M$6)), 'Point System'!$A$4:$B$15, 2),"")</f>
        <v/>
      </c>
      <c r="N12" s="28" t="str">
        <f>IF(N11&gt;0, VLOOKUP(N11-N$5-(INT($X11/18)+(MOD($X11,18)&gt;=N$6)), 'Point System'!$A$4:$B$15, 2),"")</f>
        <v/>
      </c>
      <c r="O12" s="28" t="str">
        <f>IF(O11&gt;0, VLOOKUP(O11-O$5-(INT($X11/18)+(MOD($X11,18)&gt;=O$6)), 'Point System'!$A$4:$B$15, 2),"")</f>
        <v/>
      </c>
      <c r="P12" s="28" t="str">
        <f>IF(P11&gt;0, VLOOKUP(P11-P$5-(INT($X11/18)+(MOD($X11,18)&gt;=P$6)), 'Point System'!$A$4:$B$15, 2),"")</f>
        <v/>
      </c>
      <c r="Q12" s="28" t="str">
        <f>IF(Q11&gt;0, VLOOKUP(Q11-Q$5-(INT($X11/18)+(MOD($X11,18)&gt;=Q$6)), 'Point System'!$A$4:$B$15, 2),"")</f>
        <v/>
      </c>
      <c r="R12" s="28" t="str">
        <f>IF(R11&gt;0, VLOOKUP(R11-R$5-(INT($X11/18)+(MOD($X11,18)&gt;=R$6)), 'Point System'!$A$4:$B$15, 2),"")</f>
        <v/>
      </c>
      <c r="S12" s="28" t="str">
        <f>IF(S11&gt;0, VLOOKUP(S11-S$5-(INT($X11/18)+(MOD($X11,18)&gt;=S$6)), 'Point System'!$A$4:$B$15, 2),"")</f>
        <v/>
      </c>
      <c r="T12" s="28" t="str">
        <f>IF(T11&gt;0, VLOOKUP(T11-T$5-(INT($X11/18)+(MOD($X11,18)&gt;=T$6)), 'Point System'!$A$4:$B$15, 2),"")</f>
        <v/>
      </c>
      <c r="U12" s="28" t="str">
        <f>IF(U11&gt;0, VLOOKUP(U11-U$5-(INT($X11/18)+(MOD($X11,18)&gt;=U$6)), 'Point System'!$A$4:$B$15, 2),"")</f>
        <v/>
      </c>
      <c r="V12" s="27" t="str">
        <f>IF(SUM(M11:U11)&gt;0, SUM(M12:U12),"")</f>
        <v/>
      </c>
      <c r="W12" s="19"/>
      <c r="X12" s="19"/>
      <c r="Y12" s="19"/>
      <c r="Z12" s="27" t="str">
        <f>IF(AND(L12&lt;&gt;"", V12&lt;&gt;""), L12+V12,"")</f>
        <v/>
      </c>
    </row>
    <row r="13" spans="1:26" x14ac:dyDescent="0.25">
      <c r="A13" s="21" t="s">
        <v>17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9" t="str">
        <f t="shared" ref="L13" si="4">IF(SUM(C13:K13)&gt;0, SUM(C13:K13),"")</f>
        <v/>
      </c>
      <c r="M13" s="22"/>
      <c r="N13" s="22"/>
      <c r="O13" s="22"/>
      <c r="P13" s="22"/>
      <c r="Q13" s="22"/>
      <c r="R13" s="22"/>
      <c r="S13" s="22"/>
      <c r="T13" s="22"/>
      <c r="U13" s="22"/>
      <c r="V13" s="29" t="str">
        <f t="shared" ref="V13" si="5">IF(SUM(M13:U13)&gt;0, SUM(M13:U13),"")</f>
        <v/>
      </c>
      <c r="W13" s="30" t="str">
        <f t="shared" ref="W13" si="6">IF(AND(L13&lt;&gt;"",  V13&lt;&gt;""), L13+V13, "")</f>
        <v/>
      </c>
      <c r="X13" s="22"/>
      <c r="Y13" s="30" t="str">
        <f t="shared" ref="Y13" si="7">IF(W13&lt;&gt;"", W13-X13, "")</f>
        <v/>
      </c>
      <c r="Z13" s="23"/>
    </row>
    <row r="14" spans="1:26" x14ac:dyDescent="0.25">
      <c r="A14" s="21"/>
      <c r="B14" s="22" t="s">
        <v>34</v>
      </c>
      <c r="C14" s="30" t="str">
        <f>IF(C13&gt;0, VLOOKUP(C13-C$5-(INT($X13/18)+(MOD($X13,18)&gt;=C$6)), 'Point System'!$A$4:$B$15, 2),"")</f>
        <v/>
      </c>
      <c r="D14" s="30" t="str">
        <f>IF(D13&gt;0, VLOOKUP(D13-D$5-(INT($X13/18)+(MOD($X13,18)&gt;=D$6)), 'Point System'!$A$4:$B$15, 2),"")</f>
        <v/>
      </c>
      <c r="E14" s="30" t="str">
        <f>IF(E13&gt;0, VLOOKUP(E13-E$5-(INT($X13/18)+(MOD($X13,18)&gt;=E$6)), 'Point System'!$A$4:$B$15, 2),"")</f>
        <v/>
      </c>
      <c r="F14" s="30" t="str">
        <f>IF(F13&gt;0, VLOOKUP(F13-F$5-(INT($X13/18)+(MOD($X13,18)&gt;=F$6)), 'Point System'!$A$4:$B$15, 2),"")</f>
        <v/>
      </c>
      <c r="G14" s="30" t="str">
        <f>IF(G13&gt;0, VLOOKUP(G13-G$5-(INT($X13/18)+(MOD($X13,18)&gt;=G$6)), 'Point System'!$A$4:$B$15, 2),"")</f>
        <v/>
      </c>
      <c r="H14" s="30" t="str">
        <f>IF(H13&gt;0, VLOOKUP(H13-H$5-(INT($X13/18)+(MOD($X13,18)&gt;=H$6)), 'Point System'!$A$4:$B$15, 2),"")</f>
        <v/>
      </c>
      <c r="I14" s="30" t="str">
        <f>IF(I13&gt;0, VLOOKUP(I13-I$5-(INT($X13/18)+(MOD($X13,18)&gt;=I$6)), 'Point System'!$A$4:$B$15, 2),"")</f>
        <v/>
      </c>
      <c r="J14" s="30" t="str">
        <f>IF(J13&gt;0, VLOOKUP(J13-J$5-(INT($X13/18)+(MOD($X13,18)&gt;=J$6)), 'Point System'!$A$4:$B$15, 2),"")</f>
        <v/>
      </c>
      <c r="K14" s="30" t="str">
        <f>IF(K13&gt;0, VLOOKUP(K13-K$5-(INT($X13/18)+(MOD($X13,18)&gt;=K$6)), 'Point System'!$A$4:$B$15, 2),"")</f>
        <v/>
      </c>
      <c r="L14" s="29" t="str">
        <f t="shared" ref="L14" si="8">IF(SUM(C13:K13)&gt;0, SUM(C14:K14),"")</f>
        <v/>
      </c>
      <c r="M14" s="30" t="str">
        <f>IF(M13&gt;0, VLOOKUP(M13-M$5-(INT($X13/18)+(MOD($X13,18)&gt;=M$6)), 'Point System'!$A$4:$B$15, 2),"")</f>
        <v/>
      </c>
      <c r="N14" s="30" t="str">
        <f>IF(N13&gt;0, VLOOKUP(N13-N$5-(INT($X13/18)+(MOD($X13,18)&gt;=N$6)), 'Point System'!$A$4:$B$15, 2),"")</f>
        <v/>
      </c>
      <c r="O14" s="30" t="str">
        <f>IF(O13&gt;0, VLOOKUP(O13-O$5-(INT($X13/18)+(MOD($X13,18)&gt;=O$6)), 'Point System'!$A$4:$B$15, 2),"")</f>
        <v/>
      </c>
      <c r="P14" s="30" t="str">
        <f>IF(P13&gt;0, VLOOKUP(P13-P$5-(INT($X13/18)+(MOD($X13,18)&gt;=P$6)), 'Point System'!$A$4:$B$15, 2),"")</f>
        <v/>
      </c>
      <c r="Q14" s="30" t="str">
        <f>IF(Q13&gt;0, VLOOKUP(Q13-Q$5-(INT($X13/18)+(MOD($X13,18)&gt;=Q$6)), 'Point System'!$A$4:$B$15, 2),"")</f>
        <v/>
      </c>
      <c r="R14" s="30" t="str">
        <f>IF(R13&gt;0, VLOOKUP(R13-R$5-(INT($X13/18)+(MOD($X13,18)&gt;=R$6)), 'Point System'!$A$4:$B$15, 2),"")</f>
        <v/>
      </c>
      <c r="S14" s="30" t="str">
        <f>IF(S13&gt;0, VLOOKUP(S13-S$5-(INT($X13/18)+(MOD($X13,18)&gt;=S$6)), 'Point System'!$A$4:$B$15, 2),"")</f>
        <v/>
      </c>
      <c r="T14" s="30" t="str">
        <f>IF(T13&gt;0, VLOOKUP(T13-T$5-(INT($X13/18)+(MOD($X13,18)&gt;=T$6)), 'Point System'!$A$4:$B$15, 2),"")</f>
        <v/>
      </c>
      <c r="U14" s="30" t="str">
        <f>IF(U13&gt;0, VLOOKUP(U13-U$5-(INT($X13/18)+(MOD($X13,18)&gt;=U$6)), 'Point System'!$A$4:$B$15, 2),"")</f>
        <v/>
      </c>
      <c r="V14" s="29" t="str">
        <f t="shared" ref="V14" si="9">IF(SUM(M13:U13)&gt;0, SUM(M14:U14),"")</f>
        <v/>
      </c>
      <c r="W14" s="22"/>
      <c r="X14" s="22"/>
      <c r="Y14" s="22"/>
      <c r="Z14" s="29" t="str">
        <f t="shared" ref="Z14" si="10">IF(AND(L14&lt;&gt;"", V14&lt;&gt;""), L14+V14,"")</f>
        <v/>
      </c>
    </row>
    <row r="15" spans="1:26" x14ac:dyDescent="0.25">
      <c r="A15" s="18" t="s">
        <v>18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27" t="str">
        <f t="shared" ref="L15" si="11">IF(SUM(C15:K15)&gt;0, SUM(C15:K15),"")</f>
        <v/>
      </c>
      <c r="M15" s="19"/>
      <c r="N15" s="19"/>
      <c r="O15" s="19"/>
      <c r="P15" s="19"/>
      <c r="Q15" s="19"/>
      <c r="R15" s="19"/>
      <c r="S15" s="19"/>
      <c r="T15" s="19"/>
      <c r="U15" s="19"/>
      <c r="V15" s="27" t="str">
        <f t="shared" ref="V15" si="12">IF(SUM(M15:U15)&gt;0, SUM(M15:U15),"")</f>
        <v/>
      </c>
      <c r="W15" s="28" t="str">
        <f t="shared" ref="W15" si="13">IF(AND(L15&lt;&gt;"",  V15&lt;&gt;""), L15+V15, "")</f>
        <v/>
      </c>
      <c r="X15" s="19"/>
      <c r="Y15" s="28" t="str">
        <f t="shared" ref="Y15" si="14">IF(W15&lt;&gt;"", W15-X15, "")</f>
        <v/>
      </c>
      <c r="Z15" s="20"/>
    </row>
    <row r="16" spans="1:26" x14ac:dyDescent="0.25">
      <c r="A16" s="18"/>
      <c r="B16" s="19" t="s">
        <v>34</v>
      </c>
      <c r="C16" s="28" t="str">
        <f>IF(C15&gt;0, VLOOKUP(C15-C$5-(INT($X15/18)+(MOD($X15,18)&gt;=C$6)), 'Point System'!$A$4:$B$15, 2),"")</f>
        <v/>
      </c>
      <c r="D16" s="28" t="str">
        <f>IF(D15&gt;0, VLOOKUP(D15-D$5-(INT($X15/18)+(MOD($X15,18)&gt;=D$6)), 'Point System'!$A$4:$B$15, 2),"")</f>
        <v/>
      </c>
      <c r="E16" s="28" t="str">
        <f>IF(E15&gt;0, VLOOKUP(E15-E$5-(INT($X15/18)+(MOD($X15,18)&gt;=E$6)), 'Point System'!$A$4:$B$15, 2),"")</f>
        <v/>
      </c>
      <c r="F16" s="28" t="str">
        <f>IF(F15&gt;0, VLOOKUP(F15-F$5-(INT($X15/18)+(MOD($X15,18)&gt;=F$6)), 'Point System'!$A$4:$B$15, 2),"")</f>
        <v/>
      </c>
      <c r="G16" s="28" t="str">
        <f>IF(G15&gt;0, VLOOKUP(G15-G$5-(INT($X15/18)+(MOD($X15,18)&gt;=G$6)), 'Point System'!$A$4:$B$15, 2),"")</f>
        <v/>
      </c>
      <c r="H16" s="28" t="str">
        <f>IF(H15&gt;0, VLOOKUP(H15-H$5-(INT($X15/18)+(MOD($X15,18)&gt;=H$6)), 'Point System'!$A$4:$B$15, 2),"")</f>
        <v/>
      </c>
      <c r="I16" s="28" t="str">
        <f>IF(I15&gt;0, VLOOKUP(I15-I$5-(INT($X15/18)+(MOD($X15,18)&gt;=I$6)), 'Point System'!$A$4:$B$15, 2),"")</f>
        <v/>
      </c>
      <c r="J16" s="28" t="str">
        <f>IF(J15&gt;0, VLOOKUP(J15-J$5-(INT($X15/18)+(MOD($X15,18)&gt;=J$6)), 'Point System'!$A$4:$B$15, 2),"")</f>
        <v/>
      </c>
      <c r="K16" s="28" t="str">
        <f>IF(K15&gt;0, VLOOKUP(K15-K$5-(INT($X15/18)+(MOD($X15,18)&gt;=K$6)), 'Point System'!$A$4:$B$15, 2),"")</f>
        <v/>
      </c>
      <c r="L16" s="27" t="str">
        <f t="shared" ref="L16" si="15">IF(SUM(C15:K15)&gt;0, SUM(C16:K16),"")</f>
        <v/>
      </c>
      <c r="M16" s="28" t="str">
        <f>IF(M15&gt;0, VLOOKUP(M15-M$5-(INT($X15/18)+(MOD($X15,18)&gt;=M$6)), 'Point System'!$A$4:$B$15, 2),"")</f>
        <v/>
      </c>
      <c r="N16" s="28" t="str">
        <f>IF(N15&gt;0, VLOOKUP(N15-N$5-(INT($X15/18)+(MOD($X15,18)&gt;=N$6)), 'Point System'!$A$4:$B$15, 2),"")</f>
        <v/>
      </c>
      <c r="O16" s="28" t="str">
        <f>IF(O15&gt;0, VLOOKUP(O15-O$5-(INT($X15/18)+(MOD($X15,18)&gt;=O$6)), 'Point System'!$A$4:$B$15, 2),"")</f>
        <v/>
      </c>
      <c r="P16" s="28" t="str">
        <f>IF(P15&gt;0, VLOOKUP(P15-P$5-(INT($X15/18)+(MOD($X15,18)&gt;=P$6)), 'Point System'!$A$4:$B$15, 2),"")</f>
        <v/>
      </c>
      <c r="Q16" s="28" t="str">
        <f>IF(Q15&gt;0, VLOOKUP(Q15-Q$5-(INT($X15/18)+(MOD($X15,18)&gt;=Q$6)), 'Point System'!$A$4:$B$15, 2),"")</f>
        <v/>
      </c>
      <c r="R16" s="28" t="str">
        <f>IF(R15&gt;0, VLOOKUP(R15-R$5-(INT($X15/18)+(MOD($X15,18)&gt;=R$6)), 'Point System'!$A$4:$B$15, 2),"")</f>
        <v/>
      </c>
      <c r="S16" s="28" t="str">
        <f>IF(S15&gt;0, VLOOKUP(S15-S$5-(INT($X15/18)+(MOD($X15,18)&gt;=S$6)), 'Point System'!$A$4:$B$15, 2),"")</f>
        <v/>
      </c>
      <c r="T16" s="28" t="str">
        <f>IF(T15&gt;0, VLOOKUP(T15-T$5-(INT($X15/18)+(MOD($X15,18)&gt;=T$6)), 'Point System'!$A$4:$B$15, 2),"")</f>
        <v/>
      </c>
      <c r="U16" s="28" t="str">
        <f>IF(U15&gt;0, VLOOKUP(U15-U$5-(INT($X15/18)+(MOD($X15,18)&gt;=U$6)), 'Point System'!$A$4:$B$15, 2),"")</f>
        <v/>
      </c>
      <c r="V16" s="27" t="str">
        <f t="shared" ref="V16" si="16">IF(SUM(M15:U15)&gt;0, SUM(M16:U16),"")</f>
        <v/>
      </c>
      <c r="W16" s="19"/>
      <c r="X16" s="19"/>
      <c r="Y16" s="19"/>
      <c r="Z16" s="27" t="str">
        <f t="shared" ref="Z16" si="17">IF(AND(L16&lt;&gt;"", V16&lt;&gt;""), L16+V16,"")</f>
        <v/>
      </c>
    </row>
    <row r="17" spans="1:26" x14ac:dyDescent="0.25">
      <c r="A17" s="21" t="s">
        <v>19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9" t="str">
        <f t="shared" ref="L17" si="18">IF(SUM(C17:K17)&gt;0, SUM(C17:K17),"")</f>
        <v/>
      </c>
      <c r="M17" s="22"/>
      <c r="N17" s="22"/>
      <c r="O17" s="22"/>
      <c r="P17" s="22"/>
      <c r="Q17" s="22"/>
      <c r="R17" s="22"/>
      <c r="S17" s="22"/>
      <c r="T17" s="22"/>
      <c r="U17" s="22"/>
      <c r="V17" s="29" t="str">
        <f t="shared" ref="V17" si="19">IF(SUM(M17:U17)&gt;0, SUM(M17:U17),"")</f>
        <v/>
      </c>
      <c r="W17" s="30" t="str">
        <f t="shared" ref="W17" si="20">IF(AND(L17&lt;&gt;"",  V17&lt;&gt;""), L17+V17, "")</f>
        <v/>
      </c>
      <c r="X17" s="22"/>
      <c r="Y17" s="30" t="str">
        <f t="shared" ref="Y17" si="21">IF(W17&lt;&gt;"", W17-X17, "")</f>
        <v/>
      </c>
      <c r="Z17" s="23"/>
    </row>
    <row r="18" spans="1:26" x14ac:dyDescent="0.25">
      <c r="A18" s="21"/>
      <c r="B18" s="22" t="s">
        <v>34</v>
      </c>
      <c r="C18" s="30" t="str">
        <f>IF(C17&gt;0, VLOOKUP(C17-C$5-(INT($X17/18)+(MOD($X17,18)&gt;=C$6)), 'Point System'!$A$4:$B$15, 2),"")</f>
        <v/>
      </c>
      <c r="D18" s="30" t="str">
        <f>IF(D17&gt;0, VLOOKUP(D17-D$5-(INT($X17/18)+(MOD($X17,18)&gt;=D$6)), 'Point System'!$A$4:$B$15, 2),"")</f>
        <v/>
      </c>
      <c r="E18" s="30" t="str">
        <f>IF(E17&gt;0, VLOOKUP(E17-E$5-(INT($X17/18)+(MOD($X17,18)&gt;=E$6)), 'Point System'!$A$4:$B$15, 2),"")</f>
        <v/>
      </c>
      <c r="F18" s="30" t="str">
        <f>IF(F17&gt;0, VLOOKUP(F17-F$5-(INT($X17/18)+(MOD($X17,18)&gt;=F$6)), 'Point System'!$A$4:$B$15, 2),"")</f>
        <v/>
      </c>
      <c r="G18" s="30" t="str">
        <f>IF(G17&gt;0, VLOOKUP(G17-G$5-(INT($X17/18)+(MOD($X17,18)&gt;=G$6)), 'Point System'!$A$4:$B$15, 2),"")</f>
        <v/>
      </c>
      <c r="H18" s="30" t="str">
        <f>IF(H17&gt;0, VLOOKUP(H17-H$5-(INT($X17/18)+(MOD($X17,18)&gt;=H$6)), 'Point System'!$A$4:$B$15, 2),"")</f>
        <v/>
      </c>
      <c r="I18" s="30" t="str">
        <f>IF(I17&gt;0, VLOOKUP(I17-I$5-(INT($X17/18)+(MOD($X17,18)&gt;=I$6)), 'Point System'!$A$4:$B$15, 2),"")</f>
        <v/>
      </c>
      <c r="J18" s="30" t="str">
        <f>IF(J17&gt;0, VLOOKUP(J17-J$5-(INT($X17/18)+(MOD($X17,18)&gt;=J$6)), 'Point System'!$A$4:$B$15, 2),"")</f>
        <v/>
      </c>
      <c r="K18" s="30" t="str">
        <f>IF(K17&gt;0, VLOOKUP(K17-K$5-(INT($X17/18)+(MOD($X17,18)&gt;=K$6)), 'Point System'!$A$4:$B$15, 2),"")</f>
        <v/>
      </c>
      <c r="L18" s="29" t="str">
        <f t="shared" ref="L18" si="22">IF(SUM(C17:K17)&gt;0, SUM(C18:K18),"")</f>
        <v/>
      </c>
      <c r="M18" s="30" t="str">
        <f>IF(M17&gt;0, VLOOKUP(M17-M$5-(INT($X17/18)+(MOD($X17,18)&gt;=M$6)), 'Point System'!$A$4:$B$15, 2),"")</f>
        <v/>
      </c>
      <c r="N18" s="30" t="str">
        <f>IF(N17&gt;0, VLOOKUP(N17-N$5-(INT($X17/18)+(MOD($X17,18)&gt;=N$6)), 'Point System'!$A$4:$B$15, 2),"")</f>
        <v/>
      </c>
      <c r="O18" s="30" t="str">
        <f>IF(O17&gt;0, VLOOKUP(O17-O$5-(INT($X17/18)+(MOD($X17,18)&gt;=O$6)), 'Point System'!$A$4:$B$15, 2),"")</f>
        <v/>
      </c>
      <c r="P18" s="30" t="str">
        <f>IF(P17&gt;0, VLOOKUP(P17-P$5-(INT($X17/18)+(MOD($X17,18)&gt;=P$6)), 'Point System'!$A$4:$B$15, 2),"")</f>
        <v/>
      </c>
      <c r="Q18" s="30" t="str">
        <f>IF(Q17&gt;0, VLOOKUP(Q17-Q$5-(INT($X17/18)+(MOD($X17,18)&gt;=Q$6)), 'Point System'!$A$4:$B$15, 2),"")</f>
        <v/>
      </c>
      <c r="R18" s="30" t="str">
        <f>IF(R17&gt;0, VLOOKUP(R17-R$5-(INT($X17/18)+(MOD($X17,18)&gt;=R$6)), 'Point System'!$A$4:$B$15, 2),"")</f>
        <v/>
      </c>
      <c r="S18" s="30" t="str">
        <f>IF(S17&gt;0, VLOOKUP(S17-S$5-(INT($X17/18)+(MOD($X17,18)&gt;=S$6)), 'Point System'!$A$4:$B$15, 2),"")</f>
        <v/>
      </c>
      <c r="T18" s="30" t="str">
        <f>IF(T17&gt;0, VLOOKUP(T17-T$5-(INT($X17/18)+(MOD($X17,18)&gt;=T$6)), 'Point System'!$A$4:$B$15, 2),"")</f>
        <v/>
      </c>
      <c r="U18" s="30" t="str">
        <f>IF(U17&gt;0, VLOOKUP(U17-U$5-(INT($X17/18)+(MOD($X17,18)&gt;=U$6)), 'Point System'!$A$4:$B$15, 2),"")</f>
        <v/>
      </c>
      <c r="V18" s="29" t="str">
        <f t="shared" ref="V18" si="23">IF(SUM(M17:U17)&gt;0, SUM(M18:U18),"")</f>
        <v/>
      </c>
      <c r="W18" s="22"/>
      <c r="X18" s="22"/>
      <c r="Y18" s="22"/>
      <c r="Z18" s="29" t="str">
        <f t="shared" ref="Z18" si="24">IF(AND(L18&lt;&gt;"", V18&lt;&gt;""), L18+V18,"")</f>
        <v/>
      </c>
    </row>
    <row r="19" spans="1:26" x14ac:dyDescent="0.25">
      <c r="A19" s="18" t="s">
        <v>20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27" t="str">
        <f t="shared" ref="L19" si="25">IF(SUM(C19:K19)&gt;0, SUM(C19:K19),"")</f>
        <v/>
      </c>
      <c r="M19" s="19"/>
      <c r="N19" s="19"/>
      <c r="O19" s="19"/>
      <c r="P19" s="19"/>
      <c r="Q19" s="19"/>
      <c r="R19" s="19"/>
      <c r="S19" s="19"/>
      <c r="T19" s="19"/>
      <c r="U19" s="19"/>
      <c r="V19" s="27" t="str">
        <f t="shared" ref="V19" si="26">IF(SUM(M19:U19)&gt;0, SUM(M19:U19),"")</f>
        <v/>
      </c>
      <c r="W19" s="28" t="str">
        <f t="shared" ref="W19" si="27">IF(AND(L19&lt;&gt;"",  V19&lt;&gt;""), L19+V19, "")</f>
        <v/>
      </c>
      <c r="X19" s="19"/>
      <c r="Y19" s="28" t="str">
        <f t="shared" ref="Y19" si="28">IF(W19&lt;&gt;"", W19-X19, "")</f>
        <v/>
      </c>
      <c r="Z19" s="20"/>
    </row>
    <row r="20" spans="1:26" x14ac:dyDescent="0.25">
      <c r="A20" s="18"/>
      <c r="B20" s="19" t="s">
        <v>34</v>
      </c>
      <c r="C20" s="28" t="str">
        <f>IF(C19&gt;0, VLOOKUP(C19-C$5-(INT($X19/18)+(MOD($X19,18)&gt;=C$6)), 'Point System'!$A$4:$B$15, 2),"")</f>
        <v/>
      </c>
      <c r="D20" s="28" t="str">
        <f>IF(D19&gt;0, VLOOKUP(D19-D$5-(INT($X19/18)+(MOD($X19,18)&gt;=D$6)), 'Point System'!$A$4:$B$15, 2),"")</f>
        <v/>
      </c>
      <c r="E20" s="28" t="str">
        <f>IF(E19&gt;0, VLOOKUP(E19-E$5-(INT($X19/18)+(MOD($X19,18)&gt;=E$6)), 'Point System'!$A$4:$B$15, 2),"")</f>
        <v/>
      </c>
      <c r="F20" s="28" t="str">
        <f>IF(F19&gt;0, VLOOKUP(F19-F$5-(INT($X19/18)+(MOD($X19,18)&gt;=F$6)), 'Point System'!$A$4:$B$15, 2),"")</f>
        <v/>
      </c>
      <c r="G20" s="28" t="str">
        <f>IF(G19&gt;0, VLOOKUP(G19-G$5-(INT($X19/18)+(MOD($X19,18)&gt;=G$6)), 'Point System'!$A$4:$B$15, 2),"")</f>
        <v/>
      </c>
      <c r="H20" s="28" t="str">
        <f>IF(H19&gt;0, VLOOKUP(H19-H$5-(INT($X19/18)+(MOD($X19,18)&gt;=H$6)), 'Point System'!$A$4:$B$15, 2),"")</f>
        <v/>
      </c>
      <c r="I20" s="28" t="str">
        <f>IF(I19&gt;0, VLOOKUP(I19-I$5-(INT($X19/18)+(MOD($X19,18)&gt;=I$6)), 'Point System'!$A$4:$B$15, 2),"")</f>
        <v/>
      </c>
      <c r="J20" s="28" t="str">
        <f>IF(J19&gt;0, VLOOKUP(J19-J$5-(INT($X19/18)+(MOD($X19,18)&gt;=J$6)), 'Point System'!$A$4:$B$15, 2),"")</f>
        <v/>
      </c>
      <c r="K20" s="28" t="str">
        <f>IF(K19&gt;0, VLOOKUP(K19-K$5-(INT($X19/18)+(MOD($X19,18)&gt;=K$6)), 'Point System'!$A$4:$B$15, 2),"")</f>
        <v/>
      </c>
      <c r="L20" s="27" t="str">
        <f t="shared" ref="L20" si="29">IF(SUM(C19:K19)&gt;0, SUM(C20:K20),"")</f>
        <v/>
      </c>
      <c r="M20" s="28" t="str">
        <f>IF(M19&gt;0, VLOOKUP(M19-M$5-(INT($X19/18)+(MOD($X19,18)&gt;=M$6)), 'Point System'!$A$4:$B$15, 2),"")</f>
        <v/>
      </c>
      <c r="N20" s="28" t="str">
        <f>IF(N19&gt;0, VLOOKUP(N19-N$5-(INT($X19/18)+(MOD($X19,18)&gt;=N$6)), 'Point System'!$A$4:$B$15, 2),"")</f>
        <v/>
      </c>
      <c r="O20" s="28" t="str">
        <f>IF(O19&gt;0, VLOOKUP(O19-O$5-(INT($X19/18)+(MOD($X19,18)&gt;=O$6)), 'Point System'!$A$4:$B$15, 2),"")</f>
        <v/>
      </c>
      <c r="P20" s="28" t="str">
        <f>IF(P19&gt;0, VLOOKUP(P19-P$5-(INT($X19/18)+(MOD($X19,18)&gt;=P$6)), 'Point System'!$A$4:$B$15, 2),"")</f>
        <v/>
      </c>
      <c r="Q20" s="28" t="str">
        <f>IF(Q19&gt;0, VLOOKUP(Q19-Q$5-(INT($X19/18)+(MOD($X19,18)&gt;=Q$6)), 'Point System'!$A$4:$B$15, 2),"")</f>
        <v/>
      </c>
      <c r="R20" s="28" t="str">
        <f>IF(R19&gt;0, VLOOKUP(R19-R$5-(INT($X19/18)+(MOD($X19,18)&gt;=R$6)), 'Point System'!$A$4:$B$15, 2),"")</f>
        <v/>
      </c>
      <c r="S20" s="28" t="str">
        <f>IF(S19&gt;0, VLOOKUP(S19-S$5-(INT($X19/18)+(MOD($X19,18)&gt;=S$6)), 'Point System'!$A$4:$B$15, 2),"")</f>
        <v/>
      </c>
      <c r="T20" s="28" t="str">
        <f>IF(T19&gt;0, VLOOKUP(T19-T$5-(INT($X19/18)+(MOD($X19,18)&gt;=T$6)), 'Point System'!$A$4:$B$15, 2),"")</f>
        <v/>
      </c>
      <c r="U20" s="28" t="str">
        <f>IF(U19&gt;0, VLOOKUP(U19-U$5-(INT($X19/18)+(MOD($X19,18)&gt;=U$6)), 'Point System'!$A$4:$B$15, 2),"")</f>
        <v/>
      </c>
      <c r="V20" s="27" t="str">
        <f t="shared" ref="V20" si="30">IF(SUM(M19:U19)&gt;0, SUM(M20:U20),"")</f>
        <v/>
      </c>
      <c r="W20" s="19"/>
      <c r="X20" s="19"/>
      <c r="Y20" s="19"/>
      <c r="Z20" s="27" t="str">
        <f t="shared" ref="Z20" si="31">IF(AND(L20&lt;&gt;"", V20&lt;&gt;""), L20+V20,"")</f>
        <v/>
      </c>
    </row>
    <row r="21" spans="1:26" x14ac:dyDescent="0.25">
      <c r="A21" s="21" t="s">
        <v>21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9" t="str">
        <f t="shared" ref="L21" si="32">IF(SUM(C21:K21)&gt;0, SUM(C21:K21),"")</f>
        <v/>
      </c>
      <c r="M21" s="22"/>
      <c r="N21" s="22"/>
      <c r="O21" s="22"/>
      <c r="P21" s="22"/>
      <c r="Q21" s="22"/>
      <c r="R21" s="22"/>
      <c r="S21" s="22"/>
      <c r="T21" s="22"/>
      <c r="U21" s="22"/>
      <c r="V21" s="29" t="str">
        <f t="shared" ref="V21" si="33">IF(SUM(M21:U21)&gt;0, SUM(M21:U21),"")</f>
        <v/>
      </c>
      <c r="W21" s="30" t="str">
        <f t="shared" ref="W21" si="34">IF(AND(L21&lt;&gt;"",  V21&lt;&gt;""), L21+V21, "")</f>
        <v/>
      </c>
      <c r="X21" s="22"/>
      <c r="Y21" s="30" t="str">
        <f t="shared" ref="Y21" si="35">IF(W21&lt;&gt;"", W21-X21, "")</f>
        <v/>
      </c>
      <c r="Z21" s="23"/>
    </row>
    <row r="22" spans="1:26" x14ac:dyDescent="0.25">
      <c r="A22" s="21"/>
      <c r="B22" s="22" t="s">
        <v>34</v>
      </c>
      <c r="C22" s="30" t="str">
        <f>IF(C21&gt;0, VLOOKUP(C21-C$5-(INT($X21/18)+(MOD($X21,18)&gt;=C$6)), 'Point System'!$A$4:$B$15, 2),"")</f>
        <v/>
      </c>
      <c r="D22" s="30" t="str">
        <f>IF(D21&gt;0, VLOOKUP(D21-D$5-(INT($X21/18)+(MOD($X21,18)&gt;=D$6)), 'Point System'!$A$4:$B$15, 2),"")</f>
        <v/>
      </c>
      <c r="E22" s="30" t="str">
        <f>IF(E21&gt;0, VLOOKUP(E21-E$5-(INT($X21/18)+(MOD($X21,18)&gt;=E$6)), 'Point System'!$A$4:$B$15, 2),"")</f>
        <v/>
      </c>
      <c r="F22" s="30" t="str">
        <f>IF(F21&gt;0, VLOOKUP(F21-F$5-(INT($X21/18)+(MOD($X21,18)&gt;=F$6)), 'Point System'!$A$4:$B$15, 2),"")</f>
        <v/>
      </c>
      <c r="G22" s="30" t="str">
        <f>IF(G21&gt;0, VLOOKUP(G21-G$5-(INT($X21/18)+(MOD($X21,18)&gt;=G$6)), 'Point System'!$A$4:$B$15, 2),"")</f>
        <v/>
      </c>
      <c r="H22" s="30" t="str">
        <f>IF(H21&gt;0, VLOOKUP(H21-H$5-(INT($X21/18)+(MOD($X21,18)&gt;=H$6)), 'Point System'!$A$4:$B$15, 2),"")</f>
        <v/>
      </c>
      <c r="I22" s="30" t="str">
        <f>IF(I21&gt;0, VLOOKUP(I21-I$5-(INT($X21/18)+(MOD($X21,18)&gt;=I$6)), 'Point System'!$A$4:$B$15, 2),"")</f>
        <v/>
      </c>
      <c r="J22" s="30" t="str">
        <f>IF(J21&gt;0, VLOOKUP(J21-J$5-(INT($X21/18)+(MOD($X21,18)&gt;=J$6)), 'Point System'!$A$4:$B$15, 2),"")</f>
        <v/>
      </c>
      <c r="K22" s="30" t="str">
        <f>IF(K21&gt;0, VLOOKUP(K21-K$5-(INT($X21/18)+(MOD($X21,18)&gt;=K$6)), 'Point System'!$A$4:$B$15, 2),"")</f>
        <v/>
      </c>
      <c r="L22" s="29" t="str">
        <f t="shared" ref="L22" si="36">IF(SUM(C21:K21)&gt;0, SUM(C22:K22),"")</f>
        <v/>
      </c>
      <c r="M22" s="30" t="str">
        <f>IF(M21&gt;0, VLOOKUP(M21-M$5-(INT($X21/18)+(MOD($X21,18)&gt;=M$6)), 'Point System'!$A$4:$B$15, 2),"")</f>
        <v/>
      </c>
      <c r="N22" s="30" t="str">
        <f>IF(N21&gt;0, VLOOKUP(N21-N$5-(INT($X21/18)+(MOD($X21,18)&gt;=N$6)), 'Point System'!$A$4:$B$15, 2),"")</f>
        <v/>
      </c>
      <c r="O22" s="30" t="str">
        <f>IF(O21&gt;0, VLOOKUP(O21-O$5-(INT($X21/18)+(MOD($X21,18)&gt;=O$6)), 'Point System'!$A$4:$B$15, 2),"")</f>
        <v/>
      </c>
      <c r="P22" s="30" t="str">
        <f>IF(P21&gt;0, VLOOKUP(P21-P$5-(INT($X21/18)+(MOD($X21,18)&gt;=P$6)), 'Point System'!$A$4:$B$15, 2),"")</f>
        <v/>
      </c>
      <c r="Q22" s="30" t="str">
        <f>IF(Q21&gt;0, VLOOKUP(Q21-Q$5-(INT($X21/18)+(MOD($X21,18)&gt;=Q$6)), 'Point System'!$A$4:$B$15, 2),"")</f>
        <v/>
      </c>
      <c r="R22" s="30" t="str">
        <f>IF(R21&gt;0, VLOOKUP(R21-R$5-(INT($X21/18)+(MOD($X21,18)&gt;=R$6)), 'Point System'!$A$4:$B$15, 2),"")</f>
        <v/>
      </c>
      <c r="S22" s="30" t="str">
        <f>IF(S21&gt;0, VLOOKUP(S21-S$5-(INT($X21/18)+(MOD($X21,18)&gt;=S$6)), 'Point System'!$A$4:$B$15, 2),"")</f>
        <v/>
      </c>
      <c r="T22" s="30" t="str">
        <f>IF(T21&gt;0, VLOOKUP(T21-T$5-(INT($X21/18)+(MOD($X21,18)&gt;=T$6)), 'Point System'!$A$4:$B$15, 2),"")</f>
        <v/>
      </c>
      <c r="U22" s="30" t="str">
        <f>IF(U21&gt;0, VLOOKUP(U21-U$5-(INT($X21/18)+(MOD($X21,18)&gt;=U$6)), 'Point System'!$A$4:$B$15, 2),"")</f>
        <v/>
      </c>
      <c r="V22" s="29" t="str">
        <f t="shared" ref="V22" si="37">IF(SUM(M21:U21)&gt;0, SUM(M22:U22),"")</f>
        <v/>
      </c>
      <c r="W22" s="22"/>
      <c r="X22" s="22"/>
      <c r="Y22" s="22"/>
      <c r="Z22" s="29" t="str">
        <f t="shared" ref="Z22" si="38">IF(AND(L22&lt;&gt;"", V22&lt;&gt;""), L22+V22,"")</f>
        <v/>
      </c>
    </row>
    <row r="23" spans="1:26" x14ac:dyDescent="0.25">
      <c r="A23" s="18" t="s">
        <v>22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27" t="str">
        <f t="shared" ref="L23" si="39">IF(SUM(C23:K23)&gt;0, SUM(C23:K23),"")</f>
        <v/>
      </c>
      <c r="M23" s="19"/>
      <c r="N23" s="19"/>
      <c r="O23" s="19"/>
      <c r="P23" s="19"/>
      <c r="Q23" s="19"/>
      <c r="R23" s="19"/>
      <c r="S23" s="19"/>
      <c r="T23" s="19"/>
      <c r="U23" s="19"/>
      <c r="V23" s="27" t="str">
        <f t="shared" ref="V23" si="40">IF(SUM(M23:U23)&gt;0, SUM(M23:U23),"")</f>
        <v/>
      </c>
      <c r="W23" s="28" t="str">
        <f t="shared" ref="W23" si="41">IF(AND(L23&lt;&gt;"",  V23&lt;&gt;""), L23+V23, "")</f>
        <v/>
      </c>
      <c r="X23" s="19"/>
      <c r="Y23" s="28" t="str">
        <f t="shared" ref="Y23" si="42">IF(W23&lt;&gt;"", W23-X23, "")</f>
        <v/>
      </c>
      <c r="Z23" s="20"/>
    </row>
    <row r="24" spans="1:26" x14ac:dyDescent="0.25">
      <c r="A24" s="18"/>
      <c r="B24" s="19" t="s">
        <v>34</v>
      </c>
      <c r="C24" s="28" t="str">
        <f>IF(C23&gt;0, VLOOKUP(C23-C$5-(INT($X23/18)+(MOD($X23,18)&gt;=C$6)), 'Point System'!$A$4:$B$15, 2),"")</f>
        <v/>
      </c>
      <c r="D24" s="28" t="str">
        <f>IF(D23&gt;0, VLOOKUP(D23-D$5-(INT($X23/18)+(MOD($X23,18)&gt;=D$6)), 'Point System'!$A$4:$B$15, 2),"")</f>
        <v/>
      </c>
      <c r="E24" s="28" t="str">
        <f>IF(E23&gt;0, VLOOKUP(E23-E$5-(INT($X23/18)+(MOD($X23,18)&gt;=E$6)), 'Point System'!$A$4:$B$15, 2),"")</f>
        <v/>
      </c>
      <c r="F24" s="28" t="str">
        <f>IF(F23&gt;0, VLOOKUP(F23-F$5-(INT($X23/18)+(MOD($X23,18)&gt;=F$6)), 'Point System'!$A$4:$B$15, 2),"")</f>
        <v/>
      </c>
      <c r="G24" s="28" t="str">
        <f>IF(G23&gt;0, VLOOKUP(G23-G$5-(INT($X23/18)+(MOD($X23,18)&gt;=G$6)), 'Point System'!$A$4:$B$15, 2),"")</f>
        <v/>
      </c>
      <c r="H24" s="28" t="str">
        <f>IF(H23&gt;0, VLOOKUP(H23-H$5-(INT($X23/18)+(MOD($X23,18)&gt;=H$6)), 'Point System'!$A$4:$B$15, 2),"")</f>
        <v/>
      </c>
      <c r="I24" s="28" t="str">
        <f>IF(I23&gt;0, VLOOKUP(I23-I$5-(INT($X23/18)+(MOD($X23,18)&gt;=I$6)), 'Point System'!$A$4:$B$15, 2),"")</f>
        <v/>
      </c>
      <c r="J24" s="28" t="str">
        <f>IF(J23&gt;0, VLOOKUP(J23-J$5-(INT($X23/18)+(MOD($X23,18)&gt;=J$6)), 'Point System'!$A$4:$B$15, 2),"")</f>
        <v/>
      </c>
      <c r="K24" s="28" t="str">
        <f>IF(K23&gt;0, VLOOKUP(K23-K$5-(INT($X23/18)+(MOD($X23,18)&gt;=K$6)), 'Point System'!$A$4:$B$15, 2),"")</f>
        <v/>
      </c>
      <c r="L24" s="27" t="str">
        <f t="shared" ref="L24" si="43">IF(SUM(C23:K23)&gt;0, SUM(C24:K24),"")</f>
        <v/>
      </c>
      <c r="M24" s="28" t="str">
        <f>IF(M23&gt;0, VLOOKUP(M23-M$5-(INT($X23/18)+(MOD($X23,18)&gt;=M$6)), 'Point System'!$A$4:$B$15, 2),"")</f>
        <v/>
      </c>
      <c r="N24" s="28" t="str">
        <f>IF(N23&gt;0, VLOOKUP(N23-N$5-(INT($X23/18)+(MOD($X23,18)&gt;=N$6)), 'Point System'!$A$4:$B$15, 2),"")</f>
        <v/>
      </c>
      <c r="O24" s="28" t="str">
        <f>IF(O23&gt;0, VLOOKUP(O23-O$5-(INT($X23/18)+(MOD($X23,18)&gt;=O$6)), 'Point System'!$A$4:$B$15, 2),"")</f>
        <v/>
      </c>
      <c r="P24" s="28" t="str">
        <f>IF(P23&gt;0, VLOOKUP(P23-P$5-(INT($X23/18)+(MOD($X23,18)&gt;=P$6)), 'Point System'!$A$4:$B$15, 2),"")</f>
        <v/>
      </c>
      <c r="Q24" s="28" t="str">
        <f>IF(Q23&gt;0, VLOOKUP(Q23-Q$5-(INT($X23/18)+(MOD($X23,18)&gt;=Q$6)), 'Point System'!$A$4:$B$15, 2),"")</f>
        <v/>
      </c>
      <c r="R24" s="28" t="str">
        <f>IF(R23&gt;0, VLOOKUP(R23-R$5-(INT($X23/18)+(MOD($X23,18)&gt;=R$6)), 'Point System'!$A$4:$B$15, 2),"")</f>
        <v/>
      </c>
      <c r="S24" s="28" t="str">
        <f>IF(S23&gt;0, VLOOKUP(S23-S$5-(INT($X23/18)+(MOD($X23,18)&gt;=S$6)), 'Point System'!$A$4:$B$15, 2),"")</f>
        <v/>
      </c>
      <c r="T24" s="28" t="str">
        <f>IF(T23&gt;0, VLOOKUP(T23-T$5-(INT($X23/18)+(MOD($X23,18)&gt;=T$6)), 'Point System'!$A$4:$B$15, 2),"")</f>
        <v/>
      </c>
      <c r="U24" s="28" t="str">
        <f>IF(U23&gt;0, VLOOKUP(U23-U$5-(INT($X23/18)+(MOD($X23,18)&gt;=U$6)), 'Point System'!$A$4:$B$15, 2),"")</f>
        <v/>
      </c>
      <c r="V24" s="27" t="str">
        <f t="shared" ref="V24" si="44">IF(SUM(M23:U23)&gt;0, SUM(M24:U24),"")</f>
        <v/>
      </c>
      <c r="W24" s="19"/>
      <c r="X24" s="19"/>
      <c r="Y24" s="19"/>
      <c r="Z24" s="27" t="str">
        <f t="shared" ref="Z24" si="45">IF(AND(L24&lt;&gt;"", V24&lt;&gt;""), L24+V24,"")</f>
        <v/>
      </c>
    </row>
    <row r="25" spans="1:26" x14ac:dyDescent="0.25">
      <c r="A25" s="21" t="s">
        <v>23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9" t="str">
        <f t="shared" ref="L25" si="46">IF(SUM(C25:K25)&gt;0, SUM(C25:K25),"")</f>
        <v/>
      </c>
      <c r="M25" s="22"/>
      <c r="N25" s="22"/>
      <c r="O25" s="22"/>
      <c r="P25" s="22"/>
      <c r="Q25" s="22"/>
      <c r="R25" s="22"/>
      <c r="S25" s="22"/>
      <c r="T25" s="22"/>
      <c r="U25" s="22"/>
      <c r="V25" s="29" t="str">
        <f t="shared" ref="V25" si="47">IF(SUM(M25:U25)&gt;0, SUM(M25:U25),"")</f>
        <v/>
      </c>
      <c r="W25" s="30" t="str">
        <f t="shared" ref="W25" si="48">IF(AND(L25&lt;&gt;"",  V25&lt;&gt;""), L25+V25, "")</f>
        <v/>
      </c>
      <c r="X25" s="22"/>
      <c r="Y25" s="30" t="str">
        <f t="shared" ref="Y25" si="49">IF(W25&lt;&gt;"", W25-X25, "")</f>
        <v/>
      </c>
      <c r="Z25" s="23"/>
    </row>
    <row r="26" spans="1:26" x14ac:dyDescent="0.25">
      <c r="A26" s="21"/>
      <c r="B26" s="22" t="s">
        <v>34</v>
      </c>
      <c r="C26" s="30" t="str">
        <f>IF(C25&gt;0, VLOOKUP(C25-C$5-(INT($X25/18)+(MOD($X25,18)&gt;=C$6)), 'Point System'!$A$4:$B$15, 2),"")</f>
        <v/>
      </c>
      <c r="D26" s="30" t="str">
        <f>IF(D25&gt;0, VLOOKUP(D25-D$5-(INT($X25/18)+(MOD($X25,18)&gt;=D$6)), 'Point System'!$A$4:$B$15, 2),"")</f>
        <v/>
      </c>
      <c r="E26" s="30" t="str">
        <f>IF(E25&gt;0, VLOOKUP(E25-E$5-(INT($X25/18)+(MOD($X25,18)&gt;=E$6)), 'Point System'!$A$4:$B$15, 2),"")</f>
        <v/>
      </c>
      <c r="F26" s="30" t="str">
        <f>IF(F25&gt;0, VLOOKUP(F25-F$5-(INT($X25/18)+(MOD($X25,18)&gt;=F$6)), 'Point System'!$A$4:$B$15, 2),"")</f>
        <v/>
      </c>
      <c r="G26" s="30" t="str">
        <f>IF(G25&gt;0, VLOOKUP(G25-G$5-(INT($X25/18)+(MOD($X25,18)&gt;=G$6)), 'Point System'!$A$4:$B$15, 2),"")</f>
        <v/>
      </c>
      <c r="H26" s="30" t="str">
        <f>IF(H25&gt;0, VLOOKUP(H25-H$5-(INT($X25/18)+(MOD($X25,18)&gt;=H$6)), 'Point System'!$A$4:$B$15, 2),"")</f>
        <v/>
      </c>
      <c r="I26" s="30" t="str">
        <f>IF(I25&gt;0, VLOOKUP(I25-I$5-(INT($X25/18)+(MOD($X25,18)&gt;=I$6)), 'Point System'!$A$4:$B$15, 2),"")</f>
        <v/>
      </c>
      <c r="J26" s="30" t="str">
        <f>IF(J25&gt;0, VLOOKUP(J25-J$5-(INT($X25/18)+(MOD($X25,18)&gt;=J$6)), 'Point System'!$A$4:$B$15, 2),"")</f>
        <v/>
      </c>
      <c r="K26" s="30" t="str">
        <f>IF(K25&gt;0, VLOOKUP(K25-K$5-(INT($X25/18)+(MOD($X25,18)&gt;=K$6)), 'Point System'!$A$4:$B$15, 2),"")</f>
        <v/>
      </c>
      <c r="L26" s="29" t="str">
        <f t="shared" ref="L26" si="50">IF(SUM(C25:K25)&gt;0, SUM(C26:K26),"")</f>
        <v/>
      </c>
      <c r="M26" s="30" t="str">
        <f>IF(M25&gt;0, VLOOKUP(M25-M$5-(INT($X25/18)+(MOD($X25,18)&gt;=M$6)), 'Point System'!$A$4:$B$15, 2),"")</f>
        <v/>
      </c>
      <c r="N26" s="30" t="str">
        <f>IF(N25&gt;0, VLOOKUP(N25-N$5-(INT($X25/18)+(MOD($X25,18)&gt;=N$6)), 'Point System'!$A$4:$B$15, 2),"")</f>
        <v/>
      </c>
      <c r="O26" s="30" t="str">
        <f>IF(O25&gt;0, VLOOKUP(O25-O$5-(INT($X25/18)+(MOD($X25,18)&gt;=O$6)), 'Point System'!$A$4:$B$15, 2),"")</f>
        <v/>
      </c>
      <c r="P26" s="30" t="str">
        <f>IF(P25&gt;0, VLOOKUP(P25-P$5-(INT($X25/18)+(MOD($X25,18)&gt;=P$6)), 'Point System'!$A$4:$B$15, 2),"")</f>
        <v/>
      </c>
      <c r="Q26" s="30" t="str">
        <f>IF(Q25&gt;0, VLOOKUP(Q25-Q$5-(INT($X25/18)+(MOD($X25,18)&gt;=Q$6)), 'Point System'!$A$4:$B$15, 2),"")</f>
        <v/>
      </c>
      <c r="R26" s="30" t="str">
        <f>IF(R25&gt;0, VLOOKUP(R25-R$5-(INT($X25/18)+(MOD($X25,18)&gt;=R$6)), 'Point System'!$A$4:$B$15, 2),"")</f>
        <v/>
      </c>
      <c r="S26" s="30" t="str">
        <f>IF(S25&gt;0, VLOOKUP(S25-S$5-(INT($X25/18)+(MOD($X25,18)&gt;=S$6)), 'Point System'!$A$4:$B$15, 2),"")</f>
        <v/>
      </c>
      <c r="T26" s="30" t="str">
        <f>IF(T25&gt;0, VLOOKUP(T25-T$5-(INT($X25/18)+(MOD($X25,18)&gt;=T$6)), 'Point System'!$A$4:$B$15, 2),"")</f>
        <v/>
      </c>
      <c r="U26" s="30" t="str">
        <f>IF(U25&gt;0, VLOOKUP(U25-U$5-(INT($X25/18)+(MOD($X25,18)&gt;=U$6)), 'Point System'!$A$4:$B$15, 2),"")</f>
        <v/>
      </c>
      <c r="V26" s="29" t="str">
        <f t="shared" ref="V26" si="51">IF(SUM(M25:U25)&gt;0, SUM(M26:U26),"")</f>
        <v/>
      </c>
      <c r="W26" s="22"/>
      <c r="X26" s="22"/>
      <c r="Y26" s="22"/>
      <c r="Z26" s="29" t="str">
        <f t="shared" ref="Z26" si="52">IF(AND(L26&lt;&gt;"", V26&lt;&gt;""), L26+V26,"")</f>
        <v/>
      </c>
    </row>
    <row r="27" spans="1:26" x14ac:dyDescent="0.25">
      <c r="A27" s="18" t="s">
        <v>24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27" t="str">
        <f t="shared" ref="L27" si="53">IF(SUM(C27:K27)&gt;0, SUM(C27:K27),"")</f>
        <v/>
      </c>
      <c r="M27" s="19"/>
      <c r="N27" s="19"/>
      <c r="O27" s="19"/>
      <c r="P27" s="19"/>
      <c r="Q27" s="19"/>
      <c r="R27" s="19"/>
      <c r="S27" s="19"/>
      <c r="T27" s="19"/>
      <c r="U27" s="19"/>
      <c r="V27" s="27" t="str">
        <f t="shared" ref="V27" si="54">IF(SUM(M27:U27)&gt;0, SUM(M27:U27),"")</f>
        <v/>
      </c>
      <c r="W27" s="28" t="str">
        <f t="shared" ref="W27" si="55">IF(AND(L27&lt;&gt;"",  V27&lt;&gt;""), L27+V27, "")</f>
        <v/>
      </c>
      <c r="X27" s="19"/>
      <c r="Y27" s="28" t="str">
        <f t="shared" ref="Y27" si="56">IF(W27&lt;&gt;"", W27-X27, "")</f>
        <v/>
      </c>
      <c r="Z27" s="20"/>
    </row>
    <row r="28" spans="1:26" x14ac:dyDescent="0.25">
      <c r="A28" s="18"/>
      <c r="B28" s="19" t="s">
        <v>34</v>
      </c>
      <c r="C28" s="28" t="str">
        <f>IF(C27&gt;0, VLOOKUP(C27-C$5-(INT($X27/18)+(MOD($X27,18)&gt;=C$6)), 'Point System'!$A$4:$B$15, 2),"")</f>
        <v/>
      </c>
      <c r="D28" s="28" t="str">
        <f>IF(D27&gt;0, VLOOKUP(D27-D$5-(INT($X27/18)+(MOD($X27,18)&gt;=D$6)), 'Point System'!$A$4:$B$15, 2),"")</f>
        <v/>
      </c>
      <c r="E28" s="28" t="str">
        <f>IF(E27&gt;0, VLOOKUP(E27-E$5-(INT($X27/18)+(MOD($X27,18)&gt;=E$6)), 'Point System'!$A$4:$B$15, 2),"")</f>
        <v/>
      </c>
      <c r="F28" s="28" t="str">
        <f>IF(F27&gt;0, VLOOKUP(F27-F$5-(INT($X27/18)+(MOD($X27,18)&gt;=F$6)), 'Point System'!$A$4:$B$15, 2),"")</f>
        <v/>
      </c>
      <c r="G28" s="28" t="str">
        <f>IF(G27&gt;0, VLOOKUP(G27-G$5-(INT($X27/18)+(MOD($X27,18)&gt;=G$6)), 'Point System'!$A$4:$B$15, 2),"")</f>
        <v/>
      </c>
      <c r="H28" s="28" t="str">
        <f>IF(H27&gt;0, VLOOKUP(H27-H$5-(INT($X27/18)+(MOD($X27,18)&gt;=H$6)), 'Point System'!$A$4:$B$15, 2),"")</f>
        <v/>
      </c>
      <c r="I28" s="28" t="str">
        <f>IF(I27&gt;0, VLOOKUP(I27-I$5-(INT($X27/18)+(MOD($X27,18)&gt;=I$6)), 'Point System'!$A$4:$B$15, 2),"")</f>
        <v/>
      </c>
      <c r="J28" s="28" t="str">
        <f>IF(J27&gt;0, VLOOKUP(J27-J$5-(INT($X27/18)+(MOD($X27,18)&gt;=J$6)), 'Point System'!$A$4:$B$15, 2),"")</f>
        <v/>
      </c>
      <c r="K28" s="28" t="str">
        <f>IF(K27&gt;0, VLOOKUP(K27-K$5-(INT($X27/18)+(MOD($X27,18)&gt;=K$6)), 'Point System'!$A$4:$B$15, 2),"")</f>
        <v/>
      </c>
      <c r="L28" s="27" t="str">
        <f t="shared" ref="L28" si="57">IF(SUM(C27:K27)&gt;0, SUM(C28:K28),"")</f>
        <v/>
      </c>
      <c r="M28" s="28" t="str">
        <f>IF(M27&gt;0, VLOOKUP(M27-M$5-(INT($X27/18)+(MOD($X27,18)&gt;=M$6)), 'Point System'!$A$4:$B$15, 2),"")</f>
        <v/>
      </c>
      <c r="N28" s="28" t="str">
        <f>IF(N27&gt;0, VLOOKUP(N27-N$5-(INT($X27/18)+(MOD($X27,18)&gt;=N$6)), 'Point System'!$A$4:$B$15, 2),"")</f>
        <v/>
      </c>
      <c r="O28" s="28" t="str">
        <f>IF(O27&gt;0, VLOOKUP(O27-O$5-(INT($X27/18)+(MOD($X27,18)&gt;=O$6)), 'Point System'!$A$4:$B$15, 2),"")</f>
        <v/>
      </c>
      <c r="P28" s="28" t="str">
        <f>IF(P27&gt;0, VLOOKUP(P27-P$5-(INT($X27/18)+(MOD($X27,18)&gt;=P$6)), 'Point System'!$A$4:$B$15, 2),"")</f>
        <v/>
      </c>
      <c r="Q28" s="28" t="str">
        <f>IF(Q27&gt;0, VLOOKUP(Q27-Q$5-(INT($X27/18)+(MOD($X27,18)&gt;=Q$6)), 'Point System'!$A$4:$B$15, 2),"")</f>
        <v/>
      </c>
      <c r="R28" s="28" t="str">
        <f>IF(R27&gt;0, VLOOKUP(R27-R$5-(INT($X27/18)+(MOD($X27,18)&gt;=R$6)), 'Point System'!$A$4:$B$15, 2),"")</f>
        <v/>
      </c>
      <c r="S28" s="28" t="str">
        <f>IF(S27&gt;0, VLOOKUP(S27-S$5-(INT($X27/18)+(MOD($X27,18)&gt;=S$6)), 'Point System'!$A$4:$B$15, 2),"")</f>
        <v/>
      </c>
      <c r="T28" s="28" t="str">
        <f>IF(T27&gt;0, VLOOKUP(T27-T$5-(INT($X27/18)+(MOD($X27,18)&gt;=T$6)), 'Point System'!$A$4:$B$15, 2),"")</f>
        <v/>
      </c>
      <c r="U28" s="28" t="str">
        <f>IF(U27&gt;0, VLOOKUP(U27-U$5-(INT($X27/18)+(MOD($X27,18)&gt;=U$6)), 'Point System'!$A$4:$B$15, 2),"")</f>
        <v/>
      </c>
      <c r="V28" s="27" t="str">
        <f t="shared" ref="V28" si="58">IF(SUM(M27:U27)&gt;0, SUM(M28:U28),"")</f>
        <v/>
      </c>
      <c r="W28" s="19"/>
      <c r="X28" s="19"/>
      <c r="Y28" s="19"/>
      <c r="Z28" s="27" t="str">
        <f t="shared" ref="Z28" si="59">IF(AND(L28&lt;&gt;"", V28&lt;&gt;""), L28+V28,"")</f>
        <v/>
      </c>
    </row>
    <row r="29" spans="1:26" x14ac:dyDescent="0.25">
      <c r="A29" s="21" t="s">
        <v>25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9" t="str">
        <f t="shared" ref="L29" si="60">IF(SUM(C29:K29)&gt;0, SUM(C29:K29),"")</f>
        <v/>
      </c>
      <c r="M29" s="22"/>
      <c r="N29" s="22"/>
      <c r="O29" s="22"/>
      <c r="P29" s="22"/>
      <c r="Q29" s="22"/>
      <c r="R29" s="22"/>
      <c r="S29" s="22"/>
      <c r="T29" s="22"/>
      <c r="U29" s="22"/>
      <c r="V29" s="29" t="str">
        <f t="shared" ref="V29" si="61">IF(SUM(M29:U29)&gt;0, SUM(M29:U29),"")</f>
        <v/>
      </c>
      <c r="W29" s="30" t="str">
        <f t="shared" ref="W29" si="62">IF(AND(L29&lt;&gt;"",  V29&lt;&gt;""), L29+V29, "")</f>
        <v/>
      </c>
      <c r="X29" s="22"/>
      <c r="Y29" s="30" t="str">
        <f t="shared" ref="Y29" si="63">IF(W29&lt;&gt;"", W29-X29, "")</f>
        <v/>
      </c>
      <c r="Z29" s="23"/>
    </row>
    <row r="30" spans="1:26" x14ac:dyDescent="0.25">
      <c r="A30" s="21"/>
      <c r="B30" s="22" t="s">
        <v>34</v>
      </c>
      <c r="C30" s="30" t="str">
        <f>IF(C29&gt;0, VLOOKUP(C29-C$5-(INT($X29/18)+(MOD($X29,18)&gt;=C$6)), 'Point System'!$A$4:$B$15, 2),"")</f>
        <v/>
      </c>
      <c r="D30" s="30" t="str">
        <f>IF(D29&gt;0, VLOOKUP(D29-D$5-(INT($X29/18)+(MOD($X29,18)&gt;=D$6)), 'Point System'!$A$4:$B$15, 2),"")</f>
        <v/>
      </c>
      <c r="E30" s="30" t="str">
        <f>IF(E29&gt;0, VLOOKUP(E29-E$5-(INT($X29/18)+(MOD($X29,18)&gt;=E$6)), 'Point System'!$A$4:$B$15, 2),"")</f>
        <v/>
      </c>
      <c r="F30" s="30" t="str">
        <f>IF(F29&gt;0, VLOOKUP(F29-F$5-(INT($X29/18)+(MOD($X29,18)&gt;=F$6)), 'Point System'!$A$4:$B$15, 2),"")</f>
        <v/>
      </c>
      <c r="G30" s="30" t="str">
        <f>IF(G29&gt;0, VLOOKUP(G29-G$5-(INT($X29/18)+(MOD($X29,18)&gt;=G$6)), 'Point System'!$A$4:$B$15, 2),"")</f>
        <v/>
      </c>
      <c r="H30" s="30" t="str">
        <f>IF(H29&gt;0, VLOOKUP(H29-H$5-(INT($X29/18)+(MOD($X29,18)&gt;=H$6)), 'Point System'!$A$4:$B$15, 2),"")</f>
        <v/>
      </c>
      <c r="I30" s="30" t="str">
        <f>IF(I29&gt;0, VLOOKUP(I29-I$5-(INT($X29/18)+(MOD($X29,18)&gt;=I$6)), 'Point System'!$A$4:$B$15, 2),"")</f>
        <v/>
      </c>
      <c r="J30" s="30" t="str">
        <f>IF(J29&gt;0, VLOOKUP(J29-J$5-(INT($X29/18)+(MOD($X29,18)&gt;=J$6)), 'Point System'!$A$4:$B$15, 2),"")</f>
        <v/>
      </c>
      <c r="K30" s="30" t="str">
        <f>IF(K29&gt;0, VLOOKUP(K29-K$5-(INT($X29/18)+(MOD($X29,18)&gt;=K$6)), 'Point System'!$A$4:$B$15, 2),"")</f>
        <v/>
      </c>
      <c r="L30" s="29" t="str">
        <f t="shared" ref="L30" si="64">IF(SUM(C29:K29)&gt;0, SUM(C30:K30),"")</f>
        <v/>
      </c>
      <c r="M30" s="30" t="str">
        <f>IF(M29&gt;0, VLOOKUP(M29-M$5-(INT($X29/18)+(MOD($X29,18)&gt;=M$6)), 'Point System'!$A$4:$B$15, 2),"")</f>
        <v/>
      </c>
      <c r="N30" s="30" t="str">
        <f>IF(N29&gt;0, VLOOKUP(N29-N$5-(INT($X29/18)+(MOD($X29,18)&gt;=N$6)), 'Point System'!$A$4:$B$15, 2),"")</f>
        <v/>
      </c>
      <c r="O30" s="30" t="str">
        <f>IF(O29&gt;0, VLOOKUP(O29-O$5-(INT($X29/18)+(MOD($X29,18)&gt;=O$6)), 'Point System'!$A$4:$B$15, 2),"")</f>
        <v/>
      </c>
      <c r="P30" s="30" t="str">
        <f>IF(P29&gt;0, VLOOKUP(P29-P$5-(INT($X29/18)+(MOD($X29,18)&gt;=P$6)), 'Point System'!$A$4:$B$15, 2),"")</f>
        <v/>
      </c>
      <c r="Q30" s="30" t="str">
        <f>IF(Q29&gt;0, VLOOKUP(Q29-Q$5-(INT($X29/18)+(MOD($X29,18)&gt;=Q$6)), 'Point System'!$A$4:$B$15, 2),"")</f>
        <v/>
      </c>
      <c r="R30" s="30" t="str">
        <f>IF(R29&gt;0, VLOOKUP(R29-R$5-(INT($X29/18)+(MOD($X29,18)&gt;=R$6)), 'Point System'!$A$4:$B$15, 2),"")</f>
        <v/>
      </c>
      <c r="S30" s="30" t="str">
        <f>IF(S29&gt;0, VLOOKUP(S29-S$5-(INT($X29/18)+(MOD($X29,18)&gt;=S$6)), 'Point System'!$A$4:$B$15, 2),"")</f>
        <v/>
      </c>
      <c r="T30" s="30" t="str">
        <f>IF(T29&gt;0, VLOOKUP(T29-T$5-(INT($X29/18)+(MOD($X29,18)&gt;=T$6)), 'Point System'!$A$4:$B$15, 2),"")</f>
        <v/>
      </c>
      <c r="U30" s="30" t="str">
        <f>IF(U29&gt;0, VLOOKUP(U29-U$5-(INT($X29/18)+(MOD($X29,18)&gt;=U$6)), 'Point System'!$A$4:$B$15, 2),"")</f>
        <v/>
      </c>
      <c r="V30" s="29" t="str">
        <f t="shared" ref="V30" si="65">IF(SUM(M29:U29)&gt;0, SUM(M30:U30),"")</f>
        <v/>
      </c>
      <c r="W30" s="22"/>
      <c r="X30" s="22"/>
      <c r="Y30" s="22"/>
      <c r="Z30" s="29" t="str">
        <f t="shared" ref="Z30" si="66">IF(AND(L30&lt;&gt;"", V30&lt;&gt;""), L30+V30,"")</f>
        <v/>
      </c>
    </row>
    <row r="31" spans="1:26" x14ac:dyDescent="0.25">
      <c r="A31" s="18" t="s">
        <v>26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27" t="str">
        <f t="shared" ref="L31" si="67">IF(SUM(C31:K31)&gt;0, SUM(C31:K31),"")</f>
        <v/>
      </c>
      <c r="M31" s="19"/>
      <c r="N31" s="19"/>
      <c r="O31" s="19"/>
      <c r="P31" s="19"/>
      <c r="Q31" s="19"/>
      <c r="R31" s="19"/>
      <c r="S31" s="19"/>
      <c r="T31" s="19"/>
      <c r="U31" s="19"/>
      <c r="V31" s="27" t="str">
        <f t="shared" ref="V31" si="68">IF(SUM(M31:U31)&gt;0, SUM(M31:U31),"")</f>
        <v/>
      </c>
      <c r="W31" s="28" t="str">
        <f t="shared" ref="W31" si="69">IF(AND(L31&lt;&gt;"",  V31&lt;&gt;""), L31+V31, "")</f>
        <v/>
      </c>
      <c r="X31" s="19"/>
      <c r="Y31" s="28" t="str">
        <f t="shared" ref="Y31" si="70">IF(W31&lt;&gt;"", W31-X31, "")</f>
        <v/>
      </c>
      <c r="Z31" s="20"/>
    </row>
    <row r="32" spans="1:26" x14ac:dyDescent="0.25">
      <c r="A32" s="18"/>
      <c r="B32" s="19" t="s">
        <v>34</v>
      </c>
      <c r="C32" s="28" t="str">
        <f>IF(C31&gt;0, VLOOKUP(C31-C$5-(INT($X31/18)+(MOD($X31,18)&gt;=C$6)), 'Point System'!$A$4:$B$15, 2),"")</f>
        <v/>
      </c>
      <c r="D32" s="28" t="str">
        <f>IF(D31&gt;0, VLOOKUP(D31-D$5-(INT($X31/18)+(MOD($X31,18)&gt;=D$6)), 'Point System'!$A$4:$B$15, 2),"")</f>
        <v/>
      </c>
      <c r="E32" s="28" t="str">
        <f>IF(E31&gt;0, VLOOKUP(E31-E$5-(INT($X31/18)+(MOD($X31,18)&gt;=E$6)), 'Point System'!$A$4:$B$15, 2),"")</f>
        <v/>
      </c>
      <c r="F32" s="28" t="str">
        <f>IF(F31&gt;0, VLOOKUP(F31-F$5-(INT($X31/18)+(MOD($X31,18)&gt;=F$6)), 'Point System'!$A$4:$B$15, 2),"")</f>
        <v/>
      </c>
      <c r="G32" s="28" t="str">
        <f>IF(G31&gt;0, VLOOKUP(G31-G$5-(INT($X31/18)+(MOD($X31,18)&gt;=G$6)), 'Point System'!$A$4:$B$15, 2),"")</f>
        <v/>
      </c>
      <c r="H32" s="28" t="str">
        <f>IF(H31&gt;0, VLOOKUP(H31-H$5-(INT($X31/18)+(MOD($X31,18)&gt;=H$6)), 'Point System'!$A$4:$B$15, 2),"")</f>
        <v/>
      </c>
      <c r="I32" s="28" t="str">
        <f>IF(I31&gt;0, VLOOKUP(I31-I$5-(INT($X31/18)+(MOD($X31,18)&gt;=I$6)), 'Point System'!$A$4:$B$15, 2),"")</f>
        <v/>
      </c>
      <c r="J32" s="28" t="str">
        <f>IF(J31&gt;0, VLOOKUP(J31-J$5-(INT($X31/18)+(MOD($X31,18)&gt;=J$6)), 'Point System'!$A$4:$B$15, 2),"")</f>
        <v/>
      </c>
      <c r="K32" s="28" t="str">
        <f>IF(K31&gt;0, VLOOKUP(K31-K$5-(INT($X31/18)+(MOD($X31,18)&gt;=K$6)), 'Point System'!$A$4:$B$15, 2),"")</f>
        <v/>
      </c>
      <c r="L32" s="27" t="str">
        <f t="shared" ref="L32" si="71">IF(SUM(C31:K31)&gt;0, SUM(C32:K32),"")</f>
        <v/>
      </c>
      <c r="M32" s="28" t="str">
        <f>IF(M31&gt;0, VLOOKUP(M31-M$5-(INT($X31/18)+(MOD($X31,18)&gt;=M$6)), 'Point System'!$A$4:$B$15, 2),"")</f>
        <v/>
      </c>
      <c r="N32" s="28" t="str">
        <f>IF(N31&gt;0, VLOOKUP(N31-N$5-(INT($X31/18)+(MOD($X31,18)&gt;=N$6)), 'Point System'!$A$4:$B$15, 2),"")</f>
        <v/>
      </c>
      <c r="O32" s="28" t="str">
        <f>IF(O31&gt;0, VLOOKUP(O31-O$5-(INT($X31/18)+(MOD($X31,18)&gt;=O$6)), 'Point System'!$A$4:$B$15, 2),"")</f>
        <v/>
      </c>
      <c r="P32" s="28" t="str">
        <f>IF(P31&gt;0, VLOOKUP(P31-P$5-(INT($X31/18)+(MOD($X31,18)&gt;=P$6)), 'Point System'!$A$4:$B$15, 2),"")</f>
        <v/>
      </c>
      <c r="Q32" s="28" t="str">
        <f>IF(Q31&gt;0, VLOOKUP(Q31-Q$5-(INT($X31/18)+(MOD($X31,18)&gt;=Q$6)), 'Point System'!$A$4:$B$15, 2),"")</f>
        <v/>
      </c>
      <c r="R32" s="28" t="str">
        <f>IF(R31&gt;0, VLOOKUP(R31-R$5-(INT($X31/18)+(MOD($X31,18)&gt;=R$6)), 'Point System'!$A$4:$B$15, 2),"")</f>
        <v/>
      </c>
      <c r="S32" s="28" t="str">
        <f>IF(S31&gt;0, VLOOKUP(S31-S$5-(INT($X31/18)+(MOD($X31,18)&gt;=S$6)), 'Point System'!$A$4:$B$15, 2),"")</f>
        <v/>
      </c>
      <c r="T32" s="28" t="str">
        <f>IF(T31&gt;0, VLOOKUP(T31-T$5-(INT($X31/18)+(MOD($X31,18)&gt;=T$6)), 'Point System'!$A$4:$B$15, 2),"")</f>
        <v/>
      </c>
      <c r="U32" s="28" t="str">
        <f>IF(U31&gt;0, VLOOKUP(U31-U$5-(INT($X31/18)+(MOD($X31,18)&gt;=U$6)), 'Point System'!$A$4:$B$15, 2),"")</f>
        <v/>
      </c>
      <c r="V32" s="27" t="str">
        <f t="shared" ref="V32" si="72">IF(SUM(M31:U31)&gt;0, SUM(M32:U32),"")</f>
        <v/>
      </c>
      <c r="W32" s="19"/>
      <c r="X32" s="19"/>
      <c r="Y32" s="19"/>
      <c r="Z32" s="27" t="str">
        <f t="shared" ref="Z32" si="73">IF(AND(L32&lt;&gt;"", V32&lt;&gt;""), L32+V32,"")</f>
        <v/>
      </c>
    </row>
    <row r="33" spans="1:26" x14ac:dyDescent="0.25">
      <c r="A33" s="21" t="s">
        <v>27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9" t="str">
        <f t="shared" ref="L33" si="74">IF(SUM(C33:K33)&gt;0, SUM(C33:K33),"")</f>
        <v/>
      </c>
      <c r="M33" s="22"/>
      <c r="N33" s="22"/>
      <c r="O33" s="22"/>
      <c r="P33" s="22"/>
      <c r="Q33" s="22"/>
      <c r="R33" s="22"/>
      <c r="S33" s="22"/>
      <c r="T33" s="22"/>
      <c r="U33" s="22"/>
      <c r="V33" s="29" t="str">
        <f t="shared" ref="V33" si="75">IF(SUM(M33:U33)&gt;0, SUM(M33:U33),"")</f>
        <v/>
      </c>
      <c r="W33" s="30" t="str">
        <f t="shared" ref="W33" si="76">IF(AND(L33&lt;&gt;"",  V33&lt;&gt;""), L33+V33, "")</f>
        <v/>
      </c>
      <c r="X33" s="22"/>
      <c r="Y33" s="30" t="str">
        <f t="shared" ref="Y33" si="77">IF(W33&lt;&gt;"", W33-X33, "")</f>
        <v/>
      </c>
      <c r="Z33" s="23"/>
    </row>
    <row r="34" spans="1:26" x14ac:dyDescent="0.25">
      <c r="A34" s="21"/>
      <c r="B34" s="22" t="s">
        <v>34</v>
      </c>
      <c r="C34" s="30" t="str">
        <f>IF(C33&gt;0, VLOOKUP(C33-C$5-(INT($X33/18)+(MOD($X33,18)&gt;=C$6)), 'Point System'!$A$4:$B$15, 2),"")</f>
        <v/>
      </c>
      <c r="D34" s="30" t="str">
        <f>IF(D33&gt;0, VLOOKUP(D33-D$5-(INT($X33/18)+(MOD($X33,18)&gt;=D$6)), 'Point System'!$A$4:$B$15, 2),"")</f>
        <v/>
      </c>
      <c r="E34" s="30" t="str">
        <f>IF(E33&gt;0, VLOOKUP(E33-E$5-(INT($X33/18)+(MOD($X33,18)&gt;=E$6)), 'Point System'!$A$4:$B$15, 2),"")</f>
        <v/>
      </c>
      <c r="F34" s="30" t="str">
        <f>IF(F33&gt;0, VLOOKUP(F33-F$5-(INT($X33/18)+(MOD($X33,18)&gt;=F$6)), 'Point System'!$A$4:$B$15, 2),"")</f>
        <v/>
      </c>
      <c r="G34" s="30" t="str">
        <f>IF(G33&gt;0, VLOOKUP(G33-G$5-(INT($X33/18)+(MOD($X33,18)&gt;=G$6)), 'Point System'!$A$4:$B$15, 2),"")</f>
        <v/>
      </c>
      <c r="H34" s="30" t="str">
        <f>IF(H33&gt;0, VLOOKUP(H33-H$5-(INT($X33/18)+(MOD($X33,18)&gt;=H$6)), 'Point System'!$A$4:$B$15, 2),"")</f>
        <v/>
      </c>
      <c r="I34" s="30" t="str">
        <f>IF(I33&gt;0, VLOOKUP(I33-I$5-(INT($X33/18)+(MOD($X33,18)&gt;=I$6)), 'Point System'!$A$4:$B$15, 2),"")</f>
        <v/>
      </c>
      <c r="J34" s="30" t="str">
        <f>IF(J33&gt;0, VLOOKUP(J33-J$5-(INT($X33/18)+(MOD($X33,18)&gt;=J$6)), 'Point System'!$A$4:$B$15, 2),"")</f>
        <v/>
      </c>
      <c r="K34" s="30" t="str">
        <f>IF(K33&gt;0, VLOOKUP(K33-K$5-(INT($X33/18)+(MOD($X33,18)&gt;=K$6)), 'Point System'!$A$4:$B$15, 2),"")</f>
        <v/>
      </c>
      <c r="L34" s="29" t="str">
        <f t="shared" ref="L34" si="78">IF(SUM(C33:K33)&gt;0, SUM(C34:K34),"")</f>
        <v/>
      </c>
      <c r="M34" s="30" t="str">
        <f>IF(M33&gt;0, VLOOKUP(M33-M$5-(INT($X33/18)+(MOD($X33,18)&gt;=M$6)), 'Point System'!$A$4:$B$15, 2),"")</f>
        <v/>
      </c>
      <c r="N34" s="30" t="str">
        <f>IF(N33&gt;0, VLOOKUP(N33-N$5-(INT($X33/18)+(MOD($X33,18)&gt;=N$6)), 'Point System'!$A$4:$B$15, 2),"")</f>
        <v/>
      </c>
      <c r="O34" s="30" t="str">
        <f>IF(O33&gt;0, VLOOKUP(O33-O$5-(INT($X33/18)+(MOD($X33,18)&gt;=O$6)), 'Point System'!$A$4:$B$15, 2),"")</f>
        <v/>
      </c>
      <c r="P34" s="30" t="str">
        <f>IF(P33&gt;0, VLOOKUP(P33-P$5-(INT($X33/18)+(MOD($X33,18)&gt;=P$6)), 'Point System'!$A$4:$B$15, 2),"")</f>
        <v/>
      </c>
      <c r="Q34" s="30" t="str">
        <f>IF(Q33&gt;0, VLOOKUP(Q33-Q$5-(INT($X33/18)+(MOD($X33,18)&gt;=Q$6)), 'Point System'!$A$4:$B$15, 2),"")</f>
        <v/>
      </c>
      <c r="R34" s="30" t="str">
        <f>IF(R33&gt;0, VLOOKUP(R33-R$5-(INT($X33/18)+(MOD($X33,18)&gt;=R$6)), 'Point System'!$A$4:$B$15, 2),"")</f>
        <v/>
      </c>
      <c r="S34" s="30" t="str">
        <f>IF(S33&gt;0, VLOOKUP(S33-S$5-(INT($X33/18)+(MOD($X33,18)&gt;=S$6)), 'Point System'!$A$4:$B$15, 2),"")</f>
        <v/>
      </c>
      <c r="T34" s="30" t="str">
        <f>IF(T33&gt;0, VLOOKUP(T33-T$5-(INT($X33/18)+(MOD($X33,18)&gt;=T$6)), 'Point System'!$A$4:$B$15, 2),"")</f>
        <v/>
      </c>
      <c r="U34" s="30" t="str">
        <f>IF(U33&gt;0, VLOOKUP(U33-U$5-(INT($X33/18)+(MOD($X33,18)&gt;=U$6)), 'Point System'!$A$4:$B$15, 2),"")</f>
        <v/>
      </c>
      <c r="V34" s="29" t="str">
        <f t="shared" ref="V34" si="79">IF(SUM(M33:U33)&gt;0, SUM(M34:U34),"")</f>
        <v/>
      </c>
      <c r="W34" s="22"/>
      <c r="X34" s="22"/>
      <c r="Y34" s="22"/>
      <c r="Z34" s="29" t="str">
        <f t="shared" ref="Z34" si="80">IF(AND(L34&lt;&gt;"", V34&lt;&gt;""), L34+V34,"")</f>
        <v/>
      </c>
    </row>
    <row r="35" spans="1:26" x14ac:dyDescent="0.25">
      <c r="A35" s="18" t="s">
        <v>28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27" t="str">
        <f t="shared" ref="L35" si="81">IF(SUM(C35:K35)&gt;0, SUM(C35:K35),"")</f>
        <v/>
      </c>
      <c r="M35" s="19"/>
      <c r="N35" s="19"/>
      <c r="O35" s="19"/>
      <c r="P35" s="19"/>
      <c r="Q35" s="19"/>
      <c r="R35" s="19"/>
      <c r="S35" s="19"/>
      <c r="T35" s="19"/>
      <c r="U35" s="19"/>
      <c r="V35" s="27" t="str">
        <f t="shared" ref="V35" si="82">IF(SUM(M35:U35)&gt;0, SUM(M35:U35),"")</f>
        <v/>
      </c>
      <c r="W35" s="28" t="str">
        <f t="shared" ref="W35" si="83">IF(AND(L35&lt;&gt;"",  V35&lt;&gt;""), L35+V35, "")</f>
        <v/>
      </c>
      <c r="X35" s="19"/>
      <c r="Y35" s="28" t="str">
        <f t="shared" ref="Y35" si="84">IF(W35&lt;&gt;"", W35-X35, "")</f>
        <v/>
      </c>
      <c r="Z35" s="20"/>
    </row>
    <row r="36" spans="1:26" x14ac:dyDescent="0.25">
      <c r="A36" s="18"/>
      <c r="B36" s="19" t="s">
        <v>34</v>
      </c>
      <c r="C36" s="28" t="str">
        <f>IF(C35&gt;0, VLOOKUP(C35-C$5-(INT($X35/18)+(MOD($X35,18)&gt;=C$6)), 'Point System'!$A$4:$B$15, 2),"")</f>
        <v/>
      </c>
      <c r="D36" s="28" t="str">
        <f>IF(D35&gt;0, VLOOKUP(D35-D$5-(INT($X35/18)+(MOD($X35,18)&gt;=D$6)), 'Point System'!$A$4:$B$15, 2),"")</f>
        <v/>
      </c>
      <c r="E36" s="28" t="str">
        <f>IF(E35&gt;0, VLOOKUP(E35-E$5-(INT($X35/18)+(MOD($X35,18)&gt;=E$6)), 'Point System'!$A$4:$B$15, 2),"")</f>
        <v/>
      </c>
      <c r="F36" s="28" t="str">
        <f>IF(F35&gt;0, VLOOKUP(F35-F$5-(INT($X35/18)+(MOD($X35,18)&gt;=F$6)), 'Point System'!$A$4:$B$15, 2),"")</f>
        <v/>
      </c>
      <c r="G36" s="28" t="str">
        <f>IF(G35&gt;0, VLOOKUP(G35-G$5-(INT($X35/18)+(MOD($X35,18)&gt;=G$6)), 'Point System'!$A$4:$B$15, 2),"")</f>
        <v/>
      </c>
      <c r="H36" s="28" t="str">
        <f>IF(H35&gt;0, VLOOKUP(H35-H$5-(INT($X35/18)+(MOD($X35,18)&gt;=H$6)), 'Point System'!$A$4:$B$15, 2),"")</f>
        <v/>
      </c>
      <c r="I36" s="28" t="str">
        <f>IF(I35&gt;0, VLOOKUP(I35-I$5-(INT($X35/18)+(MOD($X35,18)&gt;=I$6)), 'Point System'!$A$4:$B$15, 2),"")</f>
        <v/>
      </c>
      <c r="J36" s="28" t="str">
        <f>IF(J35&gt;0, VLOOKUP(J35-J$5-(INT($X35/18)+(MOD($X35,18)&gt;=J$6)), 'Point System'!$A$4:$B$15, 2),"")</f>
        <v/>
      </c>
      <c r="K36" s="28" t="str">
        <f>IF(K35&gt;0, VLOOKUP(K35-K$5-(INT($X35/18)+(MOD($X35,18)&gt;=K$6)), 'Point System'!$A$4:$B$15, 2),"")</f>
        <v/>
      </c>
      <c r="L36" s="27" t="str">
        <f t="shared" ref="L36" si="85">IF(SUM(C35:K35)&gt;0, SUM(C36:K36),"")</f>
        <v/>
      </c>
      <c r="M36" s="28" t="str">
        <f>IF(M35&gt;0, VLOOKUP(M35-M$5-(INT($X35/18)+(MOD($X35,18)&gt;=M$6)), 'Point System'!$A$4:$B$15, 2),"")</f>
        <v/>
      </c>
      <c r="N36" s="28" t="str">
        <f>IF(N35&gt;0, VLOOKUP(N35-N$5-(INT($X35/18)+(MOD($X35,18)&gt;=N$6)), 'Point System'!$A$4:$B$15, 2),"")</f>
        <v/>
      </c>
      <c r="O36" s="28" t="str">
        <f>IF(O35&gt;0, VLOOKUP(O35-O$5-(INT($X35/18)+(MOD($X35,18)&gt;=O$6)), 'Point System'!$A$4:$B$15, 2),"")</f>
        <v/>
      </c>
      <c r="P36" s="28" t="str">
        <f>IF(P35&gt;0, VLOOKUP(P35-P$5-(INT($X35/18)+(MOD($X35,18)&gt;=P$6)), 'Point System'!$A$4:$B$15, 2),"")</f>
        <v/>
      </c>
      <c r="Q36" s="28" t="str">
        <f>IF(Q35&gt;0, VLOOKUP(Q35-Q$5-(INT($X35/18)+(MOD($X35,18)&gt;=Q$6)), 'Point System'!$A$4:$B$15, 2),"")</f>
        <v/>
      </c>
      <c r="R36" s="28" t="str">
        <f>IF(R35&gt;0, VLOOKUP(R35-R$5-(INT($X35/18)+(MOD($X35,18)&gt;=R$6)), 'Point System'!$A$4:$B$15, 2),"")</f>
        <v/>
      </c>
      <c r="S36" s="28" t="str">
        <f>IF(S35&gt;0, VLOOKUP(S35-S$5-(INT($X35/18)+(MOD($X35,18)&gt;=S$6)), 'Point System'!$A$4:$B$15, 2),"")</f>
        <v/>
      </c>
      <c r="T36" s="28" t="str">
        <f>IF(T35&gt;0, VLOOKUP(T35-T$5-(INT($X35/18)+(MOD($X35,18)&gt;=T$6)), 'Point System'!$A$4:$B$15, 2),"")</f>
        <v/>
      </c>
      <c r="U36" s="28" t="str">
        <f>IF(U35&gt;0, VLOOKUP(U35-U$5-(INT($X35/18)+(MOD($X35,18)&gt;=U$6)), 'Point System'!$A$4:$B$15, 2),"")</f>
        <v/>
      </c>
      <c r="V36" s="27" t="str">
        <f t="shared" ref="V36" si="86">IF(SUM(M35:U35)&gt;0, SUM(M36:U36),"")</f>
        <v/>
      </c>
      <c r="W36" s="19"/>
      <c r="X36" s="19"/>
      <c r="Y36" s="19"/>
      <c r="Z36" s="27" t="str">
        <f t="shared" ref="Z36" si="87">IF(AND(L36&lt;&gt;"", V36&lt;&gt;""), L36+V36,"")</f>
        <v/>
      </c>
    </row>
    <row r="37" spans="1:26" x14ac:dyDescent="0.25">
      <c r="A37" s="21" t="s">
        <v>29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9" t="str">
        <f t="shared" ref="L37" si="88">IF(SUM(C37:K37)&gt;0, SUM(C37:K37),"")</f>
        <v/>
      </c>
      <c r="M37" s="22"/>
      <c r="N37" s="22"/>
      <c r="O37" s="22"/>
      <c r="P37" s="22"/>
      <c r="Q37" s="22"/>
      <c r="R37" s="22"/>
      <c r="S37" s="22"/>
      <c r="T37" s="22"/>
      <c r="U37" s="22"/>
      <c r="V37" s="29" t="str">
        <f t="shared" ref="V37" si="89">IF(SUM(M37:U37)&gt;0, SUM(M37:U37),"")</f>
        <v/>
      </c>
      <c r="W37" s="30" t="str">
        <f t="shared" ref="W37" si="90">IF(AND(L37&lt;&gt;"",  V37&lt;&gt;""), L37+V37, "")</f>
        <v/>
      </c>
      <c r="X37" s="22"/>
      <c r="Y37" s="30" t="str">
        <f t="shared" ref="Y37" si="91">IF(W37&lt;&gt;"", W37-X37, "")</f>
        <v/>
      </c>
      <c r="Z37" s="23"/>
    </row>
    <row r="38" spans="1:26" x14ac:dyDescent="0.25">
      <c r="A38" s="21"/>
      <c r="B38" s="22" t="s">
        <v>34</v>
      </c>
      <c r="C38" s="30" t="str">
        <f>IF(C37&gt;0, VLOOKUP(C37-C$5-(INT($X37/18)+(MOD($X37,18)&gt;=C$6)), 'Point System'!$A$4:$B$15, 2),"")</f>
        <v/>
      </c>
      <c r="D38" s="30" t="str">
        <f>IF(D37&gt;0, VLOOKUP(D37-D$5-(INT($X37/18)+(MOD($X37,18)&gt;=D$6)), 'Point System'!$A$4:$B$15, 2),"")</f>
        <v/>
      </c>
      <c r="E38" s="30" t="str">
        <f>IF(E37&gt;0, VLOOKUP(E37-E$5-(INT($X37/18)+(MOD($X37,18)&gt;=E$6)), 'Point System'!$A$4:$B$15, 2),"")</f>
        <v/>
      </c>
      <c r="F38" s="30" t="str">
        <f>IF(F37&gt;0, VLOOKUP(F37-F$5-(INT($X37/18)+(MOD($X37,18)&gt;=F$6)), 'Point System'!$A$4:$B$15, 2),"")</f>
        <v/>
      </c>
      <c r="G38" s="30" t="str">
        <f>IF(G37&gt;0, VLOOKUP(G37-G$5-(INT($X37/18)+(MOD($X37,18)&gt;=G$6)), 'Point System'!$A$4:$B$15, 2),"")</f>
        <v/>
      </c>
      <c r="H38" s="30" t="str">
        <f>IF(H37&gt;0, VLOOKUP(H37-H$5-(INT($X37/18)+(MOD($X37,18)&gt;=H$6)), 'Point System'!$A$4:$B$15, 2),"")</f>
        <v/>
      </c>
      <c r="I38" s="30" t="str">
        <f>IF(I37&gt;0, VLOOKUP(I37-I$5-(INT($X37/18)+(MOD($X37,18)&gt;=I$6)), 'Point System'!$A$4:$B$15, 2),"")</f>
        <v/>
      </c>
      <c r="J38" s="30" t="str">
        <f>IF(J37&gt;0, VLOOKUP(J37-J$5-(INT($X37/18)+(MOD($X37,18)&gt;=J$6)), 'Point System'!$A$4:$B$15, 2),"")</f>
        <v/>
      </c>
      <c r="K38" s="30" t="str">
        <f>IF(K37&gt;0, VLOOKUP(K37-K$5-(INT($X37/18)+(MOD($X37,18)&gt;=K$6)), 'Point System'!$A$4:$B$15, 2),"")</f>
        <v/>
      </c>
      <c r="L38" s="29" t="str">
        <f t="shared" ref="L38" si="92">IF(SUM(C37:K37)&gt;0, SUM(C38:K38),"")</f>
        <v/>
      </c>
      <c r="M38" s="30" t="str">
        <f>IF(M37&gt;0, VLOOKUP(M37-M$5-(INT($X37/18)+(MOD($X37,18)&gt;=M$6)), 'Point System'!$A$4:$B$15, 2),"")</f>
        <v/>
      </c>
      <c r="N38" s="30" t="str">
        <f>IF(N37&gt;0, VLOOKUP(N37-N$5-(INT($X37/18)+(MOD($X37,18)&gt;=N$6)), 'Point System'!$A$4:$B$15, 2),"")</f>
        <v/>
      </c>
      <c r="O38" s="30" t="str">
        <f>IF(O37&gt;0, VLOOKUP(O37-O$5-(INT($X37/18)+(MOD($X37,18)&gt;=O$6)), 'Point System'!$A$4:$B$15, 2),"")</f>
        <v/>
      </c>
      <c r="P38" s="30" t="str">
        <f>IF(P37&gt;0, VLOOKUP(P37-P$5-(INT($X37/18)+(MOD($X37,18)&gt;=P$6)), 'Point System'!$A$4:$B$15, 2),"")</f>
        <v/>
      </c>
      <c r="Q38" s="30" t="str">
        <f>IF(Q37&gt;0, VLOOKUP(Q37-Q$5-(INT($X37/18)+(MOD($X37,18)&gt;=Q$6)), 'Point System'!$A$4:$B$15, 2),"")</f>
        <v/>
      </c>
      <c r="R38" s="30" t="str">
        <f>IF(R37&gt;0, VLOOKUP(R37-R$5-(INT($X37/18)+(MOD($X37,18)&gt;=R$6)), 'Point System'!$A$4:$B$15, 2),"")</f>
        <v/>
      </c>
      <c r="S38" s="30" t="str">
        <f>IF(S37&gt;0, VLOOKUP(S37-S$5-(INT($X37/18)+(MOD($X37,18)&gt;=S$6)), 'Point System'!$A$4:$B$15, 2),"")</f>
        <v/>
      </c>
      <c r="T38" s="30" t="str">
        <f>IF(T37&gt;0, VLOOKUP(T37-T$5-(INT($X37/18)+(MOD($X37,18)&gt;=T$6)), 'Point System'!$A$4:$B$15, 2),"")</f>
        <v/>
      </c>
      <c r="U38" s="30" t="str">
        <f>IF(U37&gt;0, VLOOKUP(U37-U$5-(INT($X37/18)+(MOD($X37,18)&gt;=U$6)), 'Point System'!$A$4:$B$15, 2),"")</f>
        <v/>
      </c>
      <c r="V38" s="29" t="str">
        <f t="shared" ref="V38" si="93">IF(SUM(M37:U37)&gt;0, SUM(M38:U38),"")</f>
        <v/>
      </c>
      <c r="W38" s="22"/>
      <c r="X38" s="22"/>
      <c r="Y38" s="22"/>
      <c r="Z38" s="29" t="str">
        <f t="shared" ref="Z38" si="94">IF(AND(L38&lt;&gt;"", V38&lt;&gt;""), L38+V38,"")</f>
        <v/>
      </c>
    </row>
    <row r="39" spans="1:26" x14ac:dyDescent="0.25">
      <c r="A39" s="18" t="s">
        <v>30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27" t="str">
        <f t="shared" ref="L39" si="95">IF(SUM(C39:K39)&gt;0, SUM(C39:K39),"")</f>
        <v/>
      </c>
      <c r="M39" s="19"/>
      <c r="N39" s="19"/>
      <c r="O39" s="19"/>
      <c r="P39" s="19"/>
      <c r="Q39" s="19"/>
      <c r="R39" s="19"/>
      <c r="S39" s="19"/>
      <c r="T39" s="19"/>
      <c r="U39" s="19"/>
      <c r="V39" s="27" t="str">
        <f t="shared" ref="V39" si="96">IF(SUM(M39:U39)&gt;0, SUM(M39:U39),"")</f>
        <v/>
      </c>
      <c r="W39" s="28" t="str">
        <f t="shared" ref="W39" si="97">IF(AND(L39&lt;&gt;"",  V39&lt;&gt;""), L39+V39, "")</f>
        <v/>
      </c>
      <c r="X39" s="19"/>
      <c r="Y39" s="28" t="str">
        <f t="shared" ref="Y39" si="98">IF(W39&lt;&gt;"", W39-X39, "")</f>
        <v/>
      </c>
      <c r="Z39" s="20"/>
    </row>
    <row r="40" spans="1:26" x14ac:dyDescent="0.25">
      <c r="A40" s="18"/>
      <c r="B40" s="19" t="s">
        <v>34</v>
      </c>
      <c r="C40" s="28" t="str">
        <f>IF(C39&gt;0, VLOOKUP(C39-C$5-(INT($X39/18)+(MOD($X39,18)&gt;=C$6)), 'Point System'!$A$4:$B$15, 2),"")</f>
        <v/>
      </c>
      <c r="D40" s="28" t="str">
        <f>IF(D39&gt;0, VLOOKUP(D39-D$5-(INT($X39/18)+(MOD($X39,18)&gt;=D$6)), 'Point System'!$A$4:$B$15, 2),"")</f>
        <v/>
      </c>
      <c r="E40" s="28" t="str">
        <f>IF(E39&gt;0, VLOOKUP(E39-E$5-(INT($X39/18)+(MOD($X39,18)&gt;=E$6)), 'Point System'!$A$4:$B$15, 2),"")</f>
        <v/>
      </c>
      <c r="F40" s="28" t="str">
        <f>IF(F39&gt;0, VLOOKUP(F39-F$5-(INT($X39/18)+(MOD($X39,18)&gt;=F$6)), 'Point System'!$A$4:$B$15, 2),"")</f>
        <v/>
      </c>
      <c r="G40" s="28" t="str">
        <f>IF(G39&gt;0, VLOOKUP(G39-G$5-(INT($X39/18)+(MOD($X39,18)&gt;=G$6)), 'Point System'!$A$4:$B$15, 2),"")</f>
        <v/>
      </c>
      <c r="H40" s="28" t="str">
        <f>IF(H39&gt;0, VLOOKUP(H39-H$5-(INT($X39/18)+(MOD($X39,18)&gt;=H$6)), 'Point System'!$A$4:$B$15, 2),"")</f>
        <v/>
      </c>
      <c r="I40" s="28" t="str">
        <f>IF(I39&gt;0, VLOOKUP(I39-I$5-(INT($X39/18)+(MOD($X39,18)&gt;=I$6)), 'Point System'!$A$4:$B$15, 2),"")</f>
        <v/>
      </c>
      <c r="J40" s="28" t="str">
        <f>IF(J39&gt;0, VLOOKUP(J39-J$5-(INT($X39/18)+(MOD($X39,18)&gt;=J$6)), 'Point System'!$A$4:$B$15, 2),"")</f>
        <v/>
      </c>
      <c r="K40" s="28" t="str">
        <f>IF(K39&gt;0, VLOOKUP(K39-K$5-(INT($X39/18)+(MOD($X39,18)&gt;=K$6)), 'Point System'!$A$4:$B$15, 2),"")</f>
        <v/>
      </c>
      <c r="L40" s="27" t="str">
        <f t="shared" ref="L40" si="99">IF(SUM(C39:K39)&gt;0, SUM(C40:K40),"")</f>
        <v/>
      </c>
      <c r="M40" s="28" t="str">
        <f>IF(M39&gt;0, VLOOKUP(M39-M$5-(INT($X39/18)+(MOD($X39,18)&gt;=M$6)), 'Point System'!$A$4:$B$15, 2),"")</f>
        <v/>
      </c>
      <c r="N40" s="28" t="str">
        <f>IF(N39&gt;0, VLOOKUP(N39-N$5-(INT($X39/18)+(MOD($X39,18)&gt;=N$6)), 'Point System'!$A$4:$B$15, 2),"")</f>
        <v/>
      </c>
      <c r="O40" s="28" t="str">
        <f>IF(O39&gt;0, VLOOKUP(O39-O$5-(INT($X39/18)+(MOD($X39,18)&gt;=O$6)), 'Point System'!$A$4:$B$15, 2),"")</f>
        <v/>
      </c>
      <c r="P40" s="28" t="str">
        <f>IF(P39&gt;0, VLOOKUP(P39-P$5-(INT($X39/18)+(MOD($X39,18)&gt;=P$6)), 'Point System'!$A$4:$B$15, 2),"")</f>
        <v/>
      </c>
      <c r="Q40" s="28" t="str">
        <f>IF(Q39&gt;0, VLOOKUP(Q39-Q$5-(INT($X39/18)+(MOD($X39,18)&gt;=Q$6)), 'Point System'!$A$4:$B$15, 2),"")</f>
        <v/>
      </c>
      <c r="R40" s="28" t="str">
        <f>IF(R39&gt;0, VLOOKUP(R39-R$5-(INT($X39/18)+(MOD($X39,18)&gt;=R$6)), 'Point System'!$A$4:$B$15, 2),"")</f>
        <v/>
      </c>
      <c r="S40" s="28" t="str">
        <f>IF(S39&gt;0, VLOOKUP(S39-S$5-(INT($X39/18)+(MOD($X39,18)&gt;=S$6)), 'Point System'!$A$4:$B$15, 2),"")</f>
        <v/>
      </c>
      <c r="T40" s="28" t="str">
        <f>IF(T39&gt;0, VLOOKUP(T39-T$5-(INT($X39/18)+(MOD($X39,18)&gt;=T$6)), 'Point System'!$A$4:$B$15, 2),"")</f>
        <v/>
      </c>
      <c r="U40" s="28" t="str">
        <f>IF(U39&gt;0, VLOOKUP(U39-U$5-(INT($X39/18)+(MOD($X39,18)&gt;=U$6)), 'Point System'!$A$4:$B$15, 2),"")</f>
        <v/>
      </c>
      <c r="V40" s="27" t="str">
        <f t="shared" ref="V40" si="100">IF(SUM(M39:U39)&gt;0, SUM(M40:U40),"")</f>
        <v/>
      </c>
      <c r="W40" s="19"/>
      <c r="X40" s="19"/>
      <c r="Y40" s="19"/>
      <c r="Z40" s="27" t="str">
        <f t="shared" ref="Z40" si="101">IF(AND(L40&lt;&gt;"", V40&lt;&gt;""), L40+V40,"")</f>
        <v/>
      </c>
    </row>
    <row r="41" spans="1:26" x14ac:dyDescent="0.25">
      <c r="A41" s="21" t="s">
        <v>31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9" t="str">
        <f t="shared" ref="L41" si="102">IF(SUM(C41:K41)&gt;0, SUM(C41:K41),"")</f>
        <v/>
      </c>
      <c r="M41" s="22"/>
      <c r="N41" s="22"/>
      <c r="O41" s="22"/>
      <c r="P41" s="22"/>
      <c r="Q41" s="22"/>
      <c r="R41" s="22"/>
      <c r="S41" s="22"/>
      <c r="T41" s="22"/>
      <c r="U41" s="22"/>
      <c r="V41" s="29" t="str">
        <f t="shared" ref="V41" si="103">IF(SUM(M41:U41)&gt;0, SUM(M41:U41),"")</f>
        <v/>
      </c>
      <c r="W41" s="30" t="str">
        <f t="shared" ref="W41" si="104">IF(AND(L41&lt;&gt;"",  V41&lt;&gt;""), L41+V41, "")</f>
        <v/>
      </c>
      <c r="X41" s="22"/>
      <c r="Y41" s="30" t="str">
        <f t="shared" ref="Y41" si="105">IF(W41&lt;&gt;"", W41-X41, "")</f>
        <v/>
      </c>
      <c r="Z41" s="23"/>
    </row>
    <row r="42" spans="1:26" x14ac:dyDescent="0.25">
      <c r="A42" s="21"/>
      <c r="B42" s="22" t="s">
        <v>34</v>
      </c>
      <c r="C42" s="30" t="str">
        <f>IF(C41&gt;0, VLOOKUP(C41-C$5-(INT($X41/18)+(MOD($X41,18)&gt;=C$6)), 'Point System'!$A$4:$B$15, 2),"")</f>
        <v/>
      </c>
      <c r="D42" s="30" t="str">
        <f>IF(D41&gt;0, VLOOKUP(D41-D$5-(INT($X41/18)+(MOD($X41,18)&gt;=D$6)), 'Point System'!$A$4:$B$15, 2),"")</f>
        <v/>
      </c>
      <c r="E42" s="30" t="str">
        <f>IF(E41&gt;0, VLOOKUP(E41-E$5-(INT($X41/18)+(MOD($X41,18)&gt;=E$6)), 'Point System'!$A$4:$B$15, 2),"")</f>
        <v/>
      </c>
      <c r="F42" s="30" t="str">
        <f>IF(F41&gt;0, VLOOKUP(F41-F$5-(INT($X41/18)+(MOD($X41,18)&gt;=F$6)), 'Point System'!$A$4:$B$15, 2),"")</f>
        <v/>
      </c>
      <c r="G42" s="30" t="str">
        <f>IF(G41&gt;0, VLOOKUP(G41-G$5-(INT($X41/18)+(MOD($X41,18)&gt;=G$6)), 'Point System'!$A$4:$B$15, 2),"")</f>
        <v/>
      </c>
      <c r="H42" s="30" t="str">
        <f>IF(H41&gt;0, VLOOKUP(H41-H$5-(INT($X41/18)+(MOD($X41,18)&gt;=H$6)), 'Point System'!$A$4:$B$15, 2),"")</f>
        <v/>
      </c>
      <c r="I42" s="30" t="str">
        <f>IF(I41&gt;0, VLOOKUP(I41-I$5-(INT($X41/18)+(MOD($X41,18)&gt;=I$6)), 'Point System'!$A$4:$B$15, 2),"")</f>
        <v/>
      </c>
      <c r="J42" s="30" t="str">
        <f>IF(J41&gt;0, VLOOKUP(J41-J$5-(INT($X41/18)+(MOD($X41,18)&gt;=J$6)), 'Point System'!$A$4:$B$15, 2),"")</f>
        <v/>
      </c>
      <c r="K42" s="30" t="str">
        <f>IF(K41&gt;0, VLOOKUP(K41-K$5-(INT($X41/18)+(MOD($X41,18)&gt;=K$6)), 'Point System'!$A$4:$B$15, 2),"")</f>
        <v/>
      </c>
      <c r="L42" s="29" t="str">
        <f t="shared" ref="L42" si="106">IF(SUM(C41:K41)&gt;0, SUM(C42:K42),"")</f>
        <v/>
      </c>
      <c r="M42" s="30" t="str">
        <f>IF(M41&gt;0, VLOOKUP(M41-M$5-(INT($X41/18)+(MOD($X41,18)&gt;=M$6)), 'Point System'!$A$4:$B$15, 2),"")</f>
        <v/>
      </c>
      <c r="N42" s="30" t="str">
        <f>IF(N41&gt;0, VLOOKUP(N41-N$5-(INT($X41/18)+(MOD($X41,18)&gt;=N$6)), 'Point System'!$A$4:$B$15, 2),"")</f>
        <v/>
      </c>
      <c r="O42" s="30" t="str">
        <f>IF(O41&gt;0, VLOOKUP(O41-O$5-(INT($X41/18)+(MOD($X41,18)&gt;=O$6)), 'Point System'!$A$4:$B$15, 2),"")</f>
        <v/>
      </c>
      <c r="P42" s="30" t="str">
        <f>IF(P41&gt;0, VLOOKUP(P41-P$5-(INT($X41/18)+(MOD($X41,18)&gt;=P$6)), 'Point System'!$A$4:$B$15, 2),"")</f>
        <v/>
      </c>
      <c r="Q42" s="30" t="str">
        <f>IF(Q41&gt;0, VLOOKUP(Q41-Q$5-(INT($X41/18)+(MOD($X41,18)&gt;=Q$6)), 'Point System'!$A$4:$B$15, 2),"")</f>
        <v/>
      </c>
      <c r="R42" s="30" t="str">
        <f>IF(R41&gt;0, VLOOKUP(R41-R$5-(INT($X41/18)+(MOD($X41,18)&gt;=R$6)), 'Point System'!$A$4:$B$15, 2),"")</f>
        <v/>
      </c>
      <c r="S42" s="30" t="str">
        <f>IF(S41&gt;0, VLOOKUP(S41-S$5-(INT($X41/18)+(MOD($X41,18)&gt;=S$6)), 'Point System'!$A$4:$B$15, 2),"")</f>
        <v/>
      </c>
      <c r="T42" s="30" t="str">
        <f>IF(T41&gt;0, VLOOKUP(T41-T$5-(INT($X41/18)+(MOD($X41,18)&gt;=T$6)), 'Point System'!$A$4:$B$15, 2),"")</f>
        <v/>
      </c>
      <c r="U42" s="30" t="str">
        <f>IF(U41&gt;0, VLOOKUP(U41-U$5-(INT($X41/18)+(MOD($X41,18)&gt;=U$6)), 'Point System'!$A$4:$B$15, 2),"")</f>
        <v/>
      </c>
      <c r="V42" s="29" t="str">
        <f t="shared" ref="V42" si="107">IF(SUM(M41:U41)&gt;0, SUM(M42:U42),"")</f>
        <v/>
      </c>
      <c r="W42" s="22"/>
      <c r="X42" s="22"/>
      <c r="Y42" s="22"/>
      <c r="Z42" s="29" t="str">
        <f t="shared" ref="Z42" si="108">IF(AND(L42&lt;&gt;"", V42&lt;&gt;""), L42+V42,"")</f>
        <v/>
      </c>
    </row>
    <row r="43" spans="1:26" x14ac:dyDescent="0.25">
      <c r="A43" s="18" t="s">
        <v>32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27" t="str">
        <f t="shared" ref="L43" si="109">IF(SUM(C43:K43)&gt;0, SUM(C43:K43),"")</f>
        <v/>
      </c>
      <c r="M43" s="19"/>
      <c r="N43" s="19"/>
      <c r="O43" s="19"/>
      <c r="P43" s="19"/>
      <c r="Q43" s="19"/>
      <c r="R43" s="19"/>
      <c r="S43" s="19"/>
      <c r="T43" s="19"/>
      <c r="U43" s="19"/>
      <c r="V43" s="27" t="str">
        <f t="shared" ref="V43" si="110">IF(SUM(M43:U43)&gt;0, SUM(M43:U43),"")</f>
        <v/>
      </c>
      <c r="W43" s="28" t="str">
        <f t="shared" ref="W43" si="111">IF(AND(L43&lt;&gt;"",  V43&lt;&gt;""), L43+V43, "")</f>
        <v/>
      </c>
      <c r="X43" s="19"/>
      <c r="Y43" s="28" t="str">
        <f t="shared" ref="Y43" si="112">IF(W43&lt;&gt;"", W43-X43, "")</f>
        <v/>
      </c>
      <c r="Z43" s="20"/>
    </row>
    <row r="44" spans="1:26" x14ac:dyDescent="0.25">
      <c r="A44" s="18"/>
      <c r="B44" s="19" t="s">
        <v>34</v>
      </c>
      <c r="C44" s="28" t="str">
        <f>IF(C43&gt;0, VLOOKUP(C43-C$5-(INT($X43/18)+(MOD($X43,18)&gt;=C$6)), 'Point System'!$A$4:$B$15, 2),"")</f>
        <v/>
      </c>
      <c r="D44" s="28" t="str">
        <f>IF(D43&gt;0, VLOOKUP(D43-D$5-(INT($X43/18)+(MOD($X43,18)&gt;=D$6)), 'Point System'!$A$4:$B$15, 2),"")</f>
        <v/>
      </c>
      <c r="E44" s="28" t="str">
        <f>IF(E43&gt;0, VLOOKUP(E43-E$5-(INT($X43/18)+(MOD($X43,18)&gt;=E$6)), 'Point System'!$A$4:$B$15, 2),"")</f>
        <v/>
      </c>
      <c r="F44" s="28" t="str">
        <f>IF(F43&gt;0, VLOOKUP(F43-F$5-(INT($X43/18)+(MOD($X43,18)&gt;=F$6)), 'Point System'!$A$4:$B$15, 2),"")</f>
        <v/>
      </c>
      <c r="G44" s="28" t="str">
        <f>IF(G43&gt;0, VLOOKUP(G43-G$5-(INT($X43/18)+(MOD($X43,18)&gt;=G$6)), 'Point System'!$A$4:$B$15, 2),"")</f>
        <v/>
      </c>
      <c r="H44" s="28" t="str">
        <f>IF(H43&gt;0, VLOOKUP(H43-H$5-(INT($X43/18)+(MOD($X43,18)&gt;=H$6)), 'Point System'!$A$4:$B$15, 2),"")</f>
        <v/>
      </c>
      <c r="I44" s="28" t="str">
        <f>IF(I43&gt;0, VLOOKUP(I43-I$5-(INT($X43/18)+(MOD($X43,18)&gt;=I$6)), 'Point System'!$A$4:$B$15, 2),"")</f>
        <v/>
      </c>
      <c r="J44" s="28" t="str">
        <f>IF(J43&gt;0, VLOOKUP(J43-J$5-(INT($X43/18)+(MOD($X43,18)&gt;=J$6)), 'Point System'!$A$4:$B$15, 2),"")</f>
        <v/>
      </c>
      <c r="K44" s="28" t="str">
        <f>IF(K43&gt;0, VLOOKUP(K43-K$5-(INT($X43/18)+(MOD($X43,18)&gt;=K$6)), 'Point System'!$A$4:$B$15, 2),"")</f>
        <v/>
      </c>
      <c r="L44" s="27" t="str">
        <f t="shared" ref="L44" si="113">IF(SUM(C43:K43)&gt;0, SUM(C44:K44),"")</f>
        <v/>
      </c>
      <c r="M44" s="28" t="str">
        <f>IF(M43&gt;0, VLOOKUP(M43-M$5-(INT($X43/18)+(MOD($X43,18)&gt;=M$6)), 'Point System'!$A$4:$B$15, 2),"")</f>
        <v/>
      </c>
      <c r="N44" s="28" t="str">
        <f>IF(N43&gt;0, VLOOKUP(N43-N$5-(INT($X43/18)+(MOD($X43,18)&gt;=N$6)), 'Point System'!$A$4:$B$15, 2),"")</f>
        <v/>
      </c>
      <c r="O44" s="28" t="str">
        <f>IF(O43&gt;0, VLOOKUP(O43-O$5-(INT($X43/18)+(MOD($X43,18)&gt;=O$6)), 'Point System'!$A$4:$B$15, 2),"")</f>
        <v/>
      </c>
      <c r="P44" s="28" t="str">
        <f>IF(P43&gt;0, VLOOKUP(P43-P$5-(INT($X43/18)+(MOD($X43,18)&gt;=P$6)), 'Point System'!$A$4:$B$15, 2),"")</f>
        <v/>
      </c>
      <c r="Q44" s="28" t="str">
        <f>IF(Q43&gt;0, VLOOKUP(Q43-Q$5-(INT($X43/18)+(MOD($X43,18)&gt;=Q$6)), 'Point System'!$A$4:$B$15, 2),"")</f>
        <v/>
      </c>
      <c r="R44" s="28" t="str">
        <f>IF(R43&gt;0, VLOOKUP(R43-R$5-(INT($X43/18)+(MOD($X43,18)&gt;=R$6)), 'Point System'!$A$4:$B$15, 2),"")</f>
        <v/>
      </c>
      <c r="S44" s="28" t="str">
        <f>IF(S43&gt;0, VLOOKUP(S43-S$5-(INT($X43/18)+(MOD($X43,18)&gt;=S$6)), 'Point System'!$A$4:$B$15, 2),"")</f>
        <v/>
      </c>
      <c r="T44" s="28" t="str">
        <f>IF(T43&gt;0, VLOOKUP(T43-T$5-(INT($X43/18)+(MOD($X43,18)&gt;=T$6)), 'Point System'!$A$4:$B$15, 2),"")</f>
        <v/>
      </c>
      <c r="U44" s="28" t="str">
        <f>IF(U43&gt;0, VLOOKUP(U43-U$5-(INT($X43/18)+(MOD($X43,18)&gt;=U$6)), 'Point System'!$A$4:$B$15, 2),"")</f>
        <v/>
      </c>
      <c r="V44" s="27" t="str">
        <f t="shared" ref="V44" si="114">IF(SUM(M43:U43)&gt;0, SUM(M44:U44),"")</f>
        <v/>
      </c>
      <c r="W44" s="19"/>
      <c r="X44" s="19"/>
      <c r="Y44" s="19"/>
      <c r="Z44" s="27" t="str">
        <f t="shared" ref="Z44" si="115">IF(AND(L44&lt;&gt;"", V44&lt;&gt;""), L44+V44,"")</f>
        <v/>
      </c>
    </row>
    <row r="45" spans="1:26" x14ac:dyDescent="0.25">
      <c r="A45" s="21" t="s">
        <v>33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9" t="str">
        <f t="shared" ref="L45" si="116">IF(SUM(C45:K45)&gt;0, SUM(C45:K45),"")</f>
        <v/>
      </c>
      <c r="M45" s="22"/>
      <c r="N45" s="22"/>
      <c r="O45" s="22"/>
      <c r="P45" s="22"/>
      <c r="Q45" s="22"/>
      <c r="R45" s="22"/>
      <c r="S45" s="22"/>
      <c r="T45" s="22"/>
      <c r="U45" s="22"/>
      <c r="V45" s="29" t="str">
        <f t="shared" ref="V45" si="117">IF(SUM(M45:U45)&gt;0, SUM(M45:U45),"")</f>
        <v/>
      </c>
      <c r="W45" s="30" t="str">
        <f t="shared" ref="W45" si="118">IF(AND(L45&lt;&gt;"",  V45&lt;&gt;""), L45+V45, "")</f>
        <v/>
      </c>
      <c r="X45" s="22"/>
      <c r="Y45" s="30" t="str">
        <f t="shared" ref="Y45" si="119">IF(W45&lt;&gt;"", W45-X45, "")</f>
        <v/>
      </c>
      <c r="Z45" s="23"/>
    </row>
    <row r="46" spans="1:26" x14ac:dyDescent="0.25">
      <c r="A46" s="21"/>
      <c r="B46" s="22" t="s">
        <v>34</v>
      </c>
      <c r="C46" s="30" t="str">
        <f>IF(C45&gt;0, VLOOKUP(C45-C$5-(INT($X45/18)+(MOD($X45,18)&gt;=C$6)), 'Point System'!$A$4:$B$15, 2),"")</f>
        <v/>
      </c>
      <c r="D46" s="30" t="str">
        <f>IF(D45&gt;0, VLOOKUP(D45-D$5-(INT($X45/18)+(MOD($X45,18)&gt;=D$6)), 'Point System'!$A$4:$B$15, 2),"")</f>
        <v/>
      </c>
      <c r="E46" s="30" t="str">
        <f>IF(E45&gt;0, VLOOKUP(E45-E$5-(INT($X45/18)+(MOD($X45,18)&gt;=E$6)), 'Point System'!$A$4:$B$15, 2),"")</f>
        <v/>
      </c>
      <c r="F46" s="30" t="str">
        <f>IF(F45&gt;0, VLOOKUP(F45-F$5-(INT($X45/18)+(MOD($X45,18)&gt;=F$6)), 'Point System'!$A$4:$B$15, 2),"")</f>
        <v/>
      </c>
      <c r="G46" s="30" t="str">
        <f>IF(G45&gt;0, VLOOKUP(G45-G$5-(INT($X45/18)+(MOD($X45,18)&gt;=G$6)), 'Point System'!$A$4:$B$15, 2),"")</f>
        <v/>
      </c>
      <c r="H46" s="30" t="str">
        <f>IF(H45&gt;0, VLOOKUP(H45-H$5-(INT($X45/18)+(MOD($X45,18)&gt;=H$6)), 'Point System'!$A$4:$B$15, 2),"")</f>
        <v/>
      </c>
      <c r="I46" s="30" t="str">
        <f>IF(I45&gt;0, VLOOKUP(I45-I$5-(INT($X45/18)+(MOD($X45,18)&gt;=I$6)), 'Point System'!$A$4:$B$15, 2),"")</f>
        <v/>
      </c>
      <c r="J46" s="30" t="str">
        <f>IF(J45&gt;0, VLOOKUP(J45-J$5-(INT($X45/18)+(MOD($X45,18)&gt;=J$6)), 'Point System'!$A$4:$B$15, 2),"")</f>
        <v/>
      </c>
      <c r="K46" s="30" t="str">
        <f>IF(K45&gt;0, VLOOKUP(K45-K$5-(INT($X45/18)+(MOD($X45,18)&gt;=K$6)), 'Point System'!$A$4:$B$15, 2),"")</f>
        <v/>
      </c>
      <c r="L46" s="29" t="str">
        <f t="shared" ref="L46" si="120">IF(SUM(C45:K45)&gt;0, SUM(C46:K46),"")</f>
        <v/>
      </c>
      <c r="M46" s="30" t="str">
        <f>IF(M45&gt;0, VLOOKUP(M45-M$5-(INT($X45/18)+(MOD($X45,18)&gt;=M$6)), 'Point System'!$A$4:$B$15, 2),"")</f>
        <v/>
      </c>
      <c r="N46" s="30" t="str">
        <f>IF(N45&gt;0, VLOOKUP(N45-N$5-(INT($X45/18)+(MOD($X45,18)&gt;=N$6)), 'Point System'!$A$4:$B$15, 2),"")</f>
        <v/>
      </c>
      <c r="O46" s="30" t="str">
        <f>IF(O45&gt;0, VLOOKUP(O45-O$5-(INT($X45/18)+(MOD($X45,18)&gt;=O$6)), 'Point System'!$A$4:$B$15, 2),"")</f>
        <v/>
      </c>
      <c r="P46" s="30" t="str">
        <f>IF(P45&gt;0, VLOOKUP(P45-P$5-(INT($X45/18)+(MOD($X45,18)&gt;=P$6)), 'Point System'!$A$4:$B$15, 2),"")</f>
        <v/>
      </c>
      <c r="Q46" s="30" t="str">
        <f>IF(Q45&gt;0, VLOOKUP(Q45-Q$5-(INT($X45/18)+(MOD($X45,18)&gt;=Q$6)), 'Point System'!$A$4:$B$15, 2),"")</f>
        <v/>
      </c>
      <c r="R46" s="30" t="str">
        <f>IF(R45&gt;0, VLOOKUP(R45-R$5-(INT($X45/18)+(MOD($X45,18)&gt;=R$6)), 'Point System'!$A$4:$B$15, 2),"")</f>
        <v/>
      </c>
      <c r="S46" s="30" t="str">
        <f>IF(S45&gt;0, VLOOKUP(S45-S$5-(INT($X45/18)+(MOD($X45,18)&gt;=S$6)), 'Point System'!$A$4:$B$15, 2),"")</f>
        <v/>
      </c>
      <c r="T46" s="30" t="str">
        <f>IF(T45&gt;0, VLOOKUP(T45-T$5-(INT($X45/18)+(MOD($X45,18)&gt;=T$6)), 'Point System'!$A$4:$B$15, 2),"")</f>
        <v/>
      </c>
      <c r="U46" s="30" t="str">
        <f>IF(U45&gt;0, VLOOKUP(U45-U$5-(INT($X45/18)+(MOD($X45,18)&gt;=U$6)), 'Point System'!$A$4:$B$15, 2),"")</f>
        <v/>
      </c>
      <c r="V46" s="29" t="str">
        <f t="shared" ref="V46" si="121">IF(SUM(M45:U45)&gt;0, SUM(M46:U46),"")</f>
        <v/>
      </c>
      <c r="W46" s="22"/>
      <c r="X46" s="22"/>
      <c r="Y46" s="22"/>
      <c r="Z46" s="29" t="str">
        <f t="shared" ref="Z46" si="122">IF(AND(L46&lt;&gt;"", V46&lt;&gt;""), L46+V46,"")</f>
        <v/>
      </c>
    </row>
    <row r="47" spans="1:26" x14ac:dyDescent="0.25">
      <c r="A47" s="18" t="s">
        <v>42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27" t="str">
        <f t="shared" ref="L47" si="123">IF(SUM(C47:K47)&gt;0, SUM(C47:K47),"")</f>
        <v/>
      </c>
      <c r="M47" s="19"/>
      <c r="N47" s="19"/>
      <c r="O47" s="19"/>
      <c r="P47" s="19"/>
      <c r="Q47" s="19"/>
      <c r="R47" s="19"/>
      <c r="S47" s="19"/>
      <c r="T47" s="19"/>
      <c r="U47" s="19"/>
      <c r="V47" s="27" t="str">
        <f t="shared" ref="V47" si="124">IF(SUM(M47:U47)&gt;0, SUM(M47:U47),"")</f>
        <v/>
      </c>
      <c r="W47" s="28" t="str">
        <f t="shared" ref="W47" si="125">IF(AND(L47&lt;&gt;"",  V47&lt;&gt;""), L47+V47, "")</f>
        <v/>
      </c>
      <c r="X47" s="19"/>
      <c r="Y47" s="28" t="str">
        <f t="shared" ref="Y47" si="126">IF(W47&lt;&gt;"", W47-X47, "")</f>
        <v/>
      </c>
      <c r="Z47" s="20"/>
    </row>
    <row r="48" spans="1:26" x14ac:dyDescent="0.25">
      <c r="A48" s="18"/>
      <c r="B48" s="19" t="s">
        <v>34</v>
      </c>
      <c r="C48" s="28" t="str">
        <f>IF(C47&gt;0, VLOOKUP(C47-C$5-(INT($X47/18)+(MOD($X47,18)&gt;=C$6)), 'Point System'!$A$4:$B$15, 2),"")</f>
        <v/>
      </c>
      <c r="D48" s="28" t="str">
        <f>IF(D47&gt;0, VLOOKUP(D47-D$5-(INT($X47/18)+(MOD($X47,18)&gt;=D$6)), 'Point System'!$A$4:$B$15, 2),"")</f>
        <v/>
      </c>
      <c r="E48" s="28" t="str">
        <f>IF(E47&gt;0, VLOOKUP(E47-E$5-(INT($X47/18)+(MOD($X47,18)&gt;=E$6)), 'Point System'!$A$4:$B$15, 2),"")</f>
        <v/>
      </c>
      <c r="F48" s="28" t="str">
        <f>IF(F47&gt;0, VLOOKUP(F47-F$5-(INT($X47/18)+(MOD($X47,18)&gt;=F$6)), 'Point System'!$A$4:$B$15, 2),"")</f>
        <v/>
      </c>
      <c r="G48" s="28" t="str">
        <f>IF(G47&gt;0, VLOOKUP(G47-G$5-(INT($X47/18)+(MOD($X47,18)&gt;=G$6)), 'Point System'!$A$4:$B$15, 2),"")</f>
        <v/>
      </c>
      <c r="H48" s="28" t="str">
        <f>IF(H47&gt;0, VLOOKUP(H47-H$5-(INT($X47/18)+(MOD($X47,18)&gt;=H$6)), 'Point System'!$A$4:$B$15, 2),"")</f>
        <v/>
      </c>
      <c r="I48" s="28" t="str">
        <f>IF(I47&gt;0, VLOOKUP(I47-I$5-(INT($X47/18)+(MOD($X47,18)&gt;=I$6)), 'Point System'!$A$4:$B$15, 2),"")</f>
        <v/>
      </c>
      <c r="J48" s="28" t="str">
        <f>IF(J47&gt;0, VLOOKUP(J47-J$5-(INT($X47/18)+(MOD($X47,18)&gt;=J$6)), 'Point System'!$A$4:$B$15, 2),"")</f>
        <v/>
      </c>
      <c r="K48" s="28" t="str">
        <f>IF(K47&gt;0, VLOOKUP(K47-K$5-(INT($X47/18)+(MOD($X47,18)&gt;=K$6)), 'Point System'!$A$4:$B$15, 2),"")</f>
        <v/>
      </c>
      <c r="L48" s="27" t="str">
        <f t="shared" ref="L48" si="127">IF(SUM(C47:K47)&gt;0, SUM(C48:K48),"")</f>
        <v/>
      </c>
      <c r="M48" s="28" t="str">
        <f>IF(M47&gt;0, VLOOKUP(M47-M$5-(INT($X47/18)+(MOD($X47,18)&gt;=M$6)), 'Point System'!$A$4:$B$15, 2),"")</f>
        <v/>
      </c>
      <c r="N48" s="28" t="str">
        <f>IF(N47&gt;0, VLOOKUP(N47-N$5-(INT($X47/18)+(MOD($X47,18)&gt;=N$6)), 'Point System'!$A$4:$B$15, 2),"")</f>
        <v/>
      </c>
      <c r="O48" s="28" t="str">
        <f>IF(O47&gt;0, VLOOKUP(O47-O$5-(INT($X47/18)+(MOD($X47,18)&gt;=O$6)), 'Point System'!$A$4:$B$15, 2),"")</f>
        <v/>
      </c>
      <c r="P48" s="28" t="str">
        <f>IF(P47&gt;0, VLOOKUP(P47-P$5-(INT($X47/18)+(MOD($X47,18)&gt;=P$6)), 'Point System'!$A$4:$B$15, 2),"")</f>
        <v/>
      </c>
      <c r="Q48" s="28" t="str">
        <f>IF(Q47&gt;0, VLOOKUP(Q47-Q$5-(INT($X47/18)+(MOD($X47,18)&gt;=Q$6)), 'Point System'!$A$4:$B$15, 2),"")</f>
        <v/>
      </c>
      <c r="R48" s="28" t="str">
        <f>IF(R47&gt;0, VLOOKUP(R47-R$5-(INT($X47/18)+(MOD($X47,18)&gt;=R$6)), 'Point System'!$A$4:$B$15, 2),"")</f>
        <v/>
      </c>
      <c r="S48" s="28" t="str">
        <f>IF(S47&gt;0, VLOOKUP(S47-S$5-(INT($X47/18)+(MOD($X47,18)&gt;=S$6)), 'Point System'!$A$4:$B$15, 2),"")</f>
        <v/>
      </c>
      <c r="T48" s="28" t="str">
        <f>IF(T47&gt;0, VLOOKUP(T47-T$5-(INT($X47/18)+(MOD($X47,18)&gt;=T$6)), 'Point System'!$A$4:$B$15, 2),"")</f>
        <v/>
      </c>
      <c r="U48" s="28" t="str">
        <f>IF(U47&gt;0, VLOOKUP(U47-U$5-(INT($X47/18)+(MOD($X47,18)&gt;=U$6)), 'Point System'!$A$4:$B$15, 2),"")</f>
        <v/>
      </c>
      <c r="V48" s="27" t="str">
        <f t="shared" ref="V48" si="128">IF(SUM(M47:U47)&gt;0, SUM(M48:U48),"")</f>
        <v/>
      </c>
      <c r="W48" s="19"/>
      <c r="X48" s="19"/>
      <c r="Y48" s="19"/>
      <c r="Z48" s="27" t="str">
        <f t="shared" ref="Z48" si="129">IF(AND(L48&lt;&gt;"", V48&lt;&gt;""), L48+V48,"")</f>
        <v/>
      </c>
    </row>
    <row r="49" spans="1:26" x14ac:dyDescent="0.25">
      <c r="A49" s="21" t="s">
        <v>43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9" t="str">
        <f t="shared" ref="L49" si="130">IF(SUM(C49:K49)&gt;0, SUM(C49:K49),"")</f>
        <v/>
      </c>
      <c r="M49" s="22"/>
      <c r="N49" s="22"/>
      <c r="O49" s="22"/>
      <c r="P49" s="22"/>
      <c r="Q49" s="22"/>
      <c r="R49" s="22"/>
      <c r="S49" s="22"/>
      <c r="T49" s="22"/>
      <c r="U49" s="22"/>
      <c r="V49" s="29" t="str">
        <f t="shared" ref="V49" si="131">IF(SUM(M49:U49)&gt;0, SUM(M49:U49),"")</f>
        <v/>
      </c>
      <c r="W49" s="30" t="str">
        <f t="shared" ref="W49" si="132">IF(AND(L49&lt;&gt;"",  V49&lt;&gt;""), L49+V49, "")</f>
        <v/>
      </c>
      <c r="X49" s="22"/>
      <c r="Y49" s="30" t="str">
        <f t="shared" ref="Y49" si="133">IF(W49&lt;&gt;"", W49-X49, "")</f>
        <v/>
      </c>
      <c r="Z49" s="23"/>
    </row>
    <row r="50" spans="1:26" x14ac:dyDescent="0.25">
      <c r="A50" s="21"/>
      <c r="B50" s="22" t="s">
        <v>34</v>
      </c>
      <c r="C50" s="30" t="str">
        <f>IF(C49&gt;0, VLOOKUP(C49-C$5-(INT($X49/18)+(MOD($X49,18)&gt;=C$6)), 'Point System'!$A$4:$B$15, 2),"")</f>
        <v/>
      </c>
      <c r="D50" s="30" t="str">
        <f>IF(D49&gt;0, VLOOKUP(D49-D$5-(INT($X49/18)+(MOD($X49,18)&gt;=D$6)), 'Point System'!$A$4:$B$15, 2),"")</f>
        <v/>
      </c>
      <c r="E50" s="30" t="str">
        <f>IF(E49&gt;0, VLOOKUP(E49-E$5-(INT($X49/18)+(MOD($X49,18)&gt;=E$6)), 'Point System'!$A$4:$B$15, 2),"")</f>
        <v/>
      </c>
      <c r="F50" s="30" t="str">
        <f>IF(F49&gt;0, VLOOKUP(F49-F$5-(INT($X49/18)+(MOD($X49,18)&gt;=F$6)), 'Point System'!$A$4:$B$15, 2),"")</f>
        <v/>
      </c>
      <c r="G50" s="30" t="str">
        <f>IF(G49&gt;0, VLOOKUP(G49-G$5-(INT($X49/18)+(MOD($X49,18)&gt;=G$6)), 'Point System'!$A$4:$B$15, 2),"")</f>
        <v/>
      </c>
      <c r="H50" s="30" t="str">
        <f>IF(H49&gt;0, VLOOKUP(H49-H$5-(INT($X49/18)+(MOD($X49,18)&gt;=H$6)), 'Point System'!$A$4:$B$15, 2),"")</f>
        <v/>
      </c>
      <c r="I50" s="30" t="str">
        <f>IF(I49&gt;0, VLOOKUP(I49-I$5-(INT($X49/18)+(MOD($X49,18)&gt;=I$6)), 'Point System'!$A$4:$B$15, 2),"")</f>
        <v/>
      </c>
      <c r="J50" s="30" t="str">
        <f>IF(J49&gt;0, VLOOKUP(J49-J$5-(INT($X49/18)+(MOD($X49,18)&gt;=J$6)), 'Point System'!$A$4:$B$15, 2),"")</f>
        <v/>
      </c>
      <c r="K50" s="30" t="str">
        <f>IF(K49&gt;0, VLOOKUP(K49-K$5-(INT($X49/18)+(MOD($X49,18)&gt;=K$6)), 'Point System'!$A$4:$B$15, 2),"")</f>
        <v/>
      </c>
      <c r="L50" s="29" t="str">
        <f t="shared" ref="L50" si="134">IF(SUM(C49:K49)&gt;0, SUM(C50:K50),"")</f>
        <v/>
      </c>
      <c r="M50" s="30" t="str">
        <f>IF(M49&gt;0, VLOOKUP(M49-M$5-(INT($X49/18)+(MOD($X49,18)&gt;=M$6)), 'Point System'!$A$4:$B$15, 2),"")</f>
        <v/>
      </c>
      <c r="N50" s="30" t="str">
        <f>IF(N49&gt;0, VLOOKUP(N49-N$5-(INT($X49/18)+(MOD($X49,18)&gt;=N$6)), 'Point System'!$A$4:$B$15, 2),"")</f>
        <v/>
      </c>
      <c r="O50" s="30" t="str">
        <f>IF(O49&gt;0, VLOOKUP(O49-O$5-(INT($X49/18)+(MOD($X49,18)&gt;=O$6)), 'Point System'!$A$4:$B$15, 2),"")</f>
        <v/>
      </c>
      <c r="P50" s="30" t="str">
        <f>IF(P49&gt;0, VLOOKUP(P49-P$5-(INT($X49/18)+(MOD($X49,18)&gt;=P$6)), 'Point System'!$A$4:$B$15, 2),"")</f>
        <v/>
      </c>
      <c r="Q50" s="30" t="str">
        <f>IF(Q49&gt;0, VLOOKUP(Q49-Q$5-(INT($X49/18)+(MOD($X49,18)&gt;=Q$6)), 'Point System'!$A$4:$B$15, 2),"")</f>
        <v/>
      </c>
      <c r="R50" s="30" t="str">
        <f>IF(R49&gt;0, VLOOKUP(R49-R$5-(INT($X49/18)+(MOD($X49,18)&gt;=R$6)), 'Point System'!$A$4:$B$15, 2),"")</f>
        <v/>
      </c>
      <c r="S50" s="30" t="str">
        <f>IF(S49&gt;0, VLOOKUP(S49-S$5-(INT($X49/18)+(MOD($X49,18)&gt;=S$6)), 'Point System'!$A$4:$B$15, 2),"")</f>
        <v/>
      </c>
      <c r="T50" s="30" t="str">
        <f>IF(T49&gt;0, VLOOKUP(T49-T$5-(INT($X49/18)+(MOD($X49,18)&gt;=T$6)), 'Point System'!$A$4:$B$15, 2),"")</f>
        <v/>
      </c>
      <c r="U50" s="30" t="str">
        <f>IF(U49&gt;0, VLOOKUP(U49-U$5-(INT($X49/18)+(MOD($X49,18)&gt;=U$6)), 'Point System'!$A$4:$B$15, 2),"")</f>
        <v/>
      </c>
      <c r="V50" s="29" t="str">
        <f t="shared" ref="V50" si="135">IF(SUM(M49:U49)&gt;0, SUM(M50:U50),"")</f>
        <v/>
      </c>
      <c r="W50" s="22"/>
      <c r="X50" s="22"/>
      <c r="Y50" s="22"/>
      <c r="Z50" s="29" t="str">
        <f t="shared" ref="Z50" si="136">IF(AND(L50&lt;&gt;"", V50&lt;&gt;""), L50+V50,"")</f>
        <v/>
      </c>
    </row>
    <row r="51" spans="1:26" x14ac:dyDescent="0.25">
      <c r="A51" s="18" t="s">
        <v>44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27" t="str">
        <f t="shared" ref="L51" si="137">IF(SUM(C51:K51)&gt;0, SUM(C51:K51),"")</f>
        <v/>
      </c>
      <c r="M51" s="19"/>
      <c r="N51" s="19"/>
      <c r="O51" s="19"/>
      <c r="P51" s="19"/>
      <c r="Q51" s="19"/>
      <c r="R51" s="19"/>
      <c r="S51" s="19"/>
      <c r="T51" s="19"/>
      <c r="U51" s="19"/>
      <c r="V51" s="27" t="str">
        <f t="shared" ref="V51" si="138">IF(SUM(M51:U51)&gt;0, SUM(M51:U51),"")</f>
        <v/>
      </c>
      <c r="W51" s="28" t="str">
        <f t="shared" ref="W51" si="139">IF(AND(L51&lt;&gt;"",  V51&lt;&gt;""), L51+V51, "")</f>
        <v/>
      </c>
      <c r="X51" s="19"/>
      <c r="Y51" s="28" t="str">
        <f t="shared" ref="Y51" si="140">IF(W51&lt;&gt;"", W51-X51, "")</f>
        <v/>
      </c>
      <c r="Z51" s="20"/>
    </row>
    <row r="52" spans="1:26" x14ac:dyDescent="0.25">
      <c r="A52" s="18"/>
      <c r="B52" s="19" t="s">
        <v>34</v>
      </c>
      <c r="C52" s="28" t="str">
        <f>IF(C51&gt;0, VLOOKUP(C51-C$5-(INT($X51/18)+(MOD($X51,18)&gt;=C$6)), 'Point System'!$A$4:$B$15, 2),"")</f>
        <v/>
      </c>
      <c r="D52" s="28" t="str">
        <f>IF(D51&gt;0, VLOOKUP(D51-D$5-(INT($X51/18)+(MOD($X51,18)&gt;=D$6)), 'Point System'!$A$4:$B$15, 2),"")</f>
        <v/>
      </c>
      <c r="E52" s="28" t="str">
        <f>IF(E51&gt;0, VLOOKUP(E51-E$5-(INT($X51/18)+(MOD($X51,18)&gt;=E$6)), 'Point System'!$A$4:$B$15, 2),"")</f>
        <v/>
      </c>
      <c r="F52" s="28" t="str">
        <f>IF(F51&gt;0, VLOOKUP(F51-F$5-(INT($X51/18)+(MOD($X51,18)&gt;=F$6)), 'Point System'!$A$4:$B$15, 2),"")</f>
        <v/>
      </c>
      <c r="G52" s="28" t="str">
        <f>IF(G51&gt;0, VLOOKUP(G51-G$5-(INT($X51/18)+(MOD($X51,18)&gt;=G$6)), 'Point System'!$A$4:$B$15, 2),"")</f>
        <v/>
      </c>
      <c r="H52" s="28" t="str">
        <f>IF(H51&gt;0, VLOOKUP(H51-H$5-(INT($X51/18)+(MOD($X51,18)&gt;=H$6)), 'Point System'!$A$4:$B$15, 2),"")</f>
        <v/>
      </c>
      <c r="I52" s="28" t="str">
        <f>IF(I51&gt;0, VLOOKUP(I51-I$5-(INT($X51/18)+(MOD($X51,18)&gt;=I$6)), 'Point System'!$A$4:$B$15, 2),"")</f>
        <v/>
      </c>
      <c r="J52" s="28" t="str">
        <f>IF(J51&gt;0, VLOOKUP(J51-J$5-(INT($X51/18)+(MOD($X51,18)&gt;=J$6)), 'Point System'!$A$4:$B$15, 2),"")</f>
        <v/>
      </c>
      <c r="K52" s="28" t="str">
        <f>IF(K51&gt;0, VLOOKUP(K51-K$5-(INT($X51/18)+(MOD($X51,18)&gt;=K$6)), 'Point System'!$A$4:$B$15, 2),"")</f>
        <v/>
      </c>
      <c r="L52" s="27" t="str">
        <f t="shared" ref="L52" si="141">IF(SUM(C51:K51)&gt;0, SUM(C52:K52),"")</f>
        <v/>
      </c>
      <c r="M52" s="28" t="str">
        <f>IF(M51&gt;0, VLOOKUP(M51-M$5-(INT($X51/18)+(MOD($X51,18)&gt;=M$6)), 'Point System'!$A$4:$B$15, 2),"")</f>
        <v/>
      </c>
      <c r="N52" s="28" t="str">
        <f>IF(N51&gt;0, VLOOKUP(N51-N$5-(INT($X51/18)+(MOD($X51,18)&gt;=N$6)), 'Point System'!$A$4:$B$15, 2),"")</f>
        <v/>
      </c>
      <c r="O52" s="28" t="str">
        <f>IF(O51&gt;0, VLOOKUP(O51-O$5-(INT($X51/18)+(MOD($X51,18)&gt;=O$6)), 'Point System'!$A$4:$B$15, 2),"")</f>
        <v/>
      </c>
      <c r="P52" s="28" t="str">
        <f>IF(P51&gt;0, VLOOKUP(P51-P$5-(INT($X51/18)+(MOD($X51,18)&gt;=P$6)), 'Point System'!$A$4:$B$15, 2),"")</f>
        <v/>
      </c>
      <c r="Q52" s="28" t="str">
        <f>IF(Q51&gt;0, VLOOKUP(Q51-Q$5-(INT($X51/18)+(MOD($X51,18)&gt;=Q$6)), 'Point System'!$A$4:$B$15, 2),"")</f>
        <v/>
      </c>
      <c r="R52" s="28" t="str">
        <f>IF(R51&gt;0, VLOOKUP(R51-R$5-(INT($X51/18)+(MOD($X51,18)&gt;=R$6)), 'Point System'!$A$4:$B$15, 2),"")</f>
        <v/>
      </c>
      <c r="S52" s="28" t="str">
        <f>IF(S51&gt;0, VLOOKUP(S51-S$5-(INT($X51/18)+(MOD($X51,18)&gt;=S$6)), 'Point System'!$A$4:$B$15, 2),"")</f>
        <v/>
      </c>
      <c r="T52" s="28" t="str">
        <f>IF(T51&gt;0, VLOOKUP(T51-T$5-(INT($X51/18)+(MOD($X51,18)&gt;=T$6)), 'Point System'!$A$4:$B$15, 2),"")</f>
        <v/>
      </c>
      <c r="U52" s="28" t="str">
        <f>IF(U51&gt;0, VLOOKUP(U51-U$5-(INT($X51/18)+(MOD($X51,18)&gt;=U$6)), 'Point System'!$A$4:$B$15, 2),"")</f>
        <v/>
      </c>
      <c r="V52" s="27" t="str">
        <f t="shared" ref="V52" si="142">IF(SUM(M51:U51)&gt;0, SUM(M52:U52),"")</f>
        <v/>
      </c>
      <c r="W52" s="19"/>
      <c r="X52" s="19"/>
      <c r="Y52" s="19"/>
      <c r="Z52" s="27" t="str">
        <f t="shared" ref="Z52" si="143">IF(AND(L52&lt;&gt;"", V52&lt;&gt;""), L52+V52,"")</f>
        <v/>
      </c>
    </row>
    <row r="53" spans="1:26" x14ac:dyDescent="0.25">
      <c r="A53" s="21" t="s">
        <v>45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9" t="str">
        <f t="shared" ref="L53" si="144">IF(SUM(C53:K53)&gt;0, SUM(C53:K53),"")</f>
        <v/>
      </c>
      <c r="M53" s="22"/>
      <c r="N53" s="22"/>
      <c r="O53" s="22"/>
      <c r="P53" s="22"/>
      <c r="Q53" s="22"/>
      <c r="R53" s="22"/>
      <c r="S53" s="22"/>
      <c r="T53" s="22"/>
      <c r="U53" s="22"/>
      <c r="V53" s="29" t="str">
        <f t="shared" ref="V53" si="145">IF(SUM(M53:U53)&gt;0, SUM(M53:U53),"")</f>
        <v/>
      </c>
      <c r="W53" s="30" t="str">
        <f t="shared" ref="W53" si="146">IF(AND(L53&lt;&gt;"",  V53&lt;&gt;""), L53+V53, "")</f>
        <v/>
      </c>
      <c r="X53" s="22"/>
      <c r="Y53" s="30" t="str">
        <f t="shared" ref="Y53" si="147">IF(W53&lt;&gt;"", W53-X53, "")</f>
        <v/>
      </c>
      <c r="Z53" s="23"/>
    </row>
    <row r="54" spans="1:26" x14ac:dyDescent="0.25">
      <c r="A54" s="21"/>
      <c r="B54" s="22" t="s">
        <v>34</v>
      </c>
      <c r="C54" s="30" t="str">
        <f>IF(C53&gt;0, VLOOKUP(C53-C$5-(INT($X53/18)+(MOD($X53,18)&gt;=C$6)), 'Point System'!$A$4:$B$15, 2),"")</f>
        <v/>
      </c>
      <c r="D54" s="30" t="str">
        <f>IF(D53&gt;0, VLOOKUP(D53-D$5-(INT($X53/18)+(MOD($X53,18)&gt;=D$6)), 'Point System'!$A$4:$B$15, 2),"")</f>
        <v/>
      </c>
      <c r="E54" s="30" t="str">
        <f>IF(E53&gt;0, VLOOKUP(E53-E$5-(INT($X53/18)+(MOD($X53,18)&gt;=E$6)), 'Point System'!$A$4:$B$15, 2),"")</f>
        <v/>
      </c>
      <c r="F54" s="30" t="str">
        <f>IF(F53&gt;0, VLOOKUP(F53-F$5-(INT($X53/18)+(MOD($X53,18)&gt;=F$6)), 'Point System'!$A$4:$B$15, 2),"")</f>
        <v/>
      </c>
      <c r="G54" s="30" t="str">
        <f>IF(G53&gt;0, VLOOKUP(G53-G$5-(INT($X53/18)+(MOD($X53,18)&gt;=G$6)), 'Point System'!$A$4:$B$15, 2),"")</f>
        <v/>
      </c>
      <c r="H54" s="30" t="str">
        <f>IF(H53&gt;0, VLOOKUP(H53-H$5-(INT($X53/18)+(MOD($X53,18)&gt;=H$6)), 'Point System'!$A$4:$B$15, 2),"")</f>
        <v/>
      </c>
      <c r="I54" s="30" t="str">
        <f>IF(I53&gt;0, VLOOKUP(I53-I$5-(INT($X53/18)+(MOD($X53,18)&gt;=I$6)), 'Point System'!$A$4:$B$15, 2),"")</f>
        <v/>
      </c>
      <c r="J54" s="30" t="str">
        <f>IF(J53&gt;0, VLOOKUP(J53-J$5-(INT($X53/18)+(MOD($X53,18)&gt;=J$6)), 'Point System'!$A$4:$B$15, 2),"")</f>
        <v/>
      </c>
      <c r="K54" s="30" t="str">
        <f>IF(K53&gt;0, VLOOKUP(K53-K$5-(INT($X53/18)+(MOD($X53,18)&gt;=K$6)), 'Point System'!$A$4:$B$15, 2),"")</f>
        <v/>
      </c>
      <c r="L54" s="29" t="str">
        <f t="shared" ref="L54" si="148">IF(SUM(C53:K53)&gt;0, SUM(C54:K54),"")</f>
        <v/>
      </c>
      <c r="M54" s="30" t="str">
        <f>IF(M53&gt;0, VLOOKUP(M53-M$5-(INT($X53/18)+(MOD($X53,18)&gt;=M$6)), 'Point System'!$A$4:$B$15, 2),"")</f>
        <v/>
      </c>
      <c r="N54" s="30" t="str">
        <f>IF(N53&gt;0, VLOOKUP(N53-N$5-(INT($X53/18)+(MOD($X53,18)&gt;=N$6)), 'Point System'!$A$4:$B$15, 2),"")</f>
        <v/>
      </c>
      <c r="O54" s="30" t="str">
        <f>IF(O53&gt;0, VLOOKUP(O53-O$5-(INT($X53/18)+(MOD($X53,18)&gt;=O$6)), 'Point System'!$A$4:$B$15, 2),"")</f>
        <v/>
      </c>
      <c r="P54" s="30" t="str">
        <f>IF(P53&gt;0, VLOOKUP(P53-P$5-(INT($X53/18)+(MOD($X53,18)&gt;=P$6)), 'Point System'!$A$4:$B$15, 2),"")</f>
        <v/>
      </c>
      <c r="Q54" s="30" t="str">
        <f>IF(Q53&gt;0, VLOOKUP(Q53-Q$5-(INT($X53/18)+(MOD($X53,18)&gt;=Q$6)), 'Point System'!$A$4:$B$15, 2),"")</f>
        <v/>
      </c>
      <c r="R54" s="30" t="str">
        <f>IF(R53&gt;0, VLOOKUP(R53-R$5-(INT($X53/18)+(MOD($X53,18)&gt;=R$6)), 'Point System'!$A$4:$B$15, 2),"")</f>
        <v/>
      </c>
      <c r="S54" s="30" t="str">
        <f>IF(S53&gt;0, VLOOKUP(S53-S$5-(INT($X53/18)+(MOD($X53,18)&gt;=S$6)), 'Point System'!$A$4:$B$15, 2),"")</f>
        <v/>
      </c>
      <c r="T54" s="30" t="str">
        <f>IF(T53&gt;0, VLOOKUP(T53-T$5-(INT($X53/18)+(MOD($X53,18)&gt;=T$6)), 'Point System'!$A$4:$B$15, 2),"")</f>
        <v/>
      </c>
      <c r="U54" s="30" t="str">
        <f>IF(U53&gt;0, VLOOKUP(U53-U$5-(INT($X53/18)+(MOD($X53,18)&gt;=U$6)), 'Point System'!$A$4:$B$15, 2),"")</f>
        <v/>
      </c>
      <c r="V54" s="29" t="str">
        <f t="shared" ref="V54" si="149">IF(SUM(M53:U53)&gt;0, SUM(M54:U54),"")</f>
        <v/>
      </c>
      <c r="W54" s="22"/>
      <c r="X54" s="22"/>
      <c r="Y54" s="22"/>
      <c r="Z54" s="29" t="str">
        <f t="shared" ref="Z54" si="150">IF(AND(L54&lt;&gt;"", V54&lt;&gt;""), L54+V54,"")</f>
        <v/>
      </c>
    </row>
    <row r="55" spans="1:26" x14ac:dyDescent="0.25">
      <c r="A55" s="18" t="s">
        <v>46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27" t="str">
        <f t="shared" ref="L55" si="151">IF(SUM(C55:K55)&gt;0, SUM(C55:K55),"")</f>
        <v/>
      </c>
      <c r="M55" s="19"/>
      <c r="N55" s="19"/>
      <c r="O55" s="19"/>
      <c r="P55" s="19"/>
      <c r="Q55" s="19"/>
      <c r="R55" s="19"/>
      <c r="S55" s="19"/>
      <c r="T55" s="19"/>
      <c r="U55" s="19"/>
      <c r="V55" s="27" t="str">
        <f t="shared" ref="V55" si="152">IF(SUM(M55:U55)&gt;0, SUM(M55:U55),"")</f>
        <v/>
      </c>
      <c r="W55" s="28" t="str">
        <f t="shared" ref="W55" si="153">IF(AND(L55&lt;&gt;"",  V55&lt;&gt;""), L55+V55, "")</f>
        <v/>
      </c>
      <c r="X55" s="19"/>
      <c r="Y55" s="28" t="str">
        <f t="shared" ref="Y55" si="154">IF(W55&lt;&gt;"", W55-X55, "")</f>
        <v/>
      </c>
      <c r="Z55" s="20"/>
    </row>
    <row r="56" spans="1:26" x14ac:dyDescent="0.25">
      <c r="A56" s="18"/>
      <c r="B56" s="19" t="s">
        <v>34</v>
      </c>
      <c r="C56" s="28" t="str">
        <f>IF(C55&gt;0, VLOOKUP(C55-C$5-(INT($X55/18)+(MOD($X55,18)&gt;=C$6)), 'Point System'!$A$4:$B$15, 2),"")</f>
        <v/>
      </c>
      <c r="D56" s="28" t="str">
        <f>IF(D55&gt;0, VLOOKUP(D55-D$5-(INT($X55/18)+(MOD($X55,18)&gt;=D$6)), 'Point System'!$A$4:$B$15, 2),"")</f>
        <v/>
      </c>
      <c r="E56" s="28" t="str">
        <f>IF(E55&gt;0, VLOOKUP(E55-E$5-(INT($X55/18)+(MOD($X55,18)&gt;=E$6)), 'Point System'!$A$4:$B$15, 2),"")</f>
        <v/>
      </c>
      <c r="F56" s="28" t="str">
        <f>IF(F55&gt;0, VLOOKUP(F55-F$5-(INT($X55/18)+(MOD($X55,18)&gt;=F$6)), 'Point System'!$A$4:$B$15, 2),"")</f>
        <v/>
      </c>
      <c r="G56" s="28" t="str">
        <f>IF(G55&gt;0, VLOOKUP(G55-G$5-(INT($X55/18)+(MOD($X55,18)&gt;=G$6)), 'Point System'!$A$4:$B$15, 2),"")</f>
        <v/>
      </c>
      <c r="H56" s="28" t="str">
        <f>IF(H55&gt;0, VLOOKUP(H55-H$5-(INT($X55/18)+(MOD($X55,18)&gt;=H$6)), 'Point System'!$A$4:$B$15, 2),"")</f>
        <v/>
      </c>
      <c r="I56" s="28" t="str">
        <f>IF(I55&gt;0, VLOOKUP(I55-I$5-(INT($X55/18)+(MOD($X55,18)&gt;=I$6)), 'Point System'!$A$4:$B$15, 2),"")</f>
        <v/>
      </c>
      <c r="J56" s="28" t="str">
        <f>IF(J55&gt;0, VLOOKUP(J55-J$5-(INT($X55/18)+(MOD($X55,18)&gt;=J$6)), 'Point System'!$A$4:$B$15, 2),"")</f>
        <v/>
      </c>
      <c r="K56" s="28" t="str">
        <f>IF(K55&gt;0, VLOOKUP(K55-K$5-(INT($X55/18)+(MOD($X55,18)&gt;=K$6)), 'Point System'!$A$4:$B$15, 2),"")</f>
        <v/>
      </c>
      <c r="L56" s="27" t="str">
        <f t="shared" ref="L56" si="155">IF(SUM(C55:K55)&gt;0, SUM(C56:K56),"")</f>
        <v/>
      </c>
      <c r="M56" s="28" t="str">
        <f>IF(M55&gt;0, VLOOKUP(M55-M$5-(INT($X55/18)+(MOD($X55,18)&gt;=M$6)), 'Point System'!$A$4:$B$15, 2),"")</f>
        <v/>
      </c>
      <c r="N56" s="28" t="str">
        <f>IF(N55&gt;0, VLOOKUP(N55-N$5-(INT($X55/18)+(MOD($X55,18)&gt;=N$6)), 'Point System'!$A$4:$B$15, 2),"")</f>
        <v/>
      </c>
      <c r="O56" s="28" t="str">
        <f>IF(O55&gt;0, VLOOKUP(O55-O$5-(INT($X55/18)+(MOD($X55,18)&gt;=O$6)), 'Point System'!$A$4:$B$15, 2),"")</f>
        <v/>
      </c>
      <c r="P56" s="28" t="str">
        <f>IF(P55&gt;0, VLOOKUP(P55-P$5-(INT($X55/18)+(MOD($X55,18)&gt;=P$6)), 'Point System'!$A$4:$B$15, 2),"")</f>
        <v/>
      </c>
      <c r="Q56" s="28" t="str">
        <f>IF(Q55&gt;0, VLOOKUP(Q55-Q$5-(INT($X55/18)+(MOD($X55,18)&gt;=Q$6)), 'Point System'!$A$4:$B$15, 2),"")</f>
        <v/>
      </c>
      <c r="R56" s="28" t="str">
        <f>IF(R55&gt;0, VLOOKUP(R55-R$5-(INT($X55/18)+(MOD($X55,18)&gt;=R$6)), 'Point System'!$A$4:$B$15, 2),"")</f>
        <v/>
      </c>
      <c r="S56" s="28" t="str">
        <f>IF(S55&gt;0, VLOOKUP(S55-S$5-(INT($X55/18)+(MOD($X55,18)&gt;=S$6)), 'Point System'!$A$4:$B$15, 2),"")</f>
        <v/>
      </c>
      <c r="T56" s="28" t="str">
        <f>IF(T55&gt;0, VLOOKUP(T55-T$5-(INT($X55/18)+(MOD($X55,18)&gt;=T$6)), 'Point System'!$A$4:$B$15, 2),"")</f>
        <v/>
      </c>
      <c r="U56" s="28" t="str">
        <f>IF(U55&gt;0, VLOOKUP(U55-U$5-(INT($X55/18)+(MOD($X55,18)&gt;=U$6)), 'Point System'!$A$4:$B$15, 2),"")</f>
        <v/>
      </c>
      <c r="V56" s="27" t="str">
        <f t="shared" ref="V56" si="156">IF(SUM(M55:U55)&gt;0, SUM(M56:U56),"")</f>
        <v/>
      </c>
      <c r="W56" s="19"/>
      <c r="X56" s="19"/>
      <c r="Y56" s="19"/>
      <c r="Z56" s="27" t="str">
        <f t="shared" ref="Z56" si="157">IF(AND(L56&lt;&gt;"", V56&lt;&gt;""), L56+V56,"")</f>
        <v/>
      </c>
    </row>
    <row r="57" spans="1:26" x14ac:dyDescent="0.25">
      <c r="A57" s="21" t="s">
        <v>47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9" t="str">
        <f t="shared" ref="L57" si="158">IF(SUM(C57:K57)&gt;0, SUM(C57:K57),"")</f>
        <v/>
      </c>
      <c r="M57" s="22"/>
      <c r="N57" s="22"/>
      <c r="O57" s="22"/>
      <c r="P57" s="22"/>
      <c r="Q57" s="22"/>
      <c r="R57" s="22"/>
      <c r="S57" s="22"/>
      <c r="T57" s="22"/>
      <c r="U57" s="22"/>
      <c r="V57" s="29" t="str">
        <f t="shared" ref="V57" si="159">IF(SUM(M57:U57)&gt;0, SUM(M57:U57),"")</f>
        <v/>
      </c>
      <c r="W57" s="30" t="str">
        <f t="shared" ref="W57" si="160">IF(AND(L57&lt;&gt;"",  V57&lt;&gt;""), L57+V57, "")</f>
        <v/>
      </c>
      <c r="X57" s="22"/>
      <c r="Y57" s="30" t="str">
        <f t="shared" ref="Y57" si="161">IF(W57&lt;&gt;"", W57-X57, "")</f>
        <v/>
      </c>
      <c r="Z57" s="23"/>
    </row>
    <row r="58" spans="1:26" x14ac:dyDescent="0.25">
      <c r="A58" s="21"/>
      <c r="B58" s="22" t="s">
        <v>34</v>
      </c>
      <c r="C58" s="30" t="str">
        <f>IF(C57&gt;0, VLOOKUP(C57-C$5-(INT($X57/18)+(MOD($X57,18)&gt;=C$6)), 'Point System'!$A$4:$B$15, 2),"")</f>
        <v/>
      </c>
      <c r="D58" s="30" t="str">
        <f>IF(D57&gt;0, VLOOKUP(D57-D$5-(INT($X57/18)+(MOD($X57,18)&gt;=D$6)), 'Point System'!$A$4:$B$15, 2),"")</f>
        <v/>
      </c>
      <c r="E58" s="30" t="str">
        <f>IF(E57&gt;0, VLOOKUP(E57-E$5-(INT($X57/18)+(MOD($X57,18)&gt;=E$6)), 'Point System'!$A$4:$B$15, 2),"")</f>
        <v/>
      </c>
      <c r="F58" s="30" t="str">
        <f>IF(F57&gt;0, VLOOKUP(F57-F$5-(INT($X57/18)+(MOD($X57,18)&gt;=F$6)), 'Point System'!$A$4:$B$15, 2),"")</f>
        <v/>
      </c>
      <c r="G58" s="30" t="str">
        <f>IF(G57&gt;0, VLOOKUP(G57-G$5-(INT($X57/18)+(MOD($X57,18)&gt;=G$6)), 'Point System'!$A$4:$B$15, 2),"")</f>
        <v/>
      </c>
      <c r="H58" s="30" t="str">
        <f>IF(H57&gt;0, VLOOKUP(H57-H$5-(INT($X57/18)+(MOD($X57,18)&gt;=H$6)), 'Point System'!$A$4:$B$15, 2),"")</f>
        <v/>
      </c>
      <c r="I58" s="30" t="str">
        <f>IF(I57&gt;0, VLOOKUP(I57-I$5-(INT($X57/18)+(MOD($X57,18)&gt;=I$6)), 'Point System'!$A$4:$B$15, 2),"")</f>
        <v/>
      </c>
      <c r="J58" s="30" t="str">
        <f>IF(J57&gt;0, VLOOKUP(J57-J$5-(INT($X57/18)+(MOD($X57,18)&gt;=J$6)), 'Point System'!$A$4:$B$15, 2),"")</f>
        <v/>
      </c>
      <c r="K58" s="30" t="str">
        <f>IF(K57&gt;0, VLOOKUP(K57-K$5-(INT($X57/18)+(MOD($X57,18)&gt;=K$6)), 'Point System'!$A$4:$B$15, 2),"")</f>
        <v/>
      </c>
      <c r="L58" s="29" t="str">
        <f t="shared" ref="L58" si="162">IF(SUM(C57:K57)&gt;0, SUM(C58:K58),"")</f>
        <v/>
      </c>
      <c r="M58" s="30" t="str">
        <f>IF(M57&gt;0, VLOOKUP(M57-M$5-(INT($X57/18)+(MOD($X57,18)&gt;=M$6)), 'Point System'!$A$4:$B$15, 2),"")</f>
        <v/>
      </c>
      <c r="N58" s="30" t="str">
        <f>IF(N57&gt;0, VLOOKUP(N57-N$5-(INT($X57/18)+(MOD($X57,18)&gt;=N$6)), 'Point System'!$A$4:$B$15, 2),"")</f>
        <v/>
      </c>
      <c r="O58" s="30" t="str">
        <f>IF(O57&gt;0, VLOOKUP(O57-O$5-(INT($X57/18)+(MOD($X57,18)&gt;=O$6)), 'Point System'!$A$4:$B$15, 2),"")</f>
        <v/>
      </c>
      <c r="P58" s="30" t="str">
        <f>IF(P57&gt;0, VLOOKUP(P57-P$5-(INT($X57/18)+(MOD($X57,18)&gt;=P$6)), 'Point System'!$A$4:$B$15, 2),"")</f>
        <v/>
      </c>
      <c r="Q58" s="30" t="str">
        <f>IF(Q57&gt;0, VLOOKUP(Q57-Q$5-(INT($X57/18)+(MOD($X57,18)&gt;=Q$6)), 'Point System'!$A$4:$B$15, 2),"")</f>
        <v/>
      </c>
      <c r="R58" s="30" t="str">
        <f>IF(R57&gt;0, VLOOKUP(R57-R$5-(INT($X57/18)+(MOD($X57,18)&gt;=R$6)), 'Point System'!$A$4:$B$15, 2),"")</f>
        <v/>
      </c>
      <c r="S58" s="30" t="str">
        <f>IF(S57&gt;0, VLOOKUP(S57-S$5-(INT($X57/18)+(MOD($X57,18)&gt;=S$6)), 'Point System'!$A$4:$B$15, 2),"")</f>
        <v/>
      </c>
      <c r="T58" s="30" t="str">
        <f>IF(T57&gt;0, VLOOKUP(T57-T$5-(INT($X57/18)+(MOD($X57,18)&gt;=T$6)), 'Point System'!$A$4:$B$15, 2),"")</f>
        <v/>
      </c>
      <c r="U58" s="30" t="str">
        <f>IF(U57&gt;0, VLOOKUP(U57-U$5-(INT($X57/18)+(MOD($X57,18)&gt;=U$6)), 'Point System'!$A$4:$B$15, 2),"")</f>
        <v/>
      </c>
      <c r="V58" s="29" t="str">
        <f t="shared" ref="V58" si="163">IF(SUM(M57:U57)&gt;0, SUM(M58:U58),"")</f>
        <v/>
      </c>
      <c r="W58" s="22"/>
      <c r="X58" s="22"/>
      <c r="Y58" s="22"/>
      <c r="Z58" s="29" t="str">
        <f t="shared" ref="Z58" si="164">IF(AND(L58&lt;&gt;"", V58&lt;&gt;""), L58+V58,"")</f>
        <v/>
      </c>
    </row>
    <row r="59" spans="1:26" x14ac:dyDescent="0.25">
      <c r="A59" s="18" t="s">
        <v>48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27" t="str">
        <f t="shared" ref="L59" si="165">IF(SUM(C59:K59)&gt;0, SUM(C59:K59),"")</f>
        <v/>
      </c>
      <c r="M59" s="19"/>
      <c r="N59" s="19"/>
      <c r="O59" s="19"/>
      <c r="P59" s="19"/>
      <c r="Q59" s="19"/>
      <c r="R59" s="19"/>
      <c r="S59" s="19"/>
      <c r="T59" s="19"/>
      <c r="U59" s="19"/>
      <c r="V59" s="27" t="str">
        <f t="shared" ref="V59" si="166">IF(SUM(M59:U59)&gt;0, SUM(M59:U59),"")</f>
        <v/>
      </c>
      <c r="W59" s="28" t="str">
        <f t="shared" ref="W59" si="167">IF(AND(L59&lt;&gt;"",  V59&lt;&gt;""), L59+V59, "")</f>
        <v/>
      </c>
      <c r="X59" s="19"/>
      <c r="Y59" s="28" t="str">
        <f t="shared" ref="Y59" si="168">IF(W59&lt;&gt;"", W59-X59, "")</f>
        <v/>
      </c>
      <c r="Z59" s="20"/>
    </row>
    <row r="60" spans="1:26" x14ac:dyDescent="0.25">
      <c r="A60" s="18"/>
      <c r="B60" s="19" t="s">
        <v>34</v>
      </c>
      <c r="C60" s="28" t="str">
        <f>IF(C59&gt;0, VLOOKUP(C59-C$5-(INT($X59/18)+(MOD($X59,18)&gt;=C$6)), 'Point System'!$A$4:$B$15, 2),"")</f>
        <v/>
      </c>
      <c r="D60" s="28" t="str">
        <f>IF(D59&gt;0, VLOOKUP(D59-D$5-(INT($X59/18)+(MOD($X59,18)&gt;=D$6)), 'Point System'!$A$4:$B$15, 2),"")</f>
        <v/>
      </c>
      <c r="E60" s="28" t="str">
        <f>IF(E59&gt;0, VLOOKUP(E59-E$5-(INT($X59/18)+(MOD($X59,18)&gt;=E$6)), 'Point System'!$A$4:$B$15, 2),"")</f>
        <v/>
      </c>
      <c r="F60" s="28" t="str">
        <f>IF(F59&gt;0, VLOOKUP(F59-F$5-(INT($X59/18)+(MOD($X59,18)&gt;=F$6)), 'Point System'!$A$4:$B$15, 2),"")</f>
        <v/>
      </c>
      <c r="G60" s="28" t="str">
        <f>IF(G59&gt;0, VLOOKUP(G59-G$5-(INT($X59/18)+(MOD($X59,18)&gt;=G$6)), 'Point System'!$A$4:$B$15, 2),"")</f>
        <v/>
      </c>
      <c r="H60" s="28" t="str">
        <f>IF(H59&gt;0, VLOOKUP(H59-H$5-(INT($X59/18)+(MOD($X59,18)&gt;=H$6)), 'Point System'!$A$4:$B$15, 2),"")</f>
        <v/>
      </c>
      <c r="I60" s="28" t="str">
        <f>IF(I59&gt;0, VLOOKUP(I59-I$5-(INT($X59/18)+(MOD($X59,18)&gt;=I$6)), 'Point System'!$A$4:$B$15, 2),"")</f>
        <v/>
      </c>
      <c r="J60" s="28" t="str">
        <f>IF(J59&gt;0, VLOOKUP(J59-J$5-(INT($X59/18)+(MOD($X59,18)&gt;=J$6)), 'Point System'!$A$4:$B$15, 2),"")</f>
        <v/>
      </c>
      <c r="K60" s="28" t="str">
        <f>IF(K59&gt;0, VLOOKUP(K59-K$5-(INT($X59/18)+(MOD($X59,18)&gt;=K$6)), 'Point System'!$A$4:$B$15, 2),"")</f>
        <v/>
      </c>
      <c r="L60" s="27" t="str">
        <f t="shared" ref="L60" si="169">IF(SUM(C59:K59)&gt;0, SUM(C60:K60),"")</f>
        <v/>
      </c>
      <c r="M60" s="28" t="str">
        <f>IF(M59&gt;0, VLOOKUP(M59-M$5-(INT($X59/18)+(MOD($X59,18)&gt;=M$6)), 'Point System'!$A$4:$B$15, 2),"")</f>
        <v/>
      </c>
      <c r="N60" s="28" t="str">
        <f>IF(N59&gt;0, VLOOKUP(N59-N$5-(INT($X59/18)+(MOD($X59,18)&gt;=N$6)), 'Point System'!$A$4:$B$15, 2),"")</f>
        <v/>
      </c>
      <c r="O60" s="28" t="str">
        <f>IF(O59&gt;0, VLOOKUP(O59-O$5-(INT($X59/18)+(MOD($X59,18)&gt;=O$6)), 'Point System'!$A$4:$B$15, 2),"")</f>
        <v/>
      </c>
      <c r="P60" s="28" t="str">
        <f>IF(P59&gt;0, VLOOKUP(P59-P$5-(INT($X59/18)+(MOD($X59,18)&gt;=P$6)), 'Point System'!$A$4:$B$15, 2),"")</f>
        <v/>
      </c>
      <c r="Q60" s="28" t="str">
        <f>IF(Q59&gt;0, VLOOKUP(Q59-Q$5-(INT($X59/18)+(MOD($X59,18)&gt;=Q$6)), 'Point System'!$A$4:$B$15, 2),"")</f>
        <v/>
      </c>
      <c r="R60" s="28" t="str">
        <f>IF(R59&gt;0, VLOOKUP(R59-R$5-(INT($X59/18)+(MOD($X59,18)&gt;=R$6)), 'Point System'!$A$4:$B$15, 2),"")</f>
        <v/>
      </c>
      <c r="S60" s="28" t="str">
        <f>IF(S59&gt;0, VLOOKUP(S59-S$5-(INT($X59/18)+(MOD($X59,18)&gt;=S$6)), 'Point System'!$A$4:$B$15, 2),"")</f>
        <v/>
      </c>
      <c r="T60" s="28" t="str">
        <f>IF(T59&gt;0, VLOOKUP(T59-T$5-(INT($X59/18)+(MOD($X59,18)&gt;=T$6)), 'Point System'!$A$4:$B$15, 2),"")</f>
        <v/>
      </c>
      <c r="U60" s="28" t="str">
        <f>IF(U59&gt;0, VLOOKUP(U59-U$5-(INT($X59/18)+(MOD($X59,18)&gt;=U$6)), 'Point System'!$A$4:$B$15, 2),"")</f>
        <v/>
      </c>
      <c r="V60" s="27" t="str">
        <f t="shared" ref="V60" si="170">IF(SUM(M59:U59)&gt;0, SUM(M60:U60),"")</f>
        <v/>
      </c>
      <c r="W60" s="19"/>
      <c r="X60" s="19"/>
      <c r="Y60" s="19"/>
      <c r="Z60" s="27" t="str">
        <f t="shared" ref="Z60" si="171">IF(AND(L60&lt;&gt;"", V60&lt;&gt;""), L60+V60,"")</f>
        <v/>
      </c>
    </row>
    <row r="61" spans="1:26" x14ac:dyDescent="0.25">
      <c r="A61" s="21" t="s">
        <v>49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9" t="str">
        <f t="shared" ref="L61" si="172">IF(SUM(C61:K61)&gt;0, SUM(C61:K61),"")</f>
        <v/>
      </c>
      <c r="M61" s="22"/>
      <c r="N61" s="22"/>
      <c r="O61" s="22"/>
      <c r="P61" s="22"/>
      <c r="Q61" s="22"/>
      <c r="R61" s="22"/>
      <c r="S61" s="22"/>
      <c r="T61" s="22"/>
      <c r="U61" s="22"/>
      <c r="V61" s="29" t="str">
        <f t="shared" ref="V61" si="173">IF(SUM(M61:U61)&gt;0, SUM(M61:U61),"")</f>
        <v/>
      </c>
      <c r="W61" s="30" t="str">
        <f t="shared" ref="W61" si="174">IF(AND(L61&lt;&gt;"",  V61&lt;&gt;""), L61+V61, "")</f>
        <v/>
      </c>
      <c r="X61" s="22"/>
      <c r="Y61" s="30" t="str">
        <f t="shared" ref="Y61" si="175">IF(W61&lt;&gt;"", W61-X61, "")</f>
        <v/>
      </c>
      <c r="Z61" s="23"/>
    </row>
    <row r="62" spans="1:26" x14ac:dyDescent="0.25">
      <c r="A62" s="21"/>
      <c r="B62" s="22" t="s">
        <v>34</v>
      </c>
      <c r="C62" s="30" t="str">
        <f>IF(C61&gt;0, VLOOKUP(C61-C$5-(INT($X61/18)+(MOD($X61,18)&gt;=C$6)), 'Point System'!$A$4:$B$15, 2),"")</f>
        <v/>
      </c>
      <c r="D62" s="30" t="str">
        <f>IF(D61&gt;0, VLOOKUP(D61-D$5-(INT($X61/18)+(MOD($X61,18)&gt;=D$6)), 'Point System'!$A$4:$B$15, 2),"")</f>
        <v/>
      </c>
      <c r="E62" s="30" t="str">
        <f>IF(E61&gt;0, VLOOKUP(E61-E$5-(INT($X61/18)+(MOD($X61,18)&gt;=E$6)), 'Point System'!$A$4:$B$15, 2),"")</f>
        <v/>
      </c>
      <c r="F62" s="30" t="str">
        <f>IF(F61&gt;0, VLOOKUP(F61-F$5-(INT($X61/18)+(MOD($X61,18)&gt;=F$6)), 'Point System'!$A$4:$B$15, 2),"")</f>
        <v/>
      </c>
      <c r="G62" s="30" t="str">
        <f>IF(G61&gt;0, VLOOKUP(G61-G$5-(INT($X61/18)+(MOD($X61,18)&gt;=G$6)), 'Point System'!$A$4:$B$15, 2),"")</f>
        <v/>
      </c>
      <c r="H62" s="30" t="str">
        <f>IF(H61&gt;0, VLOOKUP(H61-H$5-(INT($X61/18)+(MOD($X61,18)&gt;=H$6)), 'Point System'!$A$4:$B$15, 2),"")</f>
        <v/>
      </c>
      <c r="I62" s="30" t="str">
        <f>IF(I61&gt;0, VLOOKUP(I61-I$5-(INT($X61/18)+(MOD($X61,18)&gt;=I$6)), 'Point System'!$A$4:$B$15, 2),"")</f>
        <v/>
      </c>
      <c r="J62" s="30" t="str">
        <f>IF(J61&gt;0, VLOOKUP(J61-J$5-(INT($X61/18)+(MOD($X61,18)&gt;=J$6)), 'Point System'!$A$4:$B$15, 2),"")</f>
        <v/>
      </c>
      <c r="K62" s="30" t="str">
        <f>IF(K61&gt;0, VLOOKUP(K61-K$5-(INT($X61/18)+(MOD($X61,18)&gt;=K$6)), 'Point System'!$A$4:$B$15, 2),"")</f>
        <v/>
      </c>
      <c r="L62" s="29" t="str">
        <f t="shared" ref="L62" si="176">IF(SUM(C61:K61)&gt;0, SUM(C62:K62),"")</f>
        <v/>
      </c>
      <c r="M62" s="30" t="str">
        <f>IF(M61&gt;0, VLOOKUP(M61-M$5-(INT($X61/18)+(MOD($X61,18)&gt;=M$6)), 'Point System'!$A$4:$B$15, 2),"")</f>
        <v/>
      </c>
      <c r="N62" s="30" t="str">
        <f>IF(N61&gt;0, VLOOKUP(N61-N$5-(INT($X61/18)+(MOD($X61,18)&gt;=N$6)), 'Point System'!$A$4:$B$15, 2),"")</f>
        <v/>
      </c>
      <c r="O62" s="30" t="str">
        <f>IF(O61&gt;0, VLOOKUP(O61-O$5-(INT($X61/18)+(MOD($X61,18)&gt;=O$6)), 'Point System'!$A$4:$B$15, 2),"")</f>
        <v/>
      </c>
      <c r="P62" s="30" t="str">
        <f>IF(P61&gt;0, VLOOKUP(P61-P$5-(INT($X61/18)+(MOD($X61,18)&gt;=P$6)), 'Point System'!$A$4:$B$15, 2),"")</f>
        <v/>
      </c>
      <c r="Q62" s="30" t="str">
        <f>IF(Q61&gt;0, VLOOKUP(Q61-Q$5-(INT($X61/18)+(MOD($X61,18)&gt;=Q$6)), 'Point System'!$A$4:$B$15, 2),"")</f>
        <v/>
      </c>
      <c r="R62" s="30" t="str">
        <f>IF(R61&gt;0, VLOOKUP(R61-R$5-(INT($X61/18)+(MOD($X61,18)&gt;=R$6)), 'Point System'!$A$4:$B$15, 2),"")</f>
        <v/>
      </c>
      <c r="S62" s="30" t="str">
        <f>IF(S61&gt;0, VLOOKUP(S61-S$5-(INT($X61/18)+(MOD($X61,18)&gt;=S$6)), 'Point System'!$A$4:$B$15, 2),"")</f>
        <v/>
      </c>
      <c r="T62" s="30" t="str">
        <f>IF(T61&gt;0, VLOOKUP(T61-T$5-(INT($X61/18)+(MOD($X61,18)&gt;=T$6)), 'Point System'!$A$4:$B$15, 2),"")</f>
        <v/>
      </c>
      <c r="U62" s="30" t="str">
        <f>IF(U61&gt;0, VLOOKUP(U61-U$5-(INT($X61/18)+(MOD($X61,18)&gt;=U$6)), 'Point System'!$A$4:$B$15, 2),"")</f>
        <v/>
      </c>
      <c r="V62" s="29" t="str">
        <f t="shared" ref="V62" si="177">IF(SUM(M61:U61)&gt;0, SUM(M62:U62),"")</f>
        <v/>
      </c>
      <c r="W62" s="22"/>
      <c r="X62" s="22"/>
      <c r="Y62" s="22"/>
      <c r="Z62" s="29" t="str">
        <f t="shared" ref="Z62" si="178">IF(AND(L62&lt;&gt;"", V62&lt;&gt;""), L62+V62,"")</f>
        <v/>
      </c>
    </row>
    <row r="63" spans="1:26" x14ac:dyDescent="0.25">
      <c r="A63" s="18" t="s">
        <v>50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27" t="str">
        <f t="shared" ref="L63" si="179">IF(SUM(C63:K63)&gt;0, SUM(C63:K63),"")</f>
        <v/>
      </c>
      <c r="M63" s="19"/>
      <c r="N63" s="19"/>
      <c r="O63" s="19"/>
      <c r="P63" s="19"/>
      <c r="Q63" s="19"/>
      <c r="R63" s="19"/>
      <c r="S63" s="19"/>
      <c r="T63" s="19"/>
      <c r="U63" s="19"/>
      <c r="V63" s="27" t="str">
        <f t="shared" ref="V63" si="180">IF(SUM(M63:U63)&gt;0, SUM(M63:U63),"")</f>
        <v/>
      </c>
      <c r="W63" s="28" t="str">
        <f t="shared" ref="W63" si="181">IF(AND(L63&lt;&gt;"",  V63&lt;&gt;""), L63+V63, "")</f>
        <v/>
      </c>
      <c r="X63" s="19"/>
      <c r="Y63" s="28" t="str">
        <f t="shared" ref="Y63" si="182">IF(W63&lt;&gt;"", W63-X63, "")</f>
        <v/>
      </c>
      <c r="Z63" s="20"/>
    </row>
    <row r="64" spans="1:26" x14ac:dyDescent="0.25">
      <c r="A64" s="18"/>
      <c r="B64" s="19" t="s">
        <v>34</v>
      </c>
      <c r="C64" s="28" t="str">
        <f>IF(C63&gt;0, VLOOKUP(C63-C$5-(INT($X63/18)+(MOD($X63,18)&gt;=C$6)), 'Point System'!$A$4:$B$15, 2),"")</f>
        <v/>
      </c>
      <c r="D64" s="28" t="str">
        <f>IF(D63&gt;0, VLOOKUP(D63-D$5-(INT($X63/18)+(MOD($X63,18)&gt;=D$6)), 'Point System'!$A$4:$B$15, 2),"")</f>
        <v/>
      </c>
      <c r="E64" s="28" t="str">
        <f>IF(E63&gt;0, VLOOKUP(E63-E$5-(INT($X63/18)+(MOD($X63,18)&gt;=E$6)), 'Point System'!$A$4:$B$15, 2),"")</f>
        <v/>
      </c>
      <c r="F64" s="28" t="str">
        <f>IF(F63&gt;0, VLOOKUP(F63-F$5-(INT($X63/18)+(MOD($X63,18)&gt;=F$6)), 'Point System'!$A$4:$B$15, 2),"")</f>
        <v/>
      </c>
      <c r="G64" s="28" t="str">
        <f>IF(G63&gt;0, VLOOKUP(G63-G$5-(INT($X63/18)+(MOD($X63,18)&gt;=G$6)), 'Point System'!$A$4:$B$15, 2),"")</f>
        <v/>
      </c>
      <c r="H64" s="28" t="str">
        <f>IF(H63&gt;0, VLOOKUP(H63-H$5-(INT($X63/18)+(MOD($X63,18)&gt;=H$6)), 'Point System'!$A$4:$B$15, 2),"")</f>
        <v/>
      </c>
      <c r="I64" s="28" t="str">
        <f>IF(I63&gt;0, VLOOKUP(I63-I$5-(INT($X63/18)+(MOD($X63,18)&gt;=I$6)), 'Point System'!$A$4:$B$15, 2),"")</f>
        <v/>
      </c>
      <c r="J64" s="28" t="str">
        <f>IF(J63&gt;0, VLOOKUP(J63-J$5-(INT($X63/18)+(MOD($X63,18)&gt;=J$6)), 'Point System'!$A$4:$B$15, 2),"")</f>
        <v/>
      </c>
      <c r="K64" s="28" t="str">
        <f>IF(K63&gt;0, VLOOKUP(K63-K$5-(INT($X63/18)+(MOD($X63,18)&gt;=K$6)), 'Point System'!$A$4:$B$15, 2),"")</f>
        <v/>
      </c>
      <c r="L64" s="27" t="str">
        <f t="shared" ref="L64" si="183">IF(SUM(C63:K63)&gt;0, SUM(C64:K64),"")</f>
        <v/>
      </c>
      <c r="M64" s="28" t="str">
        <f>IF(M63&gt;0, VLOOKUP(M63-M$5-(INT($X63/18)+(MOD($X63,18)&gt;=M$6)), 'Point System'!$A$4:$B$15, 2),"")</f>
        <v/>
      </c>
      <c r="N64" s="28" t="str">
        <f>IF(N63&gt;0, VLOOKUP(N63-N$5-(INT($X63/18)+(MOD($X63,18)&gt;=N$6)), 'Point System'!$A$4:$B$15, 2),"")</f>
        <v/>
      </c>
      <c r="O64" s="28" t="str">
        <f>IF(O63&gt;0, VLOOKUP(O63-O$5-(INT($X63/18)+(MOD($X63,18)&gt;=O$6)), 'Point System'!$A$4:$B$15, 2),"")</f>
        <v/>
      </c>
      <c r="P64" s="28" t="str">
        <f>IF(P63&gt;0, VLOOKUP(P63-P$5-(INT($X63/18)+(MOD($X63,18)&gt;=P$6)), 'Point System'!$A$4:$B$15, 2),"")</f>
        <v/>
      </c>
      <c r="Q64" s="28" t="str">
        <f>IF(Q63&gt;0, VLOOKUP(Q63-Q$5-(INT($X63/18)+(MOD($X63,18)&gt;=Q$6)), 'Point System'!$A$4:$B$15, 2),"")</f>
        <v/>
      </c>
      <c r="R64" s="28" t="str">
        <f>IF(R63&gt;0, VLOOKUP(R63-R$5-(INT($X63/18)+(MOD($X63,18)&gt;=R$6)), 'Point System'!$A$4:$B$15, 2),"")</f>
        <v/>
      </c>
      <c r="S64" s="28" t="str">
        <f>IF(S63&gt;0, VLOOKUP(S63-S$5-(INT($X63/18)+(MOD($X63,18)&gt;=S$6)), 'Point System'!$A$4:$B$15, 2),"")</f>
        <v/>
      </c>
      <c r="T64" s="28" t="str">
        <f>IF(T63&gt;0, VLOOKUP(T63-T$5-(INT($X63/18)+(MOD($X63,18)&gt;=T$6)), 'Point System'!$A$4:$B$15, 2),"")</f>
        <v/>
      </c>
      <c r="U64" s="28" t="str">
        <f>IF(U63&gt;0, VLOOKUP(U63-U$5-(INT($X63/18)+(MOD($X63,18)&gt;=U$6)), 'Point System'!$A$4:$B$15, 2),"")</f>
        <v/>
      </c>
      <c r="V64" s="27" t="str">
        <f t="shared" ref="V64" si="184">IF(SUM(M63:U63)&gt;0, SUM(M64:U64),"")</f>
        <v/>
      </c>
      <c r="W64" s="19"/>
      <c r="X64" s="19"/>
      <c r="Y64" s="19"/>
      <c r="Z64" s="27" t="str">
        <f t="shared" ref="Z64" si="185">IF(AND(L64&lt;&gt;"", V64&lt;&gt;""), L64+V64,"")</f>
        <v/>
      </c>
    </row>
    <row r="65" spans="1:26" x14ac:dyDescent="0.25">
      <c r="A65" s="21" t="s">
        <v>51</v>
      </c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9" t="str">
        <f t="shared" ref="L65" si="186">IF(SUM(C65:K65)&gt;0, SUM(C65:K65),"")</f>
        <v/>
      </c>
      <c r="M65" s="22"/>
      <c r="N65" s="22"/>
      <c r="O65" s="22"/>
      <c r="P65" s="22"/>
      <c r="Q65" s="22"/>
      <c r="R65" s="22"/>
      <c r="S65" s="22"/>
      <c r="T65" s="22"/>
      <c r="U65" s="22"/>
      <c r="V65" s="29" t="str">
        <f t="shared" ref="V65" si="187">IF(SUM(M65:U65)&gt;0, SUM(M65:U65),"")</f>
        <v/>
      </c>
      <c r="W65" s="30" t="str">
        <f t="shared" ref="W65" si="188">IF(AND(L65&lt;&gt;"",  V65&lt;&gt;""), L65+V65, "")</f>
        <v/>
      </c>
      <c r="X65" s="22"/>
      <c r="Y65" s="30" t="str">
        <f t="shared" ref="Y65" si="189">IF(W65&lt;&gt;"", W65-X65, "")</f>
        <v/>
      </c>
      <c r="Z65" s="23"/>
    </row>
    <row r="66" spans="1:26" x14ac:dyDescent="0.25">
      <c r="A66" s="21"/>
      <c r="B66" s="22" t="s">
        <v>34</v>
      </c>
      <c r="C66" s="30" t="str">
        <f>IF(C65&gt;0, VLOOKUP(C65-C$5-(INT($X65/18)+(MOD($X65,18)&gt;=C$6)), 'Point System'!$A$4:$B$15, 2),"")</f>
        <v/>
      </c>
      <c r="D66" s="30" t="str">
        <f>IF(D65&gt;0, VLOOKUP(D65-D$5-(INT($X65/18)+(MOD($X65,18)&gt;=D$6)), 'Point System'!$A$4:$B$15, 2),"")</f>
        <v/>
      </c>
      <c r="E66" s="30" t="str">
        <f>IF(E65&gt;0, VLOOKUP(E65-E$5-(INT($X65/18)+(MOD($X65,18)&gt;=E$6)), 'Point System'!$A$4:$B$15, 2),"")</f>
        <v/>
      </c>
      <c r="F66" s="30" t="str">
        <f>IF(F65&gt;0, VLOOKUP(F65-F$5-(INT($X65/18)+(MOD($X65,18)&gt;=F$6)), 'Point System'!$A$4:$B$15, 2),"")</f>
        <v/>
      </c>
      <c r="G66" s="30" t="str">
        <f>IF(G65&gt;0, VLOOKUP(G65-G$5-(INT($X65/18)+(MOD($X65,18)&gt;=G$6)), 'Point System'!$A$4:$B$15, 2),"")</f>
        <v/>
      </c>
      <c r="H66" s="30" t="str">
        <f>IF(H65&gt;0, VLOOKUP(H65-H$5-(INT($X65/18)+(MOD($X65,18)&gt;=H$6)), 'Point System'!$A$4:$B$15, 2),"")</f>
        <v/>
      </c>
      <c r="I66" s="30" t="str">
        <f>IF(I65&gt;0, VLOOKUP(I65-I$5-(INT($X65/18)+(MOD($X65,18)&gt;=I$6)), 'Point System'!$A$4:$B$15, 2),"")</f>
        <v/>
      </c>
      <c r="J66" s="30" t="str">
        <f>IF(J65&gt;0, VLOOKUP(J65-J$5-(INT($X65/18)+(MOD($X65,18)&gt;=J$6)), 'Point System'!$A$4:$B$15, 2),"")</f>
        <v/>
      </c>
      <c r="K66" s="30" t="str">
        <f>IF(K65&gt;0, VLOOKUP(K65-K$5-(INT($X65/18)+(MOD($X65,18)&gt;=K$6)), 'Point System'!$A$4:$B$15, 2),"")</f>
        <v/>
      </c>
      <c r="L66" s="29" t="str">
        <f t="shared" ref="L66" si="190">IF(SUM(C65:K65)&gt;0, SUM(C66:K66),"")</f>
        <v/>
      </c>
      <c r="M66" s="30" t="str">
        <f>IF(M65&gt;0, VLOOKUP(M65-M$5-(INT($X65/18)+(MOD($X65,18)&gt;=M$6)), 'Point System'!$A$4:$B$15, 2),"")</f>
        <v/>
      </c>
      <c r="N66" s="30" t="str">
        <f>IF(N65&gt;0, VLOOKUP(N65-N$5-(INT($X65/18)+(MOD($X65,18)&gt;=N$6)), 'Point System'!$A$4:$B$15, 2),"")</f>
        <v/>
      </c>
      <c r="O66" s="30" t="str">
        <f>IF(O65&gt;0, VLOOKUP(O65-O$5-(INT($X65/18)+(MOD($X65,18)&gt;=O$6)), 'Point System'!$A$4:$B$15, 2),"")</f>
        <v/>
      </c>
      <c r="P66" s="30" t="str">
        <f>IF(P65&gt;0, VLOOKUP(P65-P$5-(INT($X65/18)+(MOD($X65,18)&gt;=P$6)), 'Point System'!$A$4:$B$15, 2),"")</f>
        <v/>
      </c>
      <c r="Q66" s="30" t="str">
        <f>IF(Q65&gt;0, VLOOKUP(Q65-Q$5-(INT($X65/18)+(MOD($X65,18)&gt;=Q$6)), 'Point System'!$A$4:$B$15, 2),"")</f>
        <v/>
      </c>
      <c r="R66" s="30" t="str">
        <f>IF(R65&gt;0, VLOOKUP(R65-R$5-(INT($X65/18)+(MOD($X65,18)&gt;=R$6)), 'Point System'!$A$4:$B$15, 2),"")</f>
        <v/>
      </c>
      <c r="S66" s="30" t="str">
        <f>IF(S65&gt;0, VLOOKUP(S65-S$5-(INT($X65/18)+(MOD($X65,18)&gt;=S$6)), 'Point System'!$A$4:$B$15, 2),"")</f>
        <v/>
      </c>
      <c r="T66" s="30" t="str">
        <f>IF(T65&gt;0, VLOOKUP(T65-T$5-(INT($X65/18)+(MOD($X65,18)&gt;=T$6)), 'Point System'!$A$4:$B$15, 2),"")</f>
        <v/>
      </c>
      <c r="U66" s="30" t="str">
        <f>IF(U65&gt;0, VLOOKUP(U65-U$5-(INT($X65/18)+(MOD($X65,18)&gt;=U$6)), 'Point System'!$A$4:$B$15, 2),"")</f>
        <v/>
      </c>
      <c r="V66" s="29" t="str">
        <f t="shared" ref="V66" si="191">IF(SUM(M65:U65)&gt;0, SUM(M66:U66),"")</f>
        <v/>
      </c>
      <c r="W66" s="22"/>
      <c r="X66" s="22"/>
      <c r="Y66" s="22"/>
      <c r="Z66" s="29" t="str">
        <f t="shared" ref="Z66" si="192">IF(AND(L66&lt;&gt;"", V66&lt;&gt;""), L66+V66,"")</f>
        <v/>
      </c>
    </row>
    <row r="67" spans="1:26" x14ac:dyDescent="0.25">
      <c r="A67" s="18" t="s">
        <v>52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27" t="str">
        <f t="shared" ref="L67" si="193">IF(SUM(C67:K67)&gt;0, SUM(C67:K67),"")</f>
        <v/>
      </c>
      <c r="M67" s="19"/>
      <c r="N67" s="19"/>
      <c r="O67" s="19"/>
      <c r="P67" s="19"/>
      <c r="Q67" s="19"/>
      <c r="R67" s="19"/>
      <c r="S67" s="19"/>
      <c r="T67" s="19"/>
      <c r="U67" s="19"/>
      <c r="V67" s="27" t="str">
        <f t="shared" ref="V67" si="194">IF(SUM(M67:U67)&gt;0, SUM(M67:U67),"")</f>
        <v/>
      </c>
      <c r="W67" s="28" t="str">
        <f t="shared" ref="W67" si="195">IF(AND(L67&lt;&gt;"",  V67&lt;&gt;""), L67+V67, "")</f>
        <v/>
      </c>
      <c r="X67" s="19"/>
      <c r="Y67" s="28" t="str">
        <f t="shared" ref="Y67" si="196">IF(W67&lt;&gt;"", W67-X67, "")</f>
        <v/>
      </c>
      <c r="Z67" s="20"/>
    </row>
    <row r="68" spans="1:26" x14ac:dyDescent="0.25">
      <c r="A68" s="18"/>
      <c r="B68" s="19" t="s">
        <v>34</v>
      </c>
      <c r="C68" s="28" t="str">
        <f>IF(C67&gt;0, VLOOKUP(C67-C$5-(INT($X67/18)+(MOD($X67,18)&gt;=C$6)), 'Point System'!$A$4:$B$15, 2),"")</f>
        <v/>
      </c>
      <c r="D68" s="28" t="str">
        <f>IF(D67&gt;0, VLOOKUP(D67-D$5-(INT($X67/18)+(MOD($X67,18)&gt;=D$6)), 'Point System'!$A$4:$B$15, 2),"")</f>
        <v/>
      </c>
      <c r="E68" s="28" t="str">
        <f>IF(E67&gt;0, VLOOKUP(E67-E$5-(INT($X67/18)+(MOD($X67,18)&gt;=E$6)), 'Point System'!$A$4:$B$15, 2),"")</f>
        <v/>
      </c>
      <c r="F68" s="28" t="str">
        <f>IF(F67&gt;0, VLOOKUP(F67-F$5-(INT($X67/18)+(MOD($X67,18)&gt;=F$6)), 'Point System'!$A$4:$B$15, 2),"")</f>
        <v/>
      </c>
      <c r="G68" s="28" t="str">
        <f>IF(G67&gt;0, VLOOKUP(G67-G$5-(INT($X67/18)+(MOD($X67,18)&gt;=G$6)), 'Point System'!$A$4:$B$15, 2),"")</f>
        <v/>
      </c>
      <c r="H68" s="28" t="str">
        <f>IF(H67&gt;0, VLOOKUP(H67-H$5-(INT($X67/18)+(MOD($X67,18)&gt;=H$6)), 'Point System'!$A$4:$B$15, 2),"")</f>
        <v/>
      </c>
      <c r="I68" s="28" t="str">
        <f>IF(I67&gt;0, VLOOKUP(I67-I$5-(INT($X67/18)+(MOD($X67,18)&gt;=I$6)), 'Point System'!$A$4:$B$15, 2),"")</f>
        <v/>
      </c>
      <c r="J68" s="28" t="str">
        <f>IF(J67&gt;0, VLOOKUP(J67-J$5-(INT($X67/18)+(MOD($X67,18)&gt;=J$6)), 'Point System'!$A$4:$B$15, 2),"")</f>
        <v/>
      </c>
      <c r="K68" s="28" t="str">
        <f>IF(K67&gt;0, VLOOKUP(K67-K$5-(INT($X67/18)+(MOD($X67,18)&gt;=K$6)), 'Point System'!$A$4:$B$15, 2),"")</f>
        <v/>
      </c>
      <c r="L68" s="27" t="str">
        <f t="shared" ref="L68" si="197">IF(SUM(C67:K67)&gt;0, SUM(C68:K68),"")</f>
        <v/>
      </c>
      <c r="M68" s="28" t="str">
        <f>IF(M67&gt;0, VLOOKUP(M67-M$5-(INT($X67/18)+(MOD($X67,18)&gt;=M$6)), 'Point System'!$A$4:$B$15, 2),"")</f>
        <v/>
      </c>
      <c r="N68" s="28" t="str">
        <f>IF(N67&gt;0, VLOOKUP(N67-N$5-(INT($X67/18)+(MOD($X67,18)&gt;=N$6)), 'Point System'!$A$4:$B$15, 2),"")</f>
        <v/>
      </c>
      <c r="O68" s="28" t="str">
        <f>IF(O67&gt;0, VLOOKUP(O67-O$5-(INT($X67/18)+(MOD($X67,18)&gt;=O$6)), 'Point System'!$A$4:$B$15, 2),"")</f>
        <v/>
      </c>
      <c r="P68" s="28" t="str">
        <f>IF(P67&gt;0, VLOOKUP(P67-P$5-(INT($X67/18)+(MOD($X67,18)&gt;=P$6)), 'Point System'!$A$4:$B$15, 2),"")</f>
        <v/>
      </c>
      <c r="Q68" s="28" t="str">
        <f>IF(Q67&gt;0, VLOOKUP(Q67-Q$5-(INT($X67/18)+(MOD($X67,18)&gt;=Q$6)), 'Point System'!$A$4:$B$15, 2),"")</f>
        <v/>
      </c>
      <c r="R68" s="28" t="str">
        <f>IF(R67&gt;0, VLOOKUP(R67-R$5-(INT($X67/18)+(MOD($X67,18)&gt;=R$6)), 'Point System'!$A$4:$B$15, 2),"")</f>
        <v/>
      </c>
      <c r="S68" s="28" t="str">
        <f>IF(S67&gt;0, VLOOKUP(S67-S$5-(INT($X67/18)+(MOD($X67,18)&gt;=S$6)), 'Point System'!$A$4:$B$15, 2),"")</f>
        <v/>
      </c>
      <c r="T68" s="28" t="str">
        <f>IF(T67&gt;0, VLOOKUP(T67-T$5-(INT($X67/18)+(MOD($X67,18)&gt;=T$6)), 'Point System'!$A$4:$B$15, 2),"")</f>
        <v/>
      </c>
      <c r="U68" s="28" t="str">
        <f>IF(U67&gt;0, VLOOKUP(U67-U$5-(INT($X67/18)+(MOD($X67,18)&gt;=U$6)), 'Point System'!$A$4:$B$15, 2),"")</f>
        <v/>
      </c>
      <c r="V68" s="27" t="str">
        <f t="shared" ref="V68" si="198">IF(SUM(M67:U67)&gt;0, SUM(M68:U68),"")</f>
        <v/>
      </c>
      <c r="W68" s="19"/>
      <c r="X68" s="19"/>
      <c r="Y68" s="19"/>
      <c r="Z68" s="27" t="str">
        <f t="shared" ref="Z68" si="199">IF(AND(L68&lt;&gt;"", V68&lt;&gt;""), L68+V68,"")</f>
        <v/>
      </c>
    </row>
    <row r="69" spans="1:26" x14ac:dyDescent="0.25">
      <c r="A69" s="21" t="s">
        <v>53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9" t="str">
        <f t="shared" ref="L69" si="200">IF(SUM(C69:K69)&gt;0, SUM(C69:K69),"")</f>
        <v/>
      </c>
      <c r="M69" s="22"/>
      <c r="N69" s="22"/>
      <c r="O69" s="22"/>
      <c r="P69" s="22"/>
      <c r="Q69" s="22"/>
      <c r="R69" s="22"/>
      <c r="S69" s="22"/>
      <c r="T69" s="22"/>
      <c r="U69" s="22"/>
      <c r="V69" s="29" t="str">
        <f t="shared" ref="V69" si="201">IF(SUM(M69:U69)&gt;0, SUM(M69:U69),"")</f>
        <v/>
      </c>
      <c r="W69" s="30" t="str">
        <f t="shared" ref="W69" si="202">IF(AND(L69&lt;&gt;"",  V69&lt;&gt;""), L69+V69, "")</f>
        <v/>
      </c>
      <c r="X69" s="22"/>
      <c r="Y69" s="30" t="str">
        <f t="shared" ref="Y69" si="203">IF(W69&lt;&gt;"", W69-X69, "")</f>
        <v/>
      </c>
      <c r="Z69" s="23"/>
    </row>
    <row r="70" spans="1:26" x14ac:dyDescent="0.25">
      <c r="A70" s="21"/>
      <c r="B70" s="22" t="s">
        <v>34</v>
      </c>
      <c r="C70" s="30" t="str">
        <f>IF(C69&gt;0, VLOOKUP(C69-C$5-(INT($X69/18)+(MOD($X69,18)&gt;=C$6)), 'Point System'!$A$4:$B$15, 2),"")</f>
        <v/>
      </c>
      <c r="D70" s="30" t="str">
        <f>IF(D69&gt;0, VLOOKUP(D69-D$5-(INT($X69/18)+(MOD($X69,18)&gt;=D$6)), 'Point System'!$A$4:$B$15, 2),"")</f>
        <v/>
      </c>
      <c r="E70" s="30" t="str">
        <f>IF(E69&gt;0, VLOOKUP(E69-E$5-(INT($X69/18)+(MOD($X69,18)&gt;=E$6)), 'Point System'!$A$4:$B$15, 2),"")</f>
        <v/>
      </c>
      <c r="F70" s="30" t="str">
        <f>IF(F69&gt;0, VLOOKUP(F69-F$5-(INT($X69/18)+(MOD($X69,18)&gt;=F$6)), 'Point System'!$A$4:$B$15, 2),"")</f>
        <v/>
      </c>
      <c r="G70" s="30" t="str">
        <f>IF(G69&gt;0, VLOOKUP(G69-G$5-(INT($X69/18)+(MOD($X69,18)&gt;=G$6)), 'Point System'!$A$4:$B$15, 2),"")</f>
        <v/>
      </c>
      <c r="H70" s="30" t="str">
        <f>IF(H69&gt;0, VLOOKUP(H69-H$5-(INT($X69/18)+(MOD($X69,18)&gt;=H$6)), 'Point System'!$A$4:$B$15, 2),"")</f>
        <v/>
      </c>
      <c r="I70" s="30" t="str">
        <f>IF(I69&gt;0, VLOOKUP(I69-I$5-(INT($X69/18)+(MOD($X69,18)&gt;=I$6)), 'Point System'!$A$4:$B$15, 2),"")</f>
        <v/>
      </c>
      <c r="J70" s="30" t="str">
        <f>IF(J69&gt;0, VLOOKUP(J69-J$5-(INT($X69/18)+(MOD($X69,18)&gt;=J$6)), 'Point System'!$A$4:$B$15, 2),"")</f>
        <v/>
      </c>
      <c r="K70" s="30" t="str">
        <f>IF(K69&gt;0, VLOOKUP(K69-K$5-(INT($X69/18)+(MOD($X69,18)&gt;=K$6)), 'Point System'!$A$4:$B$15, 2),"")</f>
        <v/>
      </c>
      <c r="L70" s="29" t="str">
        <f t="shared" ref="L70" si="204">IF(SUM(C69:K69)&gt;0, SUM(C70:K70),"")</f>
        <v/>
      </c>
      <c r="M70" s="30" t="str">
        <f>IF(M69&gt;0, VLOOKUP(M69-M$5-(INT($X69/18)+(MOD($X69,18)&gt;=M$6)), 'Point System'!$A$4:$B$15, 2),"")</f>
        <v/>
      </c>
      <c r="N70" s="30" t="str">
        <f>IF(N69&gt;0, VLOOKUP(N69-N$5-(INT($X69/18)+(MOD($X69,18)&gt;=N$6)), 'Point System'!$A$4:$B$15, 2),"")</f>
        <v/>
      </c>
      <c r="O70" s="30" t="str">
        <f>IF(O69&gt;0, VLOOKUP(O69-O$5-(INT($X69/18)+(MOD($X69,18)&gt;=O$6)), 'Point System'!$A$4:$B$15, 2),"")</f>
        <v/>
      </c>
      <c r="P70" s="30" t="str">
        <f>IF(P69&gt;0, VLOOKUP(P69-P$5-(INT($X69/18)+(MOD($X69,18)&gt;=P$6)), 'Point System'!$A$4:$B$15, 2),"")</f>
        <v/>
      </c>
      <c r="Q70" s="30" t="str">
        <f>IF(Q69&gt;0, VLOOKUP(Q69-Q$5-(INT($X69/18)+(MOD($X69,18)&gt;=Q$6)), 'Point System'!$A$4:$B$15, 2),"")</f>
        <v/>
      </c>
      <c r="R70" s="30" t="str">
        <f>IF(R69&gt;0, VLOOKUP(R69-R$5-(INT($X69/18)+(MOD($X69,18)&gt;=R$6)), 'Point System'!$A$4:$B$15, 2),"")</f>
        <v/>
      </c>
      <c r="S70" s="30" t="str">
        <f>IF(S69&gt;0, VLOOKUP(S69-S$5-(INT($X69/18)+(MOD($X69,18)&gt;=S$6)), 'Point System'!$A$4:$B$15, 2),"")</f>
        <v/>
      </c>
      <c r="T70" s="30" t="str">
        <f>IF(T69&gt;0, VLOOKUP(T69-T$5-(INT($X69/18)+(MOD($X69,18)&gt;=T$6)), 'Point System'!$A$4:$B$15, 2),"")</f>
        <v/>
      </c>
      <c r="U70" s="30" t="str">
        <f>IF(U69&gt;0, VLOOKUP(U69-U$5-(INT($X69/18)+(MOD($X69,18)&gt;=U$6)), 'Point System'!$A$4:$B$15, 2),"")</f>
        <v/>
      </c>
      <c r="V70" s="29" t="str">
        <f t="shared" ref="V70" si="205">IF(SUM(M69:U69)&gt;0, SUM(M70:U70),"")</f>
        <v/>
      </c>
      <c r="W70" s="22"/>
      <c r="X70" s="22"/>
      <c r="Y70" s="22"/>
      <c r="Z70" s="29" t="str">
        <f t="shared" ref="Z70" si="206">IF(AND(L70&lt;&gt;"", V70&lt;&gt;""), L70+V70,"")</f>
        <v/>
      </c>
    </row>
    <row r="71" spans="1:26" x14ac:dyDescent="0.25">
      <c r="A71" s="18" t="s">
        <v>54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27" t="str">
        <f t="shared" ref="L71" si="207">IF(SUM(C71:K71)&gt;0, SUM(C71:K71),"")</f>
        <v/>
      </c>
      <c r="M71" s="19"/>
      <c r="N71" s="19"/>
      <c r="O71" s="19"/>
      <c r="P71" s="19"/>
      <c r="Q71" s="19"/>
      <c r="R71" s="19"/>
      <c r="S71" s="19"/>
      <c r="T71" s="19"/>
      <c r="U71" s="19"/>
      <c r="V71" s="27" t="str">
        <f t="shared" ref="V71" si="208">IF(SUM(M71:U71)&gt;0, SUM(M71:U71),"")</f>
        <v/>
      </c>
      <c r="W71" s="28" t="str">
        <f t="shared" ref="W71" si="209">IF(AND(L71&lt;&gt;"",  V71&lt;&gt;""), L71+V71, "")</f>
        <v/>
      </c>
      <c r="X71" s="19"/>
      <c r="Y71" s="28" t="str">
        <f t="shared" ref="Y71" si="210">IF(W71&lt;&gt;"", W71-X71, "")</f>
        <v/>
      </c>
      <c r="Z71" s="20"/>
    </row>
    <row r="72" spans="1:26" x14ac:dyDescent="0.25">
      <c r="A72" s="18"/>
      <c r="B72" s="19" t="s">
        <v>34</v>
      </c>
      <c r="C72" s="28" t="str">
        <f>IF(C71&gt;0, VLOOKUP(C71-C$5-(INT($X71/18)+(MOD($X71,18)&gt;=C$6)), 'Point System'!$A$4:$B$15, 2),"")</f>
        <v/>
      </c>
      <c r="D72" s="28" t="str">
        <f>IF(D71&gt;0, VLOOKUP(D71-D$5-(INT($X71/18)+(MOD($X71,18)&gt;=D$6)), 'Point System'!$A$4:$B$15, 2),"")</f>
        <v/>
      </c>
      <c r="E72" s="28" t="str">
        <f>IF(E71&gt;0, VLOOKUP(E71-E$5-(INT($X71/18)+(MOD($X71,18)&gt;=E$6)), 'Point System'!$A$4:$B$15, 2),"")</f>
        <v/>
      </c>
      <c r="F72" s="28" t="str">
        <f>IF(F71&gt;0, VLOOKUP(F71-F$5-(INT($X71/18)+(MOD($X71,18)&gt;=F$6)), 'Point System'!$A$4:$B$15, 2),"")</f>
        <v/>
      </c>
      <c r="G72" s="28" t="str">
        <f>IF(G71&gt;0, VLOOKUP(G71-G$5-(INT($X71/18)+(MOD($X71,18)&gt;=G$6)), 'Point System'!$A$4:$B$15, 2),"")</f>
        <v/>
      </c>
      <c r="H72" s="28" t="str">
        <f>IF(H71&gt;0, VLOOKUP(H71-H$5-(INT($X71/18)+(MOD($X71,18)&gt;=H$6)), 'Point System'!$A$4:$B$15, 2),"")</f>
        <v/>
      </c>
      <c r="I72" s="28" t="str">
        <f>IF(I71&gt;0, VLOOKUP(I71-I$5-(INT($X71/18)+(MOD($X71,18)&gt;=I$6)), 'Point System'!$A$4:$B$15, 2),"")</f>
        <v/>
      </c>
      <c r="J72" s="28" t="str">
        <f>IF(J71&gt;0, VLOOKUP(J71-J$5-(INT($X71/18)+(MOD($X71,18)&gt;=J$6)), 'Point System'!$A$4:$B$15, 2),"")</f>
        <v/>
      </c>
      <c r="K72" s="28" t="str">
        <f>IF(K71&gt;0, VLOOKUP(K71-K$5-(INT($X71/18)+(MOD($X71,18)&gt;=K$6)), 'Point System'!$A$4:$B$15, 2),"")</f>
        <v/>
      </c>
      <c r="L72" s="27" t="str">
        <f t="shared" ref="L72" si="211">IF(SUM(C71:K71)&gt;0, SUM(C72:K72),"")</f>
        <v/>
      </c>
      <c r="M72" s="28" t="str">
        <f>IF(M71&gt;0, VLOOKUP(M71-M$5-(INT($X71/18)+(MOD($X71,18)&gt;=M$6)), 'Point System'!$A$4:$B$15, 2),"")</f>
        <v/>
      </c>
      <c r="N72" s="28" t="str">
        <f>IF(N71&gt;0, VLOOKUP(N71-N$5-(INT($X71/18)+(MOD($X71,18)&gt;=N$6)), 'Point System'!$A$4:$B$15, 2),"")</f>
        <v/>
      </c>
      <c r="O72" s="28" t="str">
        <f>IF(O71&gt;0, VLOOKUP(O71-O$5-(INT($X71/18)+(MOD($X71,18)&gt;=O$6)), 'Point System'!$A$4:$B$15, 2),"")</f>
        <v/>
      </c>
      <c r="P72" s="28" t="str">
        <f>IF(P71&gt;0, VLOOKUP(P71-P$5-(INT($X71/18)+(MOD($X71,18)&gt;=P$6)), 'Point System'!$A$4:$B$15, 2),"")</f>
        <v/>
      </c>
      <c r="Q72" s="28" t="str">
        <f>IF(Q71&gt;0, VLOOKUP(Q71-Q$5-(INT($X71/18)+(MOD($X71,18)&gt;=Q$6)), 'Point System'!$A$4:$B$15, 2),"")</f>
        <v/>
      </c>
      <c r="R72" s="28" t="str">
        <f>IF(R71&gt;0, VLOOKUP(R71-R$5-(INT($X71/18)+(MOD($X71,18)&gt;=R$6)), 'Point System'!$A$4:$B$15, 2),"")</f>
        <v/>
      </c>
      <c r="S72" s="28" t="str">
        <f>IF(S71&gt;0, VLOOKUP(S71-S$5-(INT($X71/18)+(MOD($X71,18)&gt;=S$6)), 'Point System'!$A$4:$B$15, 2),"")</f>
        <v/>
      </c>
      <c r="T72" s="28" t="str">
        <f>IF(T71&gt;0, VLOOKUP(T71-T$5-(INT($X71/18)+(MOD($X71,18)&gt;=T$6)), 'Point System'!$A$4:$B$15, 2),"")</f>
        <v/>
      </c>
      <c r="U72" s="28" t="str">
        <f>IF(U71&gt;0, VLOOKUP(U71-U$5-(INT($X71/18)+(MOD($X71,18)&gt;=U$6)), 'Point System'!$A$4:$B$15, 2),"")</f>
        <v/>
      </c>
      <c r="V72" s="27" t="str">
        <f t="shared" ref="V72" si="212">IF(SUM(M71:U71)&gt;0, SUM(M72:U72),"")</f>
        <v/>
      </c>
      <c r="W72" s="19"/>
      <c r="X72" s="19"/>
      <c r="Y72" s="19"/>
      <c r="Z72" s="27" t="str">
        <f t="shared" ref="Z72" si="213">IF(AND(L72&lt;&gt;"", V72&lt;&gt;""), L72+V72,"")</f>
        <v/>
      </c>
    </row>
    <row r="73" spans="1:26" x14ac:dyDescent="0.25">
      <c r="A73" s="21" t="s">
        <v>55</v>
      </c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9" t="str">
        <f t="shared" ref="L73" si="214">IF(SUM(C73:K73)&gt;0, SUM(C73:K73),"")</f>
        <v/>
      </c>
      <c r="M73" s="22"/>
      <c r="N73" s="22"/>
      <c r="O73" s="22"/>
      <c r="P73" s="22"/>
      <c r="Q73" s="22"/>
      <c r="R73" s="22"/>
      <c r="S73" s="22"/>
      <c r="T73" s="22"/>
      <c r="U73" s="22"/>
      <c r="V73" s="29" t="str">
        <f t="shared" ref="V73" si="215">IF(SUM(M73:U73)&gt;0, SUM(M73:U73),"")</f>
        <v/>
      </c>
      <c r="W73" s="30" t="str">
        <f t="shared" ref="W73" si="216">IF(AND(L73&lt;&gt;"",  V73&lt;&gt;""), L73+V73, "")</f>
        <v/>
      </c>
      <c r="X73" s="22"/>
      <c r="Y73" s="30" t="str">
        <f t="shared" ref="Y73" si="217">IF(W73&lt;&gt;"", W73-X73, "")</f>
        <v/>
      </c>
      <c r="Z73" s="23"/>
    </row>
    <row r="74" spans="1:26" x14ac:dyDescent="0.25">
      <c r="A74" s="21"/>
      <c r="B74" s="22" t="s">
        <v>34</v>
      </c>
      <c r="C74" s="30" t="str">
        <f>IF(C73&gt;0, VLOOKUP(C73-C$5-(INT($X73/18)+(MOD($X73,18)&gt;=C$6)), 'Point System'!$A$4:$B$15, 2),"")</f>
        <v/>
      </c>
      <c r="D74" s="30" t="str">
        <f>IF(D73&gt;0, VLOOKUP(D73-D$5-(INT($X73/18)+(MOD($X73,18)&gt;=D$6)), 'Point System'!$A$4:$B$15, 2),"")</f>
        <v/>
      </c>
      <c r="E74" s="30" t="str">
        <f>IF(E73&gt;0, VLOOKUP(E73-E$5-(INT($X73/18)+(MOD($X73,18)&gt;=E$6)), 'Point System'!$A$4:$B$15, 2),"")</f>
        <v/>
      </c>
      <c r="F74" s="30" t="str">
        <f>IF(F73&gt;0, VLOOKUP(F73-F$5-(INT($X73/18)+(MOD($X73,18)&gt;=F$6)), 'Point System'!$A$4:$B$15, 2),"")</f>
        <v/>
      </c>
      <c r="G74" s="30" t="str">
        <f>IF(G73&gt;0, VLOOKUP(G73-G$5-(INT($X73/18)+(MOD($X73,18)&gt;=G$6)), 'Point System'!$A$4:$B$15, 2),"")</f>
        <v/>
      </c>
      <c r="H74" s="30" t="str">
        <f>IF(H73&gt;0, VLOOKUP(H73-H$5-(INT($X73/18)+(MOD($X73,18)&gt;=H$6)), 'Point System'!$A$4:$B$15, 2),"")</f>
        <v/>
      </c>
      <c r="I74" s="30" t="str">
        <f>IF(I73&gt;0, VLOOKUP(I73-I$5-(INT($X73/18)+(MOD($X73,18)&gt;=I$6)), 'Point System'!$A$4:$B$15, 2),"")</f>
        <v/>
      </c>
      <c r="J74" s="30" t="str">
        <f>IF(J73&gt;0, VLOOKUP(J73-J$5-(INT($X73/18)+(MOD($X73,18)&gt;=J$6)), 'Point System'!$A$4:$B$15, 2),"")</f>
        <v/>
      </c>
      <c r="K74" s="30" t="str">
        <f>IF(K73&gt;0, VLOOKUP(K73-K$5-(INT($X73/18)+(MOD($X73,18)&gt;=K$6)), 'Point System'!$A$4:$B$15, 2),"")</f>
        <v/>
      </c>
      <c r="L74" s="29" t="str">
        <f t="shared" ref="L74" si="218">IF(SUM(C73:K73)&gt;0, SUM(C74:K74),"")</f>
        <v/>
      </c>
      <c r="M74" s="30" t="str">
        <f>IF(M73&gt;0, VLOOKUP(M73-M$5-(INT($X73/18)+(MOD($X73,18)&gt;=M$6)), 'Point System'!$A$4:$B$15, 2),"")</f>
        <v/>
      </c>
      <c r="N74" s="30" t="str">
        <f>IF(N73&gt;0, VLOOKUP(N73-N$5-(INT($X73/18)+(MOD($X73,18)&gt;=N$6)), 'Point System'!$A$4:$B$15, 2),"")</f>
        <v/>
      </c>
      <c r="O74" s="30" t="str">
        <f>IF(O73&gt;0, VLOOKUP(O73-O$5-(INT($X73/18)+(MOD($X73,18)&gt;=O$6)), 'Point System'!$A$4:$B$15, 2),"")</f>
        <v/>
      </c>
      <c r="P74" s="30" t="str">
        <f>IF(P73&gt;0, VLOOKUP(P73-P$5-(INT($X73/18)+(MOD($X73,18)&gt;=P$6)), 'Point System'!$A$4:$B$15, 2),"")</f>
        <v/>
      </c>
      <c r="Q74" s="30" t="str">
        <f>IF(Q73&gt;0, VLOOKUP(Q73-Q$5-(INT($X73/18)+(MOD($X73,18)&gt;=Q$6)), 'Point System'!$A$4:$B$15, 2),"")</f>
        <v/>
      </c>
      <c r="R74" s="30" t="str">
        <f>IF(R73&gt;0, VLOOKUP(R73-R$5-(INT($X73/18)+(MOD($X73,18)&gt;=R$6)), 'Point System'!$A$4:$B$15, 2),"")</f>
        <v/>
      </c>
      <c r="S74" s="30" t="str">
        <f>IF(S73&gt;0, VLOOKUP(S73-S$5-(INT($X73/18)+(MOD($X73,18)&gt;=S$6)), 'Point System'!$A$4:$B$15, 2),"")</f>
        <v/>
      </c>
      <c r="T74" s="30" t="str">
        <f>IF(T73&gt;0, VLOOKUP(T73-T$5-(INT($X73/18)+(MOD($X73,18)&gt;=T$6)), 'Point System'!$A$4:$B$15, 2),"")</f>
        <v/>
      </c>
      <c r="U74" s="30" t="str">
        <f>IF(U73&gt;0, VLOOKUP(U73-U$5-(INT($X73/18)+(MOD($X73,18)&gt;=U$6)), 'Point System'!$A$4:$B$15, 2),"")</f>
        <v/>
      </c>
      <c r="V74" s="29" t="str">
        <f t="shared" ref="V74" si="219">IF(SUM(M73:U73)&gt;0, SUM(M74:U74),"")</f>
        <v/>
      </c>
      <c r="W74" s="22"/>
      <c r="X74" s="22"/>
      <c r="Y74" s="22"/>
      <c r="Z74" s="29" t="str">
        <f t="shared" ref="Z74" si="220">IF(AND(L74&lt;&gt;"", V74&lt;&gt;""), L74+V74,"")</f>
        <v/>
      </c>
    </row>
    <row r="75" spans="1:26" x14ac:dyDescent="0.25">
      <c r="A75" s="18" t="s">
        <v>56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27" t="str">
        <f t="shared" ref="L75" si="221">IF(SUM(C75:K75)&gt;0, SUM(C75:K75),"")</f>
        <v/>
      </c>
      <c r="M75" s="19"/>
      <c r="N75" s="19"/>
      <c r="O75" s="19"/>
      <c r="P75" s="19"/>
      <c r="Q75" s="19"/>
      <c r="R75" s="19"/>
      <c r="S75" s="19"/>
      <c r="T75" s="19"/>
      <c r="U75" s="19"/>
      <c r="V75" s="27" t="str">
        <f t="shared" ref="V75" si="222">IF(SUM(M75:U75)&gt;0, SUM(M75:U75),"")</f>
        <v/>
      </c>
      <c r="W75" s="28" t="str">
        <f t="shared" ref="W75" si="223">IF(AND(L75&lt;&gt;"",  V75&lt;&gt;""), L75+V75, "")</f>
        <v/>
      </c>
      <c r="X75" s="19"/>
      <c r="Y75" s="28" t="str">
        <f t="shared" ref="Y75" si="224">IF(W75&lt;&gt;"", W75-X75, "")</f>
        <v/>
      </c>
      <c r="Z75" s="20"/>
    </row>
    <row r="76" spans="1:26" x14ac:dyDescent="0.25">
      <c r="A76" s="18"/>
      <c r="B76" s="19" t="s">
        <v>34</v>
      </c>
      <c r="C76" s="28" t="str">
        <f>IF(C75&gt;0, VLOOKUP(C75-C$5-(INT($X75/18)+(MOD($X75,18)&gt;=C$6)), 'Point System'!$A$4:$B$15, 2),"")</f>
        <v/>
      </c>
      <c r="D76" s="28" t="str">
        <f>IF(D75&gt;0, VLOOKUP(D75-D$5-(INT($X75/18)+(MOD($X75,18)&gt;=D$6)), 'Point System'!$A$4:$B$15, 2),"")</f>
        <v/>
      </c>
      <c r="E76" s="28" t="str">
        <f>IF(E75&gt;0, VLOOKUP(E75-E$5-(INT($X75/18)+(MOD($X75,18)&gt;=E$6)), 'Point System'!$A$4:$B$15, 2),"")</f>
        <v/>
      </c>
      <c r="F76" s="28" t="str">
        <f>IF(F75&gt;0, VLOOKUP(F75-F$5-(INT($X75/18)+(MOD($X75,18)&gt;=F$6)), 'Point System'!$A$4:$B$15, 2),"")</f>
        <v/>
      </c>
      <c r="G76" s="28" t="str">
        <f>IF(G75&gt;0, VLOOKUP(G75-G$5-(INT($X75/18)+(MOD($X75,18)&gt;=G$6)), 'Point System'!$A$4:$B$15, 2),"")</f>
        <v/>
      </c>
      <c r="H76" s="28" t="str">
        <f>IF(H75&gt;0, VLOOKUP(H75-H$5-(INT($X75/18)+(MOD($X75,18)&gt;=H$6)), 'Point System'!$A$4:$B$15, 2),"")</f>
        <v/>
      </c>
      <c r="I76" s="28" t="str">
        <f>IF(I75&gt;0, VLOOKUP(I75-I$5-(INT($X75/18)+(MOD($X75,18)&gt;=I$6)), 'Point System'!$A$4:$B$15, 2),"")</f>
        <v/>
      </c>
      <c r="J76" s="28" t="str">
        <f>IF(J75&gt;0, VLOOKUP(J75-J$5-(INT($X75/18)+(MOD($X75,18)&gt;=J$6)), 'Point System'!$A$4:$B$15, 2),"")</f>
        <v/>
      </c>
      <c r="K76" s="28" t="str">
        <f>IF(K75&gt;0, VLOOKUP(K75-K$5-(INT($X75/18)+(MOD($X75,18)&gt;=K$6)), 'Point System'!$A$4:$B$15, 2),"")</f>
        <v/>
      </c>
      <c r="L76" s="27" t="str">
        <f t="shared" ref="L76" si="225">IF(SUM(C75:K75)&gt;0, SUM(C76:K76),"")</f>
        <v/>
      </c>
      <c r="M76" s="28" t="str">
        <f>IF(M75&gt;0, VLOOKUP(M75-M$5-(INT($X75/18)+(MOD($X75,18)&gt;=M$6)), 'Point System'!$A$4:$B$15, 2),"")</f>
        <v/>
      </c>
      <c r="N76" s="28" t="str">
        <f>IF(N75&gt;0, VLOOKUP(N75-N$5-(INT($X75/18)+(MOD($X75,18)&gt;=N$6)), 'Point System'!$A$4:$B$15, 2),"")</f>
        <v/>
      </c>
      <c r="O76" s="28" t="str">
        <f>IF(O75&gt;0, VLOOKUP(O75-O$5-(INT($X75/18)+(MOD($X75,18)&gt;=O$6)), 'Point System'!$A$4:$B$15, 2),"")</f>
        <v/>
      </c>
      <c r="P76" s="28" t="str">
        <f>IF(P75&gt;0, VLOOKUP(P75-P$5-(INT($X75/18)+(MOD($X75,18)&gt;=P$6)), 'Point System'!$A$4:$B$15, 2),"")</f>
        <v/>
      </c>
      <c r="Q76" s="28" t="str">
        <f>IF(Q75&gt;0, VLOOKUP(Q75-Q$5-(INT($X75/18)+(MOD($X75,18)&gt;=Q$6)), 'Point System'!$A$4:$B$15, 2),"")</f>
        <v/>
      </c>
      <c r="R76" s="28" t="str">
        <f>IF(R75&gt;0, VLOOKUP(R75-R$5-(INT($X75/18)+(MOD($X75,18)&gt;=R$6)), 'Point System'!$A$4:$B$15, 2),"")</f>
        <v/>
      </c>
      <c r="S76" s="28" t="str">
        <f>IF(S75&gt;0, VLOOKUP(S75-S$5-(INT($X75/18)+(MOD($X75,18)&gt;=S$6)), 'Point System'!$A$4:$B$15, 2),"")</f>
        <v/>
      </c>
      <c r="T76" s="28" t="str">
        <f>IF(T75&gt;0, VLOOKUP(T75-T$5-(INT($X75/18)+(MOD($X75,18)&gt;=T$6)), 'Point System'!$A$4:$B$15, 2),"")</f>
        <v/>
      </c>
      <c r="U76" s="28" t="str">
        <f>IF(U75&gt;0, VLOOKUP(U75-U$5-(INT($X75/18)+(MOD($X75,18)&gt;=U$6)), 'Point System'!$A$4:$B$15, 2),"")</f>
        <v/>
      </c>
      <c r="V76" s="27" t="str">
        <f t="shared" ref="V76" si="226">IF(SUM(M75:U75)&gt;0, SUM(M76:U76),"")</f>
        <v/>
      </c>
      <c r="W76" s="19"/>
      <c r="X76" s="19"/>
      <c r="Y76" s="19"/>
      <c r="Z76" s="27" t="str">
        <f t="shared" ref="Z76" si="227">IF(AND(L76&lt;&gt;"", V76&lt;&gt;""), L76+V76,"")</f>
        <v/>
      </c>
    </row>
    <row r="77" spans="1:26" x14ac:dyDescent="0.25">
      <c r="A77" s="21" t="s">
        <v>57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9" t="str">
        <f t="shared" ref="L77" si="228">IF(SUM(C77:K77)&gt;0, SUM(C77:K77),"")</f>
        <v/>
      </c>
      <c r="M77" s="22"/>
      <c r="N77" s="22"/>
      <c r="O77" s="22"/>
      <c r="P77" s="22"/>
      <c r="Q77" s="22"/>
      <c r="R77" s="22"/>
      <c r="S77" s="22"/>
      <c r="T77" s="22"/>
      <c r="U77" s="22"/>
      <c r="V77" s="29" t="str">
        <f t="shared" ref="V77" si="229">IF(SUM(M77:U77)&gt;0, SUM(M77:U77),"")</f>
        <v/>
      </c>
      <c r="W77" s="30" t="str">
        <f t="shared" ref="W77" si="230">IF(AND(L77&lt;&gt;"",  V77&lt;&gt;""), L77+V77, "")</f>
        <v/>
      </c>
      <c r="X77" s="22"/>
      <c r="Y77" s="30" t="str">
        <f t="shared" ref="Y77" si="231">IF(W77&lt;&gt;"", W77-X77, "")</f>
        <v/>
      </c>
      <c r="Z77" s="23"/>
    </row>
    <row r="78" spans="1:26" x14ac:dyDescent="0.25">
      <c r="A78" s="21"/>
      <c r="B78" s="22" t="s">
        <v>34</v>
      </c>
      <c r="C78" s="30" t="str">
        <f>IF(C77&gt;0, VLOOKUP(C77-C$5-(INT($X77/18)+(MOD($X77,18)&gt;=C$6)), 'Point System'!$A$4:$B$15, 2),"")</f>
        <v/>
      </c>
      <c r="D78" s="30" t="str">
        <f>IF(D77&gt;0, VLOOKUP(D77-D$5-(INT($X77/18)+(MOD($X77,18)&gt;=D$6)), 'Point System'!$A$4:$B$15, 2),"")</f>
        <v/>
      </c>
      <c r="E78" s="30" t="str">
        <f>IF(E77&gt;0, VLOOKUP(E77-E$5-(INT($X77/18)+(MOD($X77,18)&gt;=E$6)), 'Point System'!$A$4:$B$15, 2),"")</f>
        <v/>
      </c>
      <c r="F78" s="30" t="str">
        <f>IF(F77&gt;0, VLOOKUP(F77-F$5-(INT($X77/18)+(MOD($X77,18)&gt;=F$6)), 'Point System'!$A$4:$B$15, 2),"")</f>
        <v/>
      </c>
      <c r="G78" s="30" t="str">
        <f>IF(G77&gt;0, VLOOKUP(G77-G$5-(INT($X77/18)+(MOD($X77,18)&gt;=G$6)), 'Point System'!$A$4:$B$15, 2),"")</f>
        <v/>
      </c>
      <c r="H78" s="30" t="str">
        <f>IF(H77&gt;0, VLOOKUP(H77-H$5-(INT($X77/18)+(MOD($X77,18)&gt;=H$6)), 'Point System'!$A$4:$B$15, 2),"")</f>
        <v/>
      </c>
      <c r="I78" s="30" t="str">
        <f>IF(I77&gt;0, VLOOKUP(I77-I$5-(INT($X77/18)+(MOD($X77,18)&gt;=I$6)), 'Point System'!$A$4:$B$15, 2),"")</f>
        <v/>
      </c>
      <c r="J78" s="30" t="str">
        <f>IF(J77&gt;0, VLOOKUP(J77-J$5-(INT($X77/18)+(MOD($X77,18)&gt;=J$6)), 'Point System'!$A$4:$B$15, 2),"")</f>
        <v/>
      </c>
      <c r="K78" s="30" t="str">
        <f>IF(K77&gt;0, VLOOKUP(K77-K$5-(INT($X77/18)+(MOD($X77,18)&gt;=K$6)), 'Point System'!$A$4:$B$15, 2),"")</f>
        <v/>
      </c>
      <c r="L78" s="29" t="str">
        <f t="shared" ref="L78" si="232">IF(SUM(C77:K77)&gt;0, SUM(C78:K78),"")</f>
        <v/>
      </c>
      <c r="M78" s="30" t="str">
        <f>IF(M77&gt;0, VLOOKUP(M77-M$5-(INT($X77/18)+(MOD($X77,18)&gt;=M$6)), 'Point System'!$A$4:$B$15, 2),"")</f>
        <v/>
      </c>
      <c r="N78" s="30" t="str">
        <f>IF(N77&gt;0, VLOOKUP(N77-N$5-(INT($X77/18)+(MOD($X77,18)&gt;=N$6)), 'Point System'!$A$4:$B$15, 2),"")</f>
        <v/>
      </c>
      <c r="O78" s="30" t="str">
        <f>IF(O77&gt;0, VLOOKUP(O77-O$5-(INT($X77/18)+(MOD($X77,18)&gt;=O$6)), 'Point System'!$A$4:$B$15, 2),"")</f>
        <v/>
      </c>
      <c r="P78" s="30" t="str">
        <f>IF(P77&gt;0, VLOOKUP(P77-P$5-(INT($X77/18)+(MOD($X77,18)&gt;=P$6)), 'Point System'!$A$4:$B$15, 2),"")</f>
        <v/>
      </c>
      <c r="Q78" s="30" t="str">
        <f>IF(Q77&gt;0, VLOOKUP(Q77-Q$5-(INT($X77/18)+(MOD($X77,18)&gt;=Q$6)), 'Point System'!$A$4:$B$15, 2),"")</f>
        <v/>
      </c>
      <c r="R78" s="30" t="str">
        <f>IF(R77&gt;0, VLOOKUP(R77-R$5-(INT($X77/18)+(MOD($X77,18)&gt;=R$6)), 'Point System'!$A$4:$B$15, 2),"")</f>
        <v/>
      </c>
      <c r="S78" s="30" t="str">
        <f>IF(S77&gt;0, VLOOKUP(S77-S$5-(INT($X77/18)+(MOD($X77,18)&gt;=S$6)), 'Point System'!$A$4:$B$15, 2),"")</f>
        <v/>
      </c>
      <c r="T78" s="30" t="str">
        <f>IF(T77&gt;0, VLOOKUP(T77-T$5-(INT($X77/18)+(MOD($X77,18)&gt;=T$6)), 'Point System'!$A$4:$B$15, 2),"")</f>
        <v/>
      </c>
      <c r="U78" s="30" t="str">
        <f>IF(U77&gt;0, VLOOKUP(U77-U$5-(INT($X77/18)+(MOD($X77,18)&gt;=U$6)), 'Point System'!$A$4:$B$15, 2),"")</f>
        <v/>
      </c>
      <c r="V78" s="29" t="str">
        <f t="shared" ref="V78" si="233">IF(SUM(M77:U77)&gt;0, SUM(M78:U78),"")</f>
        <v/>
      </c>
      <c r="W78" s="22"/>
      <c r="X78" s="22"/>
      <c r="Y78" s="22"/>
      <c r="Z78" s="29" t="str">
        <f t="shared" ref="Z78" si="234">IF(AND(L78&lt;&gt;"", V78&lt;&gt;""), L78+V78,"")</f>
        <v/>
      </c>
    </row>
    <row r="79" spans="1:26" x14ac:dyDescent="0.25">
      <c r="A79" s="18" t="s">
        <v>58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27" t="str">
        <f t="shared" ref="L79" si="235">IF(SUM(C79:K79)&gt;0, SUM(C79:K79),"")</f>
        <v/>
      </c>
      <c r="M79" s="19"/>
      <c r="N79" s="19"/>
      <c r="O79" s="19"/>
      <c r="P79" s="19"/>
      <c r="Q79" s="19"/>
      <c r="R79" s="19"/>
      <c r="S79" s="19"/>
      <c r="T79" s="19"/>
      <c r="U79" s="19"/>
      <c r="V79" s="27" t="str">
        <f t="shared" ref="V79" si="236">IF(SUM(M79:U79)&gt;0, SUM(M79:U79),"")</f>
        <v/>
      </c>
      <c r="W79" s="28" t="str">
        <f t="shared" ref="W79" si="237">IF(AND(L79&lt;&gt;"",  V79&lt;&gt;""), L79+V79, "")</f>
        <v/>
      </c>
      <c r="X79" s="19"/>
      <c r="Y79" s="28" t="str">
        <f t="shared" ref="Y79" si="238">IF(W79&lt;&gt;"", W79-X79, "")</f>
        <v/>
      </c>
      <c r="Z79" s="20"/>
    </row>
    <row r="80" spans="1:26" x14ac:dyDescent="0.25">
      <c r="A80" s="18"/>
      <c r="B80" s="19" t="s">
        <v>34</v>
      </c>
      <c r="C80" s="28" t="str">
        <f>IF(C79&gt;0, VLOOKUP(C79-C$5-(INT($X79/18)+(MOD($X79,18)&gt;=C$6)), 'Point System'!$A$4:$B$15, 2),"")</f>
        <v/>
      </c>
      <c r="D80" s="28" t="str">
        <f>IF(D79&gt;0, VLOOKUP(D79-D$5-(INT($X79/18)+(MOD($X79,18)&gt;=D$6)), 'Point System'!$A$4:$B$15, 2),"")</f>
        <v/>
      </c>
      <c r="E80" s="28" t="str">
        <f>IF(E79&gt;0, VLOOKUP(E79-E$5-(INT($X79/18)+(MOD($X79,18)&gt;=E$6)), 'Point System'!$A$4:$B$15, 2),"")</f>
        <v/>
      </c>
      <c r="F80" s="28" t="str">
        <f>IF(F79&gt;0, VLOOKUP(F79-F$5-(INT($X79/18)+(MOD($X79,18)&gt;=F$6)), 'Point System'!$A$4:$B$15, 2),"")</f>
        <v/>
      </c>
      <c r="G80" s="28" t="str">
        <f>IF(G79&gt;0, VLOOKUP(G79-G$5-(INT($X79/18)+(MOD($X79,18)&gt;=G$6)), 'Point System'!$A$4:$B$15, 2),"")</f>
        <v/>
      </c>
      <c r="H80" s="28" t="str">
        <f>IF(H79&gt;0, VLOOKUP(H79-H$5-(INT($X79/18)+(MOD($X79,18)&gt;=H$6)), 'Point System'!$A$4:$B$15, 2),"")</f>
        <v/>
      </c>
      <c r="I80" s="28" t="str">
        <f>IF(I79&gt;0, VLOOKUP(I79-I$5-(INT($X79/18)+(MOD($X79,18)&gt;=I$6)), 'Point System'!$A$4:$B$15, 2),"")</f>
        <v/>
      </c>
      <c r="J80" s="28" t="str">
        <f>IF(J79&gt;0, VLOOKUP(J79-J$5-(INT($X79/18)+(MOD($X79,18)&gt;=J$6)), 'Point System'!$A$4:$B$15, 2),"")</f>
        <v/>
      </c>
      <c r="K80" s="28" t="str">
        <f>IF(K79&gt;0, VLOOKUP(K79-K$5-(INT($X79/18)+(MOD($X79,18)&gt;=K$6)), 'Point System'!$A$4:$B$15, 2),"")</f>
        <v/>
      </c>
      <c r="L80" s="27" t="str">
        <f t="shared" ref="L80" si="239">IF(SUM(C79:K79)&gt;0, SUM(C80:K80),"")</f>
        <v/>
      </c>
      <c r="M80" s="28" t="str">
        <f>IF(M79&gt;0, VLOOKUP(M79-M$5-(INT($X79/18)+(MOD($X79,18)&gt;=M$6)), 'Point System'!$A$4:$B$15, 2),"")</f>
        <v/>
      </c>
      <c r="N80" s="28" t="str">
        <f>IF(N79&gt;0, VLOOKUP(N79-N$5-(INT($X79/18)+(MOD($X79,18)&gt;=N$6)), 'Point System'!$A$4:$B$15, 2),"")</f>
        <v/>
      </c>
      <c r="O80" s="28" t="str">
        <f>IF(O79&gt;0, VLOOKUP(O79-O$5-(INT($X79/18)+(MOD($X79,18)&gt;=O$6)), 'Point System'!$A$4:$B$15, 2),"")</f>
        <v/>
      </c>
      <c r="P80" s="28" t="str">
        <f>IF(P79&gt;0, VLOOKUP(P79-P$5-(INT($X79/18)+(MOD($X79,18)&gt;=P$6)), 'Point System'!$A$4:$B$15, 2),"")</f>
        <v/>
      </c>
      <c r="Q80" s="28" t="str">
        <f>IF(Q79&gt;0, VLOOKUP(Q79-Q$5-(INT($X79/18)+(MOD($X79,18)&gt;=Q$6)), 'Point System'!$A$4:$B$15, 2),"")</f>
        <v/>
      </c>
      <c r="R80" s="28" t="str">
        <f>IF(R79&gt;0, VLOOKUP(R79-R$5-(INT($X79/18)+(MOD($X79,18)&gt;=R$6)), 'Point System'!$A$4:$B$15, 2),"")</f>
        <v/>
      </c>
      <c r="S80" s="28" t="str">
        <f>IF(S79&gt;0, VLOOKUP(S79-S$5-(INT($X79/18)+(MOD($X79,18)&gt;=S$6)), 'Point System'!$A$4:$B$15, 2),"")</f>
        <v/>
      </c>
      <c r="T80" s="28" t="str">
        <f>IF(T79&gt;0, VLOOKUP(T79-T$5-(INT($X79/18)+(MOD($X79,18)&gt;=T$6)), 'Point System'!$A$4:$B$15, 2),"")</f>
        <v/>
      </c>
      <c r="U80" s="28" t="str">
        <f>IF(U79&gt;0, VLOOKUP(U79-U$5-(INT($X79/18)+(MOD($X79,18)&gt;=U$6)), 'Point System'!$A$4:$B$15, 2),"")</f>
        <v/>
      </c>
      <c r="V80" s="27" t="str">
        <f t="shared" ref="V80" si="240">IF(SUM(M79:U79)&gt;0, SUM(M80:U80),"")</f>
        <v/>
      </c>
      <c r="W80" s="19"/>
      <c r="X80" s="19"/>
      <c r="Y80" s="19"/>
      <c r="Z80" s="27" t="str">
        <f t="shared" ref="Z80" si="241">IF(AND(L80&lt;&gt;"", V80&lt;&gt;""), L80+V80,"")</f>
        <v/>
      </c>
    </row>
    <row r="81" spans="1:26" x14ac:dyDescent="0.25">
      <c r="A81" s="21" t="s">
        <v>59</v>
      </c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9" t="str">
        <f t="shared" ref="L81" si="242">IF(SUM(C81:K81)&gt;0, SUM(C81:K81),"")</f>
        <v/>
      </c>
      <c r="M81" s="22"/>
      <c r="N81" s="22"/>
      <c r="O81" s="22"/>
      <c r="P81" s="22"/>
      <c r="Q81" s="22"/>
      <c r="R81" s="22"/>
      <c r="S81" s="22"/>
      <c r="T81" s="22"/>
      <c r="U81" s="22"/>
      <c r="V81" s="29" t="str">
        <f t="shared" ref="V81" si="243">IF(SUM(M81:U81)&gt;0, SUM(M81:U81),"")</f>
        <v/>
      </c>
      <c r="W81" s="30" t="str">
        <f t="shared" ref="W81" si="244">IF(AND(L81&lt;&gt;"",  V81&lt;&gt;""), L81+V81, "")</f>
        <v/>
      </c>
      <c r="X81" s="22"/>
      <c r="Y81" s="30" t="str">
        <f t="shared" ref="Y81" si="245">IF(W81&lt;&gt;"", W81-X81, "")</f>
        <v/>
      </c>
      <c r="Z81" s="23"/>
    </row>
    <row r="82" spans="1:26" x14ac:dyDescent="0.25">
      <c r="A82" s="21"/>
      <c r="B82" s="22" t="s">
        <v>34</v>
      </c>
      <c r="C82" s="30" t="str">
        <f>IF(C81&gt;0, VLOOKUP(C81-C$5-(INT($X81/18)+(MOD($X81,18)&gt;=C$6)), 'Point System'!$A$4:$B$15, 2),"")</f>
        <v/>
      </c>
      <c r="D82" s="30" t="str">
        <f>IF(D81&gt;0, VLOOKUP(D81-D$5-(INT($X81/18)+(MOD($X81,18)&gt;=D$6)), 'Point System'!$A$4:$B$15, 2),"")</f>
        <v/>
      </c>
      <c r="E82" s="30" t="str">
        <f>IF(E81&gt;0, VLOOKUP(E81-E$5-(INT($X81/18)+(MOD($X81,18)&gt;=E$6)), 'Point System'!$A$4:$B$15, 2),"")</f>
        <v/>
      </c>
      <c r="F82" s="30" t="str">
        <f>IF(F81&gt;0, VLOOKUP(F81-F$5-(INT($X81/18)+(MOD($X81,18)&gt;=F$6)), 'Point System'!$A$4:$B$15, 2),"")</f>
        <v/>
      </c>
      <c r="G82" s="30" t="str">
        <f>IF(G81&gt;0, VLOOKUP(G81-G$5-(INT($X81/18)+(MOD($X81,18)&gt;=G$6)), 'Point System'!$A$4:$B$15, 2),"")</f>
        <v/>
      </c>
      <c r="H82" s="30" t="str">
        <f>IF(H81&gt;0, VLOOKUP(H81-H$5-(INT($X81/18)+(MOD($X81,18)&gt;=H$6)), 'Point System'!$A$4:$B$15, 2),"")</f>
        <v/>
      </c>
      <c r="I82" s="30" t="str">
        <f>IF(I81&gt;0, VLOOKUP(I81-I$5-(INT($X81/18)+(MOD($X81,18)&gt;=I$6)), 'Point System'!$A$4:$B$15, 2),"")</f>
        <v/>
      </c>
      <c r="J82" s="30" t="str">
        <f>IF(J81&gt;0, VLOOKUP(J81-J$5-(INT($X81/18)+(MOD($X81,18)&gt;=J$6)), 'Point System'!$A$4:$B$15, 2),"")</f>
        <v/>
      </c>
      <c r="K82" s="30" t="str">
        <f>IF(K81&gt;0, VLOOKUP(K81-K$5-(INT($X81/18)+(MOD($X81,18)&gt;=K$6)), 'Point System'!$A$4:$B$15, 2),"")</f>
        <v/>
      </c>
      <c r="L82" s="29" t="str">
        <f t="shared" ref="L82" si="246">IF(SUM(C81:K81)&gt;0, SUM(C82:K82),"")</f>
        <v/>
      </c>
      <c r="M82" s="30" t="str">
        <f>IF(M81&gt;0, VLOOKUP(M81-M$5-(INT($X81/18)+(MOD($X81,18)&gt;=M$6)), 'Point System'!$A$4:$B$15, 2),"")</f>
        <v/>
      </c>
      <c r="N82" s="30" t="str">
        <f>IF(N81&gt;0, VLOOKUP(N81-N$5-(INT($X81/18)+(MOD($X81,18)&gt;=N$6)), 'Point System'!$A$4:$B$15, 2),"")</f>
        <v/>
      </c>
      <c r="O82" s="30" t="str">
        <f>IF(O81&gt;0, VLOOKUP(O81-O$5-(INT($X81/18)+(MOD($X81,18)&gt;=O$6)), 'Point System'!$A$4:$B$15, 2),"")</f>
        <v/>
      </c>
      <c r="P82" s="30" t="str">
        <f>IF(P81&gt;0, VLOOKUP(P81-P$5-(INT($X81/18)+(MOD($X81,18)&gt;=P$6)), 'Point System'!$A$4:$B$15, 2),"")</f>
        <v/>
      </c>
      <c r="Q82" s="30" t="str">
        <f>IF(Q81&gt;0, VLOOKUP(Q81-Q$5-(INT($X81/18)+(MOD($X81,18)&gt;=Q$6)), 'Point System'!$A$4:$B$15, 2),"")</f>
        <v/>
      </c>
      <c r="R82" s="30" t="str">
        <f>IF(R81&gt;0, VLOOKUP(R81-R$5-(INT($X81/18)+(MOD($X81,18)&gt;=R$6)), 'Point System'!$A$4:$B$15, 2),"")</f>
        <v/>
      </c>
      <c r="S82" s="30" t="str">
        <f>IF(S81&gt;0, VLOOKUP(S81-S$5-(INT($X81/18)+(MOD($X81,18)&gt;=S$6)), 'Point System'!$A$4:$B$15, 2),"")</f>
        <v/>
      </c>
      <c r="T82" s="30" t="str">
        <f>IF(T81&gt;0, VLOOKUP(T81-T$5-(INT($X81/18)+(MOD($X81,18)&gt;=T$6)), 'Point System'!$A$4:$B$15, 2),"")</f>
        <v/>
      </c>
      <c r="U82" s="30" t="str">
        <f>IF(U81&gt;0, VLOOKUP(U81-U$5-(INT($X81/18)+(MOD($X81,18)&gt;=U$6)), 'Point System'!$A$4:$B$15, 2),"")</f>
        <v/>
      </c>
      <c r="V82" s="29" t="str">
        <f t="shared" ref="V82" si="247">IF(SUM(M81:U81)&gt;0, SUM(M82:U82),"")</f>
        <v/>
      </c>
      <c r="W82" s="22"/>
      <c r="X82" s="22"/>
      <c r="Y82" s="22"/>
      <c r="Z82" s="29" t="str">
        <f t="shared" ref="Z82" si="248">IF(AND(L82&lt;&gt;"", V82&lt;&gt;""), L82+V82,"")</f>
        <v/>
      </c>
    </row>
    <row r="83" spans="1:26" x14ac:dyDescent="0.25">
      <c r="A83" s="18" t="s">
        <v>60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27" t="str">
        <f t="shared" ref="L83" si="249">IF(SUM(C83:K83)&gt;0, SUM(C83:K83),"")</f>
        <v/>
      </c>
      <c r="M83" s="19"/>
      <c r="N83" s="19"/>
      <c r="O83" s="19"/>
      <c r="P83" s="19"/>
      <c r="Q83" s="19"/>
      <c r="R83" s="19"/>
      <c r="S83" s="19"/>
      <c r="T83" s="19"/>
      <c r="U83" s="19"/>
      <c r="V83" s="27" t="str">
        <f t="shared" ref="V83" si="250">IF(SUM(M83:U83)&gt;0, SUM(M83:U83),"")</f>
        <v/>
      </c>
      <c r="W83" s="28" t="str">
        <f t="shared" ref="W83" si="251">IF(AND(L83&lt;&gt;"",  V83&lt;&gt;""), L83+V83, "")</f>
        <v/>
      </c>
      <c r="X83" s="19"/>
      <c r="Y83" s="28" t="str">
        <f t="shared" ref="Y83" si="252">IF(W83&lt;&gt;"", W83-X83, "")</f>
        <v/>
      </c>
      <c r="Z83" s="20"/>
    </row>
    <row r="84" spans="1:26" x14ac:dyDescent="0.25">
      <c r="A84" s="18"/>
      <c r="B84" s="19" t="s">
        <v>34</v>
      </c>
      <c r="C84" s="28" t="str">
        <f>IF(C83&gt;0, VLOOKUP(C83-C$5-(INT($X83/18)+(MOD($X83,18)&gt;=C$6)), 'Point System'!$A$4:$B$15, 2),"")</f>
        <v/>
      </c>
      <c r="D84" s="28" t="str">
        <f>IF(D83&gt;0, VLOOKUP(D83-D$5-(INT($X83/18)+(MOD($X83,18)&gt;=D$6)), 'Point System'!$A$4:$B$15, 2),"")</f>
        <v/>
      </c>
      <c r="E84" s="28" t="str">
        <f>IF(E83&gt;0, VLOOKUP(E83-E$5-(INT($X83/18)+(MOD($X83,18)&gt;=E$6)), 'Point System'!$A$4:$B$15, 2),"")</f>
        <v/>
      </c>
      <c r="F84" s="28" t="str">
        <f>IF(F83&gt;0, VLOOKUP(F83-F$5-(INT($X83/18)+(MOD($X83,18)&gt;=F$6)), 'Point System'!$A$4:$B$15, 2),"")</f>
        <v/>
      </c>
      <c r="G84" s="28" t="str">
        <f>IF(G83&gt;0, VLOOKUP(G83-G$5-(INT($X83/18)+(MOD($X83,18)&gt;=G$6)), 'Point System'!$A$4:$B$15, 2),"")</f>
        <v/>
      </c>
      <c r="H84" s="28" t="str">
        <f>IF(H83&gt;0, VLOOKUP(H83-H$5-(INT($X83/18)+(MOD($X83,18)&gt;=H$6)), 'Point System'!$A$4:$B$15, 2),"")</f>
        <v/>
      </c>
      <c r="I84" s="28" t="str">
        <f>IF(I83&gt;0, VLOOKUP(I83-I$5-(INT($X83/18)+(MOD($X83,18)&gt;=I$6)), 'Point System'!$A$4:$B$15, 2),"")</f>
        <v/>
      </c>
      <c r="J84" s="28" t="str">
        <f>IF(J83&gt;0, VLOOKUP(J83-J$5-(INT($X83/18)+(MOD($X83,18)&gt;=J$6)), 'Point System'!$A$4:$B$15, 2),"")</f>
        <v/>
      </c>
      <c r="K84" s="28" t="str">
        <f>IF(K83&gt;0, VLOOKUP(K83-K$5-(INT($X83/18)+(MOD($X83,18)&gt;=K$6)), 'Point System'!$A$4:$B$15, 2),"")</f>
        <v/>
      </c>
      <c r="L84" s="27" t="str">
        <f t="shared" ref="L84" si="253">IF(SUM(C83:K83)&gt;0, SUM(C84:K84),"")</f>
        <v/>
      </c>
      <c r="M84" s="28" t="str">
        <f>IF(M83&gt;0, VLOOKUP(M83-M$5-(INT($X83/18)+(MOD($X83,18)&gt;=M$6)), 'Point System'!$A$4:$B$15, 2),"")</f>
        <v/>
      </c>
      <c r="N84" s="28" t="str">
        <f>IF(N83&gt;0, VLOOKUP(N83-N$5-(INT($X83/18)+(MOD($X83,18)&gt;=N$6)), 'Point System'!$A$4:$B$15, 2),"")</f>
        <v/>
      </c>
      <c r="O84" s="28" t="str">
        <f>IF(O83&gt;0, VLOOKUP(O83-O$5-(INT($X83/18)+(MOD($X83,18)&gt;=O$6)), 'Point System'!$A$4:$B$15, 2),"")</f>
        <v/>
      </c>
      <c r="P84" s="28" t="str">
        <f>IF(P83&gt;0, VLOOKUP(P83-P$5-(INT($X83/18)+(MOD($X83,18)&gt;=P$6)), 'Point System'!$A$4:$B$15, 2),"")</f>
        <v/>
      </c>
      <c r="Q84" s="28" t="str">
        <f>IF(Q83&gt;0, VLOOKUP(Q83-Q$5-(INT($X83/18)+(MOD($X83,18)&gt;=Q$6)), 'Point System'!$A$4:$B$15, 2),"")</f>
        <v/>
      </c>
      <c r="R84" s="28" t="str">
        <f>IF(R83&gt;0, VLOOKUP(R83-R$5-(INT($X83/18)+(MOD($X83,18)&gt;=R$6)), 'Point System'!$A$4:$B$15, 2),"")</f>
        <v/>
      </c>
      <c r="S84" s="28" t="str">
        <f>IF(S83&gt;0, VLOOKUP(S83-S$5-(INT($X83/18)+(MOD($X83,18)&gt;=S$6)), 'Point System'!$A$4:$B$15, 2),"")</f>
        <v/>
      </c>
      <c r="T84" s="28" t="str">
        <f>IF(T83&gt;0, VLOOKUP(T83-T$5-(INT($X83/18)+(MOD($X83,18)&gt;=T$6)), 'Point System'!$A$4:$B$15, 2),"")</f>
        <v/>
      </c>
      <c r="U84" s="28" t="str">
        <f>IF(U83&gt;0, VLOOKUP(U83-U$5-(INT($X83/18)+(MOD($X83,18)&gt;=U$6)), 'Point System'!$A$4:$B$15, 2),"")</f>
        <v/>
      </c>
      <c r="V84" s="27" t="str">
        <f t="shared" ref="V84" si="254">IF(SUM(M83:U83)&gt;0, SUM(M84:U84),"")</f>
        <v/>
      </c>
      <c r="W84" s="19"/>
      <c r="X84" s="19"/>
      <c r="Y84" s="19"/>
      <c r="Z84" s="27" t="str">
        <f t="shared" ref="Z84" si="255">IF(AND(L84&lt;&gt;"", V84&lt;&gt;""), L84+V84,"")</f>
        <v/>
      </c>
    </row>
    <row r="85" spans="1:26" x14ac:dyDescent="0.25">
      <c r="A85" s="21" t="s">
        <v>61</v>
      </c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9" t="str">
        <f t="shared" ref="L85" si="256">IF(SUM(C85:K85)&gt;0, SUM(C85:K85),"")</f>
        <v/>
      </c>
      <c r="M85" s="22"/>
      <c r="N85" s="22"/>
      <c r="O85" s="22"/>
      <c r="P85" s="22"/>
      <c r="Q85" s="22"/>
      <c r="R85" s="22"/>
      <c r="S85" s="22"/>
      <c r="T85" s="22"/>
      <c r="U85" s="22"/>
      <c r="V85" s="29" t="str">
        <f t="shared" ref="V85" si="257">IF(SUM(M85:U85)&gt;0, SUM(M85:U85),"")</f>
        <v/>
      </c>
      <c r="W85" s="30" t="str">
        <f t="shared" ref="W85" si="258">IF(AND(L85&lt;&gt;"",  V85&lt;&gt;""), L85+V85, "")</f>
        <v/>
      </c>
      <c r="X85" s="22"/>
      <c r="Y85" s="30" t="str">
        <f t="shared" ref="Y85" si="259">IF(W85&lt;&gt;"", W85-X85, "")</f>
        <v/>
      </c>
      <c r="Z85" s="23"/>
    </row>
    <row r="86" spans="1:26" x14ac:dyDescent="0.25">
      <c r="A86" s="21"/>
      <c r="B86" s="22" t="s">
        <v>34</v>
      </c>
      <c r="C86" s="30" t="str">
        <f>IF(C85&gt;0, VLOOKUP(C85-C$5-(INT($X85/18)+(MOD($X85,18)&gt;=C$6)), 'Point System'!$A$4:$B$15, 2),"")</f>
        <v/>
      </c>
      <c r="D86" s="30" t="str">
        <f>IF(D85&gt;0, VLOOKUP(D85-D$5-(INT($X85/18)+(MOD($X85,18)&gt;=D$6)), 'Point System'!$A$4:$B$15, 2),"")</f>
        <v/>
      </c>
      <c r="E86" s="30" t="str">
        <f>IF(E85&gt;0, VLOOKUP(E85-E$5-(INT($X85/18)+(MOD($X85,18)&gt;=E$6)), 'Point System'!$A$4:$B$15, 2),"")</f>
        <v/>
      </c>
      <c r="F86" s="30" t="str">
        <f>IF(F85&gt;0, VLOOKUP(F85-F$5-(INT($X85/18)+(MOD($X85,18)&gt;=F$6)), 'Point System'!$A$4:$B$15, 2),"")</f>
        <v/>
      </c>
      <c r="G86" s="30" t="str">
        <f>IF(G85&gt;0, VLOOKUP(G85-G$5-(INT($X85/18)+(MOD($X85,18)&gt;=G$6)), 'Point System'!$A$4:$B$15, 2),"")</f>
        <v/>
      </c>
      <c r="H86" s="30" t="str">
        <f>IF(H85&gt;0, VLOOKUP(H85-H$5-(INT($X85/18)+(MOD($X85,18)&gt;=H$6)), 'Point System'!$A$4:$B$15, 2),"")</f>
        <v/>
      </c>
      <c r="I86" s="30" t="str">
        <f>IF(I85&gt;0, VLOOKUP(I85-I$5-(INT($X85/18)+(MOD($X85,18)&gt;=I$6)), 'Point System'!$A$4:$B$15, 2),"")</f>
        <v/>
      </c>
      <c r="J86" s="30" t="str">
        <f>IF(J85&gt;0, VLOOKUP(J85-J$5-(INT($X85/18)+(MOD($X85,18)&gt;=J$6)), 'Point System'!$A$4:$B$15, 2),"")</f>
        <v/>
      </c>
      <c r="K86" s="30" t="str">
        <f>IF(K85&gt;0, VLOOKUP(K85-K$5-(INT($X85/18)+(MOD($X85,18)&gt;=K$6)), 'Point System'!$A$4:$B$15, 2),"")</f>
        <v/>
      </c>
      <c r="L86" s="29" t="str">
        <f t="shared" ref="L86" si="260">IF(SUM(C85:K85)&gt;0, SUM(C86:K86),"")</f>
        <v/>
      </c>
      <c r="M86" s="30" t="str">
        <f>IF(M85&gt;0, VLOOKUP(M85-M$5-(INT($X85/18)+(MOD($X85,18)&gt;=M$6)), 'Point System'!$A$4:$B$15, 2),"")</f>
        <v/>
      </c>
      <c r="N86" s="30" t="str">
        <f>IF(N85&gt;0, VLOOKUP(N85-N$5-(INT($X85/18)+(MOD($X85,18)&gt;=N$6)), 'Point System'!$A$4:$B$15, 2),"")</f>
        <v/>
      </c>
      <c r="O86" s="30" t="str">
        <f>IF(O85&gt;0, VLOOKUP(O85-O$5-(INT($X85/18)+(MOD($X85,18)&gt;=O$6)), 'Point System'!$A$4:$B$15, 2),"")</f>
        <v/>
      </c>
      <c r="P86" s="30" t="str">
        <f>IF(P85&gt;0, VLOOKUP(P85-P$5-(INT($X85/18)+(MOD($X85,18)&gt;=P$6)), 'Point System'!$A$4:$B$15, 2),"")</f>
        <v/>
      </c>
      <c r="Q86" s="30" t="str">
        <f>IF(Q85&gt;0, VLOOKUP(Q85-Q$5-(INT($X85/18)+(MOD($X85,18)&gt;=Q$6)), 'Point System'!$A$4:$B$15, 2),"")</f>
        <v/>
      </c>
      <c r="R86" s="30" t="str">
        <f>IF(R85&gt;0, VLOOKUP(R85-R$5-(INT($X85/18)+(MOD($X85,18)&gt;=R$6)), 'Point System'!$A$4:$B$15, 2),"")</f>
        <v/>
      </c>
      <c r="S86" s="30" t="str">
        <f>IF(S85&gt;0, VLOOKUP(S85-S$5-(INT($X85/18)+(MOD($X85,18)&gt;=S$6)), 'Point System'!$A$4:$B$15, 2),"")</f>
        <v/>
      </c>
      <c r="T86" s="30" t="str">
        <f>IF(T85&gt;0, VLOOKUP(T85-T$5-(INT($X85/18)+(MOD($X85,18)&gt;=T$6)), 'Point System'!$A$4:$B$15, 2),"")</f>
        <v/>
      </c>
      <c r="U86" s="30" t="str">
        <f>IF(U85&gt;0, VLOOKUP(U85-U$5-(INT($X85/18)+(MOD($X85,18)&gt;=U$6)), 'Point System'!$A$4:$B$15, 2),"")</f>
        <v/>
      </c>
      <c r="V86" s="29" t="str">
        <f t="shared" ref="V86" si="261">IF(SUM(M85:U85)&gt;0, SUM(M86:U86),"")</f>
        <v/>
      </c>
      <c r="W86" s="22"/>
      <c r="X86" s="22"/>
      <c r="Y86" s="22"/>
      <c r="Z86" s="29" t="str">
        <f t="shared" ref="Z86" si="262">IF(AND(L86&lt;&gt;"", V86&lt;&gt;""), L86+V86,"")</f>
        <v/>
      </c>
    </row>
    <row r="87" spans="1:26" x14ac:dyDescent="0.25">
      <c r="A87" s="18" t="s">
        <v>62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27" t="str">
        <f t="shared" ref="L87" si="263">IF(SUM(C87:K87)&gt;0, SUM(C87:K87),"")</f>
        <v/>
      </c>
      <c r="M87" s="19"/>
      <c r="N87" s="19"/>
      <c r="O87" s="19"/>
      <c r="P87" s="19"/>
      <c r="Q87" s="19"/>
      <c r="R87" s="19"/>
      <c r="S87" s="19"/>
      <c r="T87" s="19"/>
      <c r="U87" s="19"/>
      <c r="V87" s="27" t="str">
        <f t="shared" ref="V87" si="264">IF(SUM(M87:U87)&gt;0, SUM(M87:U87),"")</f>
        <v/>
      </c>
      <c r="W87" s="28" t="str">
        <f t="shared" ref="W87" si="265">IF(AND(L87&lt;&gt;"",  V87&lt;&gt;""), L87+V87, "")</f>
        <v/>
      </c>
      <c r="X87" s="19"/>
      <c r="Y87" s="28" t="str">
        <f t="shared" ref="Y87" si="266">IF(W87&lt;&gt;"", W87-X87, "")</f>
        <v/>
      </c>
      <c r="Z87" s="20"/>
    </row>
    <row r="88" spans="1:26" x14ac:dyDescent="0.25">
      <c r="A88" s="18"/>
      <c r="B88" s="19" t="s">
        <v>34</v>
      </c>
      <c r="C88" s="28" t="str">
        <f>IF(C87&gt;0, VLOOKUP(C87-C$5-(INT($X87/18)+(MOD($X87,18)&gt;=C$6)), 'Point System'!$A$4:$B$15, 2),"")</f>
        <v/>
      </c>
      <c r="D88" s="28" t="str">
        <f>IF(D87&gt;0, VLOOKUP(D87-D$5-(INT($X87/18)+(MOD($X87,18)&gt;=D$6)), 'Point System'!$A$4:$B$15, 2),"")</f>
        <v/>
      </c>
      <c r="E88" s="28" t="str">
        <f>IF(E87&gt;0, VLOOKUP(E87-E$5-(INT($X87/18)+(MOD($X87,18)&gt;=E$6)), 'Point System'!$A$4:$B$15, 2),"")</f>
        <v/>
      </c>
      <c r="F88" s="28" t="str">
        <f>IF(F87&gt;0, VLOOKUP(F87-F$5-(INT($X87/18)+(MOD($X87,18)&gt;=F$6)), 'Point System'!$A$4:$B$15, 2),"")</f>
        <v/>
      </c>
      <c r="G88" s="28" t="str">
        <f>IF(G87&gt;0, VLOOKUP(G87-G$5-(INT($X87/18)+(MOD($X87,18)&gt;=G$6)), 'Point System'!$A$4:$B$15, 2),"")</f>
        <v/>
      </c>
      <c r="H88" s="28" t="str">
        <f>IF(H87&gt;0, VLOOKUP(H87-H$5-(INT($X87/18)+(MOD($X87,18)&gt;=H$6)), 'Point System'!$A$4:$B$15, 2),"")</f>
        <v/>
      </c>
      <c r="I88" s="28" t="str">
        <f>IF(I87&gt;0, VLOOKUP(I87-I$5-(INT($X87/18)+(MOD($X87,18)&gt;=I$6)), 'Point System'!$A$4:$B$15, 2),"")</f>
        <v/>
      </c>
      <c r="J88" s="28" t="str">
        <f>IF(J87&gt;0, VLOOKUP(J87-J$5-(INT($X87/18)+(MOD($X87,18)&gt;=J$6)), 'Point System'!$A$4:$B$15, 2),"")</f>
        <v/>
      </c>
      <c r="K88" s="28" t="str">
        <f>IF(K87&gt;0, VLOOKUP(K87-K$5-(INT($X87/18)+(MOD($X87,18)&gt;=K$6)), 'Point System'!$A$4:$B$15, 2),"")</f>
        <v/>
      </c>
      <c r="L88" s="27" t="str">
        <f t="shared" ref="L88" si="267">IF(SUM(C87:K87)&gt;0, SUM(C88:K88),"")</f>
        <v/>
      </c>
      <c r="M88" s="28" t="str">
        <f>IF(M87&gt;0, VLOOKUP(M87-M$5-(INT($X87/18)+(MOD($X87,18)&gt;=M$6)), 'Point System'!$A$4:$B$15, 2),"")</f>
        <v/>
      </c>
      <c r="N88" s="28" t="str">
        <f>IF(N87&gt;0, VLOOKUP(N87-N$5-(INT($X87/18)+(MOD($X87,18)&gt;=N$6)), 'Point System'!$A$4:$B$15, 2),"")</f>
        <v/>
      </c>
      <c r="O88" s="28" t="str">
        <f>IF(O87&gt;0, VLOOKUP(O87-O$5-(INT($X87/18)+(MOD($X87,18)&gt;=O$6)), 'Point System'!$A$4:$B$15, 2),"")</f>
        <v/>
      </c>
      <c r="P88" s="28" t="str">
        <f>IF(P87&gt;0, VLOOKUP(P87-P$5-(INT($X87/18)+(MOD($X87,18)&gt;=P$6)), 'Point System'!$A$4:$B$15, 2),"")</f>
        <v/>
      </c>
      <c r="Q88" s="28" t="str">
        <f>IF(Q87&gt;0, VLOOKUP(Q87-Q$5-(INT($X87/18)+(MOD($X87,18)&gt;=Q$6)), 'Point System'!$A$4:$B$15, 2),"")</f>
        <v/>
      </c>
      <c r="R88" s="28" t="str">
        <f>IF(R87&gt;0, VLOOKUP(R87-R$5-(INT($X87/18)+(MOD($X87,18)&gt;=R$6)), 'Point System'!$A$4:$B$15, 2),"")</f>
        <v/>
      </c>
      <c r="S88" s="28" t="str">
        <f>IF(S87&gt;0, VLOOKUP(S87-S$5-(INT($X87/18)+(MOD($X87,18)&gt;=S$6)), 'Point System'!$A$4:$B$15, 2),"")</f>
        <v/>
      </c>
      <c r="T88" s="28" t="str">
        <f>IF(T87&gt;0, VLOOKUP(T87-T$5-(INT($X87/18)+(MOD($X87,18)&gt;=T$6)), 'Point System'!$A$4:$B$15, 2),"")</f>
        <v/>
      </c>
      <c r="U88" s="28" t="str">
        <f>IF(U87&gt;0, VLOOKUP(U87-U$5-(INT($X87/18)+(MOD($X87,18)&gt;=U$6)), 'Point System'!$A$4:$B$15, 2),"")</f>
        <v/>
      </c>
      <c r="V88" s="27" t="str">
        <f t="shared" ref="V88" si="268">IF(SUM(M87:U87)&gt;0, SUM(M88:U88),"")</f>
        <v/>
      </c>
      <c r="W88" s="19"/>
      <c r="X88" s="19"/>
      <c r="Y88" s="19"/>
      <c r="Z88" s="27" t="str">
        <f t="shared" ref="Z88" si="269">IF(AND(L88&lt;&gt;"", V88&lt;&gt;""), L88+V88,"")</f>
        <v/>
      </c>
    </row>
    <row r="89" spans="1:26" x14ac:dyDescent="0.25">
      <c r="A89" s="21" t="s">
        <v>63</v>
      </c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9" t="str">
        <f t="shared" ref="L89" si="270">IF(SUM(C89:K89)&gt;0, SUM(C89:K89),"")</f>
        <v/>
      </c>
      <c r="M89" s="22"/>
      <c r="N89" s="22"/>
      <c r="O89" s="22"/>
      <c r="P89" s="22"/>
      <c r="Q89" s="22"/>
      <c r="R89" s="22"/>
      <c r="S89" s="22"/>
      <c r="T89" s="22"/>
      <c r="U89" s="22"/>
      <c r="V89" s="29" t="str">
        <f t="shared" ref="V89" si="271">IF(SUM(M89:U89)&gt;0, SUM(M89:U89),"")</f>
        <v/>
      </c>
      <c r="W89" s="30" t="str">
        <f t="shared" ref="W89" si="272">IF(AND(L89&lt;&gt;"",  V89&lt;&gt;""), L89+V89, "")</f>
        <v/>
      </c>
      <c r="X89" s="22"/>
      <c r="Y89" s="30" t="str">
        <f t="shared" ref="Y89" si="273">IF(W89&lt;&gt;"", W89-X89, "")</f>
        <v/>
      </c>
      <c r="Z89" s="23"/>
    </row>
    <row r="90" spans="1:26" x14ac:dyDescent="0.25">
      <c r="A90" s="21"/>
      <c r="B90" s="22" t="s">
        <v>34</v>
      </c>
      <c r="C90" s="30" t="str">
        <f>IF(C89&gt;0, VLOOKUP(C89-C$5-(INT($X89/18)+(MOD($X89,18)&gt;=C$6)), 'Point System'!$A$4:$B$15, 2),"")</f>
        <v/>
      </c>
      <c r="D90" s="30" t="str">
        <f>IF(D89&gt;0, VLOOKUP(D89-D$5-(INT($X89/18)+(MOD($X89,18)&gt;=D$6)), 'Point System'!$A$4:$B$15, 2),"")</f>
        <v/>
      </c>
      <c r="E90" s="30" t="str">
        <f>IF(E89&gt;0, VLOOKUP(E89-E$5-(INT($X89/18)+(MOD($X89,18)&gt;=E$6)), 'Point System'!$A$4:$B$15, 2),"")</f>
        <v/>
      </c>
      <c r="F90" s="30" t="str">
        <f>IF(F89&gt;0, VLOOKUP(F89-F$5-(INT($X89/18)+(MOD($X89,18)&gt;=F$6)), 'Point System'!$A$4:$B$15, 2),"")</f>
        <v/>
      </c>
      <c r="G90" s="30" t="str">
        <f>IF(G89&gt;0, VLOOKUP(G89-G$5-(INT($X89/18)+(MOD($X89,18)&gt;=G$6)), 'Point System'!$A$4:$B$15, 2),"")</f>
        <v/>
      </c>
      <c r="H90" s="30" t="str">
        <f>IF(H89&gt;0, VLOOKUP(H89-H$5-(INT($X89/18)+(MOD($X89,18)&gt;=H$6)), 'Point System'!$A$4:$B$15, 2),"")</f>
        <v/>
      </c>
      <c r="I90" s="30" t="str">
        <f>IF(I89&gt;0, VLOOKUP(I89-I$5-(INT($X89/18)+(MOD($X89,18)&gt;=I$6)), 'Point System'!$A$4:$B$15, 2),"")</f>
        <v/>
      </c>
      <c r="J90" s="30" t="str">
        <f>IF(J89&gt;0, VLOOKUP(J89-J$5-(INT($X89/18)+(MOD($X89,18)&gt;=J$6)), 'Point System'!$A$4:$B$15, 2),"")</f>
        <v/>
      </c>
      <c r="K90" s="30" t="str">
        <f>IF(K89&gt;0, VLOOKUP(K89-K$5-(INT($X89/18)+(MOD($X89,18)&gt;=K$6)), 'Point System'!$A$4:$B$15, 2),"")</f>
        <v/>
      </c>
      <c r="L90" s="29" t="str">
        <f t="shared" ref="L90" si="274">IF(SUM(C89:K89)&gt;0, SUM(C90:K90),"")</f>
        <v/>
      </c>
      <c r="M90" s="30" t="str">
        <f>IF(M89&gt;0, VLOOKUP(M89-M$5-(INT($X89/18)+(MOD($X89,18)&gt;=M$6)), 'Point System'!$A$4:$B$15, 2),"")</f>
        <v/>
      </c>
      <c r="N90" s="30" t="str">
        <f>IF(N89&gt;0, VLOOKUP(N89-N$5-(INT($X89/18)+(MOD($X89,18)&gt;=N$6)), 'Point System'!$A$4:$B$15, 2),"")</f>
        <v/>
      </c>
      <c r="O90" s="30" t="str">
        <f>IF(O89&gt;0, VLOOKUP(O89-O$5-(INT($X89/18)+(MOD($X89,18)&gt;=O$6)), 'Point System'!$A$4:$B$15, 2),"")</f>
        <v/>
      </c>
      <c r="P90" s="30" t="str">
        <f>IF(P89&gt;0, VLOOKUP(P89-P$5-(INT($X89/18)+(MOD($X89,18)&gt;=P$6)), 'Point System'!$A$4:$B$15, 2),"")</f>
        <v/>
      </c>
      <c r="Q90" s="30" t="str">
        <f>IF(Q89&gt;0, VLOOKUP(Q89-Q$5-(INT($X89/18)+(MOD($X89,18)&gt;=Q$6)), 'Point System'!$A$4:$B$15, 2),"")</f>
        <v/>
      </c>
      <c r="R90" s="30" t="str">
        <f>IF(R89&gt;0, VLOOKUP(R89-R$5-(INT($X89/18)+(MOD($X89,18)&gt;=R$6)), 'Point System'!$A$4:$B$15, 2),"")</f>
        <v/>
      </c>
      <c r="S90" s="30" t="str">
        <f>IF(S89&gt;0, VLOOKUP(S89-S$5-(INT($X89/18)+(MOD($X89,18)&gt;=S$6)), 'Point System'!$A$4:$B$15, 2),"")</f>
        <v/>
      </c>
      <c r="T90" s="30" t="str">
        <f>IF(T89&gt;0, VLOOKUP(T89-T$5-(INT($X89/18)+(MOD($X89,18)&gt;=T$6)), 'Point System'!$A$4:$B$15, 2),"")</f>
        <v/>
      </c>
      <c r="U90" s="30" t="str">
        <f>IF(U89&gt;0, VLOOKUP(U89-U$5-(INT($X89/18)+(MOD($X89,18)&gt;=U$6)), 'Point System'!$A$4:$B$15, 2),"")</f>
        <v/>
      </c>
      <c r="V90" s="29" t="str">
        <f t="shared" ref="V90" si="275">IF(SUM(M89:U89)&gt;0, SUM(M90:U90),"")</f>
        <v/>
      </c>
      <c r="W90" s="22"/>
      <c r="X90" s="22"/>
      <c r="Y90" s="22"/>
      <c r="Z90" s="29" t="str">
        <f t="shared" ref="Z90" si="276">IF(AND(L90&lt;&gt;"", V90&lt;&gt;""), L90+V90,"")</f>
        <v/>
      </c>
    </row>
    <row r="91" spans="1:26" x14ac:dyDescent="0.25">
      <c r="A91" s="18" t="s">
        <v>64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27" t="str">
        <f t="shared" ref="L91" si="277">IF(SUM(C91:K91)&gt;0, SUM(C91:K91),"")</f>
        <v/>
      </c>
      <c r="M91" s="19"/>
      <c r="N91" s="19"/>
      <c r="O91" s="19"/>
      <c r="P91" s="19"/>
      <c r="Q91" s="19"/>
      <c r="R91" s="19"/>
      <c r="S91" s="19"/>
      <c r="T91" s="19"/>
      <c r="U91" s="19"/>
      <c r="V91" s="27" t="str">
        <f t="shared" ref="V91" si="278">IF(SUM(M91:U91)&gt;0, SUM(M91:U91),"")</f>
        <v/>
      </c>
      <c r="W91" s="28" t="str">
        <f t="shared" ref="W91" si="279">IF(AND(L91&lt;&gt;"",  V91&lt;&gt;""), L91+V91, "")</f>
        <v/>
      </c>
      <c r="X91" s="19"/>
      <c r="Y91" s="28" t="str">
        <f t="shared" ref="Y91" si="280">IF(W91&lt;&gt;"", W91-X91, "")</f>
        <v/>
      </c>
      <c r="Z91" s="20"/>
    </row>
    <row r="92" spans="1:26" x14ac:dyDescent="0.25">
      <c r="A92" s="18"/>
      <c r="B92" s="19" t="s">
        <v>34</v>
      </c>
      <c r="C92" s="28" t="str">
        <f>IF(C91&gt;0, VLOOKUP(C91-C$5-(INT($X91/18)+(MOD($X91,18)&gt;=C$6)), 'Point System'!$A$4:$B$15, 2),"")</f>
        <v/>
      </c>
      <c r="D92" s="28" t="str">
        <f>IF(D91&gt;0, VLOOKUP(D91-D$5-(INT($X91/18)+(MOD($X91,18)&gt;=D$6)), 'Point System'!$A$4:$B$15, 2),"")</f>
        <v/>
      </c>
      <c r="E92" s="28" t="str">
        <f>IF(E91&gt;0, VLOOKUP(E91-E$5-(INT($X91/18)+(MOD($X91,18)&gt;=E$6)), 'Point System'!$A$4:$B$15, 2),"")</f>
        <v/>
      </c>
      <c r="F92" s="28" t="str">
        <f>IF(F91&gt;0, VLOOKUP(F91-F$5-(INT($X91/18)+(MOD($X91,18)&gt;=F$6)), 'Point System'!$A$4:$B$15, 2),"")</f>
        <v/>
      </c>
      <c r="G92" s="28" t="str">
        <f>IF(G91&gt;0, VLOOKUP(G91-G$5-(INT($X91/18)+(MOD($X91,18)&gt;=G$6)), 'Point System'!$A$4:$B$15, 2),"")</f>
        <v/>
      </c>
      <c r="H92" s="28" t="str">
        <f>IF(H91&gt;0, VLOOKUP(H91-H$5-(INT($X91/18)+(MOD($X91,18)&gt;=H$6)), 'Point System'!$A$4:$B$15, 2),"")</f>
        <v/>
      </c>
      <c r="I92" s="28" t="str">
        <f>IF(I91&gt;0, VLOOKUP(I91-I$5-(INT($X91/18)+(MOD($X91,18)&gt;=I$6)), 'Point System'!$A$4:$B$15, 2),"")</f>
        <v/>
      </c>
      <c r="J92" s="28" t="str">
        <f>IF(J91&gt;0, VLOOKUP(J91-J$5-(INT($X91/18)+(MOD($X91,18)&gt;=J$6)), 'Point System'!$A$4:$B$15, 2),"")</f>
        <v/>
      </c>
      <c r="K92" s="28" t="str">
        <f>IF(K91&gt;0, VLOOKUP(K91-K$5-(INT($X91/18)+(MOD($X91,18)&gt;=K$6)), 'Point System'!$A$4:$B$15, 2),"")</f>
        <v/>
      </c>
      <c r="L92" s="27" t="str">
        <f t="shared" ref="L92" si="281">IF(SUM(C91:K91)&gt;0, SUM(C92:K92),"")</f>
        <v/>
      </c>
      <c r="M92" s="28" t="str">
        <f>IF(M91&gt;0, VLOOKUP(M91-M$5-(INT($X91/18)+(MOD($X91,18)&gt;=M$6)), 'Point System'!$A$4:$B$15, 2),"")</f>
        <v/>
      </c>
      <c r="N92" s="28" t="str">
        <f>IF(N91&gt;0, VLOOKUP(N91-N$5-(INT($X91/18)+(MOD($X91,18)&gt;=N$6)), 'Point System'!$A$4:$B$15, 2),"")</f>
        <v/>
      </c>
      <c r="O92" s="28" t="str">
        <f>IF(O91&gt;0, VLOOKUP(O91-O$5-(INT($X91/18)+(MOD($X91,18)&gt;=O$6)), 'Point System'!$A$4:$B$15, 2),"")</f>
        <v/>
      </c>
      <c r="P92" s="28" t="str">
        <f>IF(P91&gt;0, VLOOKUP(P91-P$5-(INT($X91/18)+(MOD($X91,18)&gt;=P$6)), 'Point System'!$A$4:$B$15, 2),"")</f>
        <v/>
      </c>
      <c r="Q92" s="28" t="str">
        <f>IF(Q91&gt;0, VLOOKUP(Q91-Q$5-(INT($X91/18)+(MOD($X91,18)&gt;=Q$6)), 'Point System'!$A$4:$B$15, 2),"")</f>
        <v/>
      </c>
      <c r="R92" s="28" t="str">
        <f>IF(R91&gt;0, VLOOKUP(R91-R$5-(INT($X91/18)+(MOD($X91,18)&gt;=R$6)), 'Point System'!$A$4:$B$15, 2),"")</f>
        <v/>
      </c>
      <c r="S92" s="28" t="str">
        <f>IF(S91&gt;0, VLOOKUP(S91-S$5-(INT($X91/18)+(MOD($X91,18)&gt;=S$6)), 'Point System'!$A$4:$B$15, 2),"")</f>
        <v/>
      </c>
      <c r="T92" s="28" t="str">
        <f>IF(T91&gt;0, VLOOKUP(T91-T$5-(INT($X91/18)+(MOD($X91,18)&gt;=T$6)), 'Point System'!$A$4:$B$15, 2),"")</f>
        <v/>
      </c>
      <c r="U92" s="28" t="str">
        <f>IF(U91&gt;0, VLOOKUP(U91-U$5-(INT($X91/18)+(MOD($X91,18)&gt;=U$6)), 'Point System'!$A$4:$B$15, 2),"")</f>
        <v/>
      </c>
      <c r="V92" s="27" t="str">
        <f t="shared" ref="V92" si="282">IF(SUM(M91:U91)&gt;0, SUM(M92:U92),"")</f>
        <v/>
      </c>
      <c r="W92" s="19"/>
      <c r="X92" s="19"/>
      <c r="Y92" s="19"/>
      <c r="Z92" s="27" t="str">
        <f t="shared" ref="Z92" si="283">IF(AND(L92&lt;&gt;"", V92&lt;&gt;""), L92+V92,"")</f>
        <v/>
      </c>
    </row>
    <row r="93" spans="1:26" x14ac:dyDescent="0.25">
      <c r="A93" s="21" t="s">
        <v>65</v>
      </c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9" t="str">
        <f t="shared" ref="L93" si="284">IF(SUM(C93:K93)&gt;0, SUM(C93:K93),"")</f>
        <v/>
      </c>
      <c r="M93" s="22"/>
      <c r="N93" s="22"/>
      <c r="O93" s="22"/>
      <c r="P93" s="22"/>
      <c r="Q93" s="22"/>
      <c r="R93" s="22"/>
      <c r="S93" s="22"/>
      <c r="T93" s="22"/>
      <c r="U93" s="22"/>
      <c r="V93" s="29" t="str">
        <f t="shared" ref="V93" si="285">IF(SUM(M93:U93)&gt;0, SUM(M93:U93),"")</f>
        <v/>
      </c>
      <c r="W93" s="30" t="str">
        <f t="shared" ref="W93" si="286">IF(AND(L93&lt;&gt;"",  V93&lt;&gt;""), L93+V93, "")</f>
        <v/>
      </c>
      <c r="X93" s="22"/>
      <c r="Y93" s="30" t="str">
        <f t="shared" ref="Y93" si="287">IF(W93&lt;&gt;"", W93-X93, "")</f>
        <v/>
      </c>
      <c r="Z93" s="23"/>
    </row>
    <row r="94" spans="1:26" x14ac:dyDescent="0.25">
      <c r="A94" s="21"/>
      <c r="B94" s="22" t="s">
        <v>34</v>
      </c>
      <c r="C94" s="30" t="str">
        <f>IF(C93&gt;0, VLOOKUP(C93-C$5-(INT($X93/18)+(MOD($X93,18)&gt;=C$6)), 'Point System'!$A$4:$B$15, 2),"")</f>
        <v/>
      </c>
      <c r="D94" s="30" t="str">
        <f>IF(D93&gt;0, VLOOKUP(D93-D$5-(INT($X93/18)+(MOD($X93,18)&gt;=D$6)), 'Point System'!$A$4:$B$15, 2),"")</f>
        <v/>
      </c>
      <c r="E94" s="30" t="str">
        <f>IF(E93&gt;0, VLOOKUP(E93-E$5-(INT($X93/18)+(MOD($X93,18)&gt;=E$6)), 'Point System'!$A$4:$B$15, 2),"")</f>
        <v/>
      </c>
      <c r="F94" s="30" t="str">
        <f>IF(F93&gt;0, VLOOKUP(F93-F$5-(INT($X93/18)+(MOD($X93,18)&gt;=F$6)), 'Point System'!$A$4:$B$15, 2),"")</f>
        <v/>
      </c>
      <c r="G94" s="30" t="str">
        <f>IF(G93&gt;0, VLOOKUP(G93-G$5-(INT($X93/18)+(MOD($X93,18)&gt;=G$6)), 'Point System'!$A$4:$B$15, 2),"")</f>
        <v/>
      </c>
      <c r="H94" s="30" t="str">
        <f>IF(H93&gt;0, VLOOKUP(H93-H$5-(INT($X93/18)+(MOD($X93,18)&gt;=H$6)), 'Point System'!$A$4:$B$15, 2),"")</f>
        <v/>
      </c>
      <c r="I94" s="30" t="str">
        <f>IF(I93&gt;0, VLOOKUP(I93-I$5-(INT($X93/18)+(MOD($X93,18)&gt;=I$6)), 'Point System'!$A$4:$B$15, 2),"")</f>
        <v/>
      </c>
      <c r="J94" s="30" t="str">
        <f>IF(J93&gt;0, VLOOKUP(J93-J$5-(INT($X93/18)+(MOD($X93,18)&gt;=J$6)), 'Point System'!$A$4:$B$15, 2),"")</f>
        <v/>
      </c>
      <c r="K94" s="30" t="str">
        <f>IF(K93&gt;0, VLOOKUP(K93-K$5-(INT($X93/18)+(MOD($X93,18)&gt;=K$6)), 'Point System'!$A$4:$B$15, 2),"")</f>
        <v/>
      </c>
      <c r="L94" s="29" t="str">
        <f t="shared" ref="L94" si="288">IF(SUM(C93:K93)&gt;0, SUM(C94:K94),"")</f>
        <v/>
      </c>
      <c r="M94" s="30" t="str">
        <f>IF(M93&gt;0, VLOOKUP(M93-M$5-(INT($X93/18)+(MOD($X93,18)&gt;=M$6)), 'Point System'!$A$4:$B$15, 2),"")</f>
        <v/>
      </c>
      <c r="N94" s="30" t="str">
        <f>IF(N93&gt;0, VLOOKUP(N93-N$5-(INT($X93/18)+(MOD($X93,18)&gt;=N$6)), 'Point System'!$A$4:$B$15, 2),"")</f>
        <v/>
      </c>
      <c r="O94" s="30" t="str">
        <f>IF(O93&gt;0, VLOOKUP(O93-O$5-(INT($X93/18)+(MOD($X93,18)&gt;=O$6)), 'Point System'!$A$4:$B$15, 2),"")</f>
        <v/>
      </c>
      <c r="P94" s="30" t="str">
        <f>IF(P93&gt;0, VLOOKUP(P93-P$5-(INT($X93/18)+(MOD($X93,18)&gt;=P$6)), 'Point System'!$A$4:$B$15, 2),"")</f>
        <v/>
      </c>
      <c r="Q94" s="30" t="str">
        <f>IF(Q93&gt;0, VLOOKUP(Q93-Q$5-(INT($X93/18)+(MOD($X93,18)&gt;=Q$6)), 'Point System'!$A$4:$B$15, 2),"")</f>
        <v/>
      </c>
      <c r="R94" s="30" t="str">
        <f>IF(R93&gt;0, VLOOKUP(R93-R$5-(INT($X93/18)+(MOD($X93,18)&gt;=R$6)), 'Point System'!$A$4:$B$15, 2),"")</f>
        <v/>
      </c>
      <c r="S94" s="30" t="str">
        <f>IF(S93&gt;0, VLOOKUP(S93-S$5-(INT($X93/18)+(MOD($X93,18)&gt;=S$6)), 'Point System'!$A$4:$B$15, 2),"")</f>
        <v/>
      </c>
      <c r="T94" s="30" t="str">
        <f>IF(T93&gt;0, VLOOKUP(T93-T$5-(INT($X93/18)+(MOD($X93,18)&gt;=T$6)), 'Point System'!$A$4:$B$15, 2),"")</f>
        <v/>
      </c>
      <c r="U94" s="30" t="str">
        <f>IF(U93&gt;0, VLOOKUP(U93-U$5-(INT($X93/18)+(MOD($X93,18)&gt;=U$6)), 'Point System'!$A$4:$B$15, 2),"")</f>
        <v/>
      </c>
      <c r="V94" s="29" t="str">
        <f t="shared" ref="V94" si="289">IF(SUM(M93:U93)&gt;0, SUM(M94:U94),"")</f>
        <v/>
      </c>
      <c r="W94" s="22"/>
      <c r="X94" s="22"/>
      <c r="Y94" s="22"/>
      <c r="Z94" s="29" t="str">
        <f t="shared" ref="Z94" si="290">IF(AND(L94&lt;&gt;"", V94&lt;&gt;""), L94+V94,"")</f>
        <v/>
      </c>
    </row>
    <row r="95" spans="1:26" x14ac:dyDescent="0.25">
      <c r="A95" s="18" t="s">
        <v>66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27" t="str">
        <f t="shared" ref="L95" si="291">IF(SUM(C95:K95)&gt;0, SUM(C95:K95),"")</f>
        <v/>
      </c>
      <c r="M95" s="19"/>
      <c r="N95" s="19"/>
      <c r="O95" s="19"/>
      <c r="P95" s="19"/>
      <c r="Q95" s="19"/>
      <c r="R95" s="19"/>
      <c r="S95" s="19"/>
      <c r="T95" s="19"/>
      <c r="U95" s="19"/>
      <c r="V95" s="27" t="str">
        <f t="shared" ref="V95" si="292">IF(SUM(M95:U95)&gt;0, SUM(M95:U95),"")</f>
        <v/>
      </c>
      <c r="W95" s="28" t="str">
        <f t="shared" ref="W95" si="293">IF(AND(L95&lt;&gt;"",  V95&lt;&gt;""), L95+V95, "")</f>
        <v/>
      </c>
      <c r="X95" s="19"/>
      <c r="Y95" s="28" t="str">
        <f t="shared" ref="Y95" si="294">IF(W95&lt;&gt;"", W95-X95, "")</f>
        <v/>
      </c>
      <c r="Z95" s="20"/>
    </row>
    <row r="96" spans="1:26" x14ac:dyDescent="0.25">
      <c r="A96" s="18"/>
      <c r="B96" s="19" t="s">
        <v>34</v>
      </c>
      <c r="C96" s="28" t="str">
        <f>IF(C95&gt;0, VLOOKUP(C95-C$5-(INT($X95/18)+(MOD($X95,18)&gt;=C$6)), 'Point System'!$A$4:$B$15, 2),"")</f>
        <v/>
      </c>
      <c r="D96" s="28" t="str">
        <f>IF(D95&gt;0, VLOOKUP(D95-D$5-(INT($X95/18)+(MOD($X95,18)&gt;=D$6)), 'Point System'!$A$4:$B$15, 2),"")</f>
        <v/>
      </c>
      <c r="E96" s="28" t="str">
        <f>IF(E95&gt;0, VLOOKUP(E95-E$5-(INT($X95/18)+(MOD($X95,18)&gt;=E$6)), 'Point System'!$A$4:$B$15, 2),"")</f>
        <v/>
      </c>
      <c r="F96" s="28" t="str">
        <f>IF(F95&gt;0, VLOOKUP(F95-F$5-(INT($X95/18)+(MOD($X95,18)&gt;=F$6)), 'Point System'!$A$4:$B$15, 2),"")</f>
        <v/>
      </c>
      <c r="G96" s="28" t="str">
        <f>IF(G95&gt;0, VLOOKUP(G95-G$5-(INT($X95/18)+(MOD($X95,18)&gt;=G$6)), 'Point System'!$A$4:$B$15, 2),"")</f>
        <v/>
      </c>
      <c r="H96" s="28" t="str">
        <f>IF(H95&gt;0, VLOOKUP(H95-H$5-(INT($X95/18)+(MOD($X95,18)&gt;=H$6)), 'Point System'!$A$4:$B$15, 2),"")</f>
        <v/>
      </c>
      <c r="I96" s="28" t="str">
        <f>IF(I95&gt;0, VLOOKUP(I95-I$5-(INT($X95/18)+(MOD($X95,18)&gt;=I$6)), 'Point System'!$A$4:$B$15, 2),"")</f>
        <v/>
      </c>
      <c r="J96" s="28" t="str">
        <f>IF(J95&gt;0, VLOOKUP(J95-J$5-(INT($X95/18)+(MOD($X95,18)&gt;=J$6)), 'Point System'!$A$4:$B$15, 2),"")</f>
        <v/>
      </c>
      <c r="K96" s="28" t="str">
        <f>IF(K95&gt;0, VLOOKUP(K95-K$5-(INT($X95/18)+(MOD($X95,18)&gt;=K$6)), 'Point System'!$A$4:$B$15, 2),"")</f>
        <v/>
      </c>
      <c r="L96" s="27" t="str">
        <f t="shared" ref="L96" si="295">IF(SUM(C95:K95)&gt;0, SUM(C96:K96),"")</f>
        <v/>
      </c>
      <c r="M96" s="28" t="str">
        <f>IF(M95&gt;0, VLOOKUP(M95-M$5-(INT($X95/18)+(MOD($X95,18)&gt;=M$6)), 'Point System'!$A$4:$B$15, 2),"")</f>
        <v/>
      </c>
      <c r="N96" s="28" t="str">
        <f>IF(N95&gt;0, VLOOKUP(N95-N$5-(INT($X95/18)+(MOD($X95,18)&gt;=N$6)), 'Point System'!$A$4:$B$15, 2),"")</f>
        <v/>
      </c>
      <c r="O96" s="28" t="str">
        <f>IF(O95&gt;0, VLOOKUP(O95-O$5-(INT($X95/18)+(MOD($X95,18)&gt;=O$6)), 'Point System'!$A$4:$B$15, 2),"")</f>
        <v/>
      </c>
      <c r="P96" s="28" t="str">
        <f>IF(P95&gt;0, VLOOKUP(P95-P$5-(INT($X95/18)+(MOD($X95,18)&gt;=P$6)), 'Point System'!$A$4:$B$15, 2),"")</f>
        <v/>
      </c>
      <c r="Q96" s="28" t="str">
        <f>IF(Q95&gt;0, VLOOKUP(Q95-Q$5-(INT($X95/18)+(MOD($X95,18)&gt;=Q$6)), 'Point System'!$A$4:$B$15, 2),"")</f>
        <v/>
      </c>
      <c r="R96" s="28" t="str">
        <f>IF(R95&gt;0, VLOOKUP(R95-R$5-(INT($X95/18)+(MOD($X95,18)&gt;=R$6)), 'Point System'!$A$4:$B$15, 2),"")</f>
        <v/>
      </c>
      <c r="S96" s="28" t="str">
        <f>IF(S95&gt;0, VLOOKUP(S95-S$5-(INT($X95/18)+(MOD($X95,18)&gt;=S$6)), 'Point System'!$A$4:$B$15, 2),"")</f>
        <v/>
      </c>
      <c r="T96" s="28" t="str">
        <f>IF(T95&gt;0, VLOOKUP(T95-T$5-(INT($X95/18)+(MOD($X95,18)&gt;=T$6)), 'Point System'!$A$4:$B$15, 2),"")</f>
        <v/>
      </c>
      <c r="U96" s="28" t="str">
        <f>IF(U95&gt;0, VLOOKUP(U95-U$5-(INT($X95/18)+(MOD($X95,18)&gt;=U$6)), 'Point System'!$A$4:$B$15, 2),"")</f>
        <v/>
      </c>
      <c r="V96" s="27" t="str">
        <f t="shared" ref="V96" si="296">IF(SUM(M95:U95)&gt;0, SUM(M96:U96),"")</f>
        <v/>
      </c>
      <c r="W96" s="19"/>
      <c r="X96" s="19"/>
      <c r="Y96" s="19"/>
      <c r="Z96" s="27" t="str">
        <f t="shared" ref="Z96" si="297">IF(AND(L96&lt;&gt;"", V96&lt;&gt;""), L96+V96,"")</f>
        <v/>
      </c>
    </row>
    <row r="97" spans="1:26" x14ac:dyDescent="0.25">
      <c r="A97" s="21" t="s">
        <v>67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9" t="str">
        <f t="shared" ref="L97" si="298">IF(SUM(C97:K97)&gt;0, SUM(C97:K97),"")</f>
        <v/>
      </c>
      <c r="M97" s="22"/>
      <c r="N97" s="22"/>
      <c r="O97" s="22"/>
      <c r="P97" s="22"/>
      <c r="Q97" s="22"/>
      <c r="R97" s="22"/>
      <c r="S97" s="22"/>
      <c r="T97" s="22"/>
      <c r="U97" s="22"/>
      <c r="V97" s="29" t="str">
        <f t="shared" ref="V97" si="299">IF(SUM(M97:U97)&gt;0, SUM(M97:U97),"")</f>
        <v/>
      </c>
      <c r="W97" s="30" t="str">
        <f t="shared" ref="W97" si="300">IF(AND(L97&lt;&gt;"",  V97&lt;&gt;""), L97+V97, "")</f>
        <v/>
      </c>
      <c r="X97" s="22"/>
      <c r="Y97" s="30" t="str">
        <f t="shared" ref="Y97" si="301">IF(W97&lt;&gt;"", W97-X97, "")</f>
        <v/>
      </c>
      <c r="Z97" s="23"/>
    </row>
    <row r="98" spans="1:26" x14ac:dyDescent="0.25">
      <c r="A98" s="21"/>
      <c r="B98" s="22" t="s">
        <v>34</v>
      </c>
      <c r="C98" s="30" t="str">
        <f>IF(C97&gt;0, VLOOKUP(C97-C$5-(INT($X97/18)+(MOD($X97,18)&gt;=C$6)), 'Point System'!$A$4:$B$15, 2),"")</f>
        <v/>
      </c>
      <c r="D98" s="30" t="str">
        <f>IF(D97&gt;0, VLOOKUP(D97-D$5-(INT($X97/18)+(MOD($X97,18)&gt;=D$6)), 'Point System'!$A$4:$B$15, 2),"")</f>
        <v/>
      </c>
      <c r="E98" s="30" t="str">
        <f>IF(E97&gt;0, VLOOKUP(E97-E$5-(INT($X97/18)+(MOD($X97,18)&gt;=E$6)), 'Point System'!$A$4:$B$15, 2),"")</f>
        <v/>
      </c>
      <c r="F98" s="30" t="str">
        <f>IF(F97&gt;0, VLOOKUP(F97-F$5-(INT($X97/18)+(MOD($X97,18)&gt;=F$6)), 'Point System'!$A$4:$B$15, 2),"")</f>
        <v/>
      </c>
      <c r="G98" s="30" t="str">
        <f>IF(G97&gt;0, VLOOKUP(G97-G$5-(INT($X97/18)+(MOD($X97,18)&gt;=G$6)), 'Point System'!$A$4:$B$15, 2),"")</f>
        <v/>
      </c>
      <c r="H98" s="30" t="str">
        <f>IF(H97&gt;0, VLOOKUP(H97-H$5-(INT($X97/18)+(MOD($X97,18)&gt;=H$6)), 'Point System'!$A$4:$B$15, 2),"")</f>
        <v/>
      </c>
      <c r="I98" s="30" t="str">
        <f>IF(I97&gt;0, VLOOKUP(I97-I$5-(INT($X97/18)+(MOD($X97,18)&gt;=I$6)), 'Point System'!$A$4:$B$15, 2),"")</f>
        <v/>
      </c>
      <c r="J98" s="30" t="str">
        <f>IF(J97&gt;0, VLOOKUP(J97-J$5-(INT($X97/18)+(MOD($X97,18)&gt;=J$6)), 'Point System'!$A$4:$B$15, 2),"")</f>
        <v/>
      </c>
      <c r="K98" s="30" t="str">
        <f>IF(K97&gt;0, VLOOKUP(K97-K$5-(INT($X97/18)+(MOD($X97,18)&gt;=K$6)), 'Point System'!$A$4:$B$15, 2),"")</f>
        <v/>
      </c>
      <c r="L98" s="29" t="str">
        <f t="shared" ref="L98" si="302">IF(SUM(C97:K97)&gt;0, SUM(C98:K98),"")</f>
        <v/>
      </c>
      <c r="M98" s="30" t="str">
        <f>IF(M97&gt;0, VLOOKUP(M97-M$5-(INT($X97/18)+(MOD($X97,18)&gt;=M$6)), 'Point System'!$A$4:$B$15, 2),"")</f>
        <v/>
      </c>
      <c r="N98" s="30" t="str">
        <f>IF(N97&gt;0, VLOOKUP(N97-N$5-(INT($X97/18)+(MOD($X97,18)&gt;=N$6)), 'Point System'!$A$4:$B$15, 2),"")</f>
        <v/>
      </c>
      <c r="O98" s="30" t="str">
        <f>IF(O97&gt;0, VLOOKUP(O97-O$5-(INT($X97/18)+(MOD($X97,18)&gt;=O$6)), 'Point System'!$A$4:$B$15, 2),"")</f>
        <v/>
      </c>
      <c r="P98" s="30" t="str">
        <f>IF(P97&gt;0, VLOOKUP(P97-P$5-(INT($X97/18)+(MOD($X97,18)&gt;=P$6)), 'Point System'!$A$4:$B$15, 2),"")</f>
        <v/>
      </c>
      <c r="Q98" s="30" t="str">
        <f>IF(Q97&gt;0, VLOOKUP(Q97-Q$5-(INT($X97/18)+(MOD($X97,18)&gt;=Q$6)), 'Point System'!$A$4:$B$15, 2),"")</f>
        <v/>
      </c>
      <c r="R98" s="30" t="str">
        <f>IF(R97&gt;0, VLOOKUP(R97-R$5-(INT($X97/18)+(MOD($X97,18)&gt;=R$6)), 'Point System'!$A$4:$B$15, 2),"")</f>
        <v/>
      </c>
      <c r="S98" s="30" t="str">
        <f>IF(S97&gt;0, VLOOKUP(S97-S$5-(INT($X97/18)+(MOD($X97,18)&gt;=S$6)), 'Point System'!$A$4:$B$15, 2),"")</f>
        <v/>
      </c>
      <c r="T98" s="30" t="str">
        <f>IF(T97&gt;0, VLOOKUP(T97-T$5-(INT($X97/18)+(MOD($X97,18)&gt;=T$6)), 'Point System'!$A$4:$B$15, 2),"")</f>
        <v/>
      </c>
      <c r="U98" s="30" t="str">
        <f>IF(U97&gt;0, VLOOKUP(U97-U$5-(INT($X97/18)+(MOD($X97,18)&gt;=U$6)), 'Point System'!$A$4:$B$15, 2),"")</f>
        <v/>
      </c>
      <c r="V98" s="29" t="str">
        <f t="shared" ref="V98" si="303">IF(SUM(M97:U97)&gt;0, SUM(M98:U98),"")</f>
        <v/>
      </c>
      <c r="W98" s="22"/>
      <c r="X98" s="22"/>
      <c r="Y98" s="22"/>
      <c r="Z98" s="29" t="str">
        <f t="shared" ref="Z98" si="304">IF(AND(L98&lt;&gt;"", V98&lt;&gt;""), L98+V98,"")</f>
        <v/>
      </c>
    </row>
    <row r="99" spans="1:26" x14ac:dyDescent="0.25">
      <c r="A99" s="18" t="s">
        <v>68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27" t="str">
        <f t="shared" ref="L99" si="305">IF(SUM(C99:K99)&gt;0, SUM(C99:K99),"")</f>
        <v/>
      </c>
      <c r="M99" s="19"/>
      <c r="N99" s="19"/>
      <c r="O99" s="19"/>
      <c r="P99" s="19"/>
      <c r="Q99" s="19"/>
      <c r="R99" s="19"/>
      <c r="S99" s="19"/>
      <c r="T99" s="19"/>
      <c r="U99" s="19"/>
      <c r="V99" s="27" t="str">
        <f t="shared" ref="V99" si="306">IF(SUM(M99:U99)&gt;0, SUM(M99:U99),"")</f>
        <v/>
      </c>
      <c r="W99" s="28" t="str">
        <f t="shared" ref="W99" si="307">IF(AND(L99&lt;&gt;"",  V99&lt;&gt;""), L99+V99, "")</f>
        <v/>
      </c>
      <c r="X99" s="19"/>
      <c r="Y99" s="28" t="str">
        <f t="shared" ref="Y99" si="308">IF(W99&lt;&gt;"", W99-X99, "")</f>
        <v/>
      </c>
      <c r="Z99" s="20"/>
    </row>
    <row r="100" spans="1:26" x14ac:dyDescent="0.25">
      <c r="A100" s="18"/>
      <c r="B100" s="19" t="s">
        <v>34</v>
      </c>
      <c r="C100" s="28" t="str">
        <f>IF(C99&gt;0, VLOOKUP(C99-C$5-(INT($X99/18)+(MOD($X99,18)&gt;=C$6)), 'Point System'!$A$4:$B$15, 2),"")</f>
        <v/>
      </c>
      <c r="D100" s="28" t="str">
        <f>IF(D99&gt;0, VLOOKUP(D99-D$5-(INT($X99/18)+(MOD($X99,18)&gt;=D$6)), 'Point System'!$A$4:$B$15, 2),"")</f>
        <v/>
      </c>
      <c r="E100" s="28" t="str">
        <f>IF(E99&gt;0, VLOOKUP(E99-E$5-(INT($X99/18)+(MOD($X99,18)&gt;=E$6)), 'Point System'!$A$4:$B$15, 2),"")</f>
        <v/>
      </c>
      <c r="F100" s="28" t="str">
        <f>IF(F99&gt;0, VLOOKUP(F99-F$5-(INT($X99/18)+(MOD($X99,18)&gt;=F$6)), 'Point System'!$A$4:$B$15, 2),"")</f>
        <v/>
      </c>
      <c r="G100" s="28" t="str">
        <f>IF(G99&gt;0, VLOOKUP(G99-G$5-(INT($X99/18)+(MOD($X99,18)&gt;=G$6)), 'Point System'!$A$4:$B$15, 2),"")</f>
        <v/>
      </c>
      <c r="H100" s="28" t="str">
        <f>IF(H99&gt;0, VLOOKUP(H99-H$5-(INT($X99/18)+(MOD($X99,18)&gt;=H$6)), 'Point System'!$A$4:$B$15, 2),"")</f>
        <v/>
      </c>
      <c r="I100" s="28" t="str">
        <f>IF(I99&gt;0, VLOOKUP(I99-I$5-(INT($X99/18)+(MOD($X99,18)&gt;=I$6)), 'Point System'!$A$4:$B$15, 2),"")</f>
        <v/>
      </c>
      <c r="J100" s="28" t="str">
        <f>IF(J99&gt;0, VLOOKUP(J99-J$5-(INT($X99/18)+(MOD($X99,18)&gt;=J$6)), 'Point System'!$A$4:$B$15, 2),"")</f>
        <v/>
      </c>
      <c r="K100" s="28" t="str">
        <f>IF(K99&gt;0, VLOOKUP(K99-K$5-(INT($X99/18)+(MOD($X99,18)&gt;=K$6)), 'Point System'!$A$4:$B$15, 2),"")</f>
        <v/>
      </c>
      <c r="L100" s="27" t="str">
        <f t="shared" ref="L100" si="309">IF(SUM(C99:K99)&gt;0, SUM(C100:K100),"")</f>
        <v/>
      </c>
      <c r="M100" s="28" t="str">
        <f>IF(M99&gt;0, VLOOKUP(M99-M$5-(INT($X99/18)+(MOD($X99,18)&gt;=M$6)), 'Point System'!$A$4:$B$15, 2),"")</f>
        <v/>
      </c>
      <c r="N100" s="28" t="str">
        <f>IF(N99&gt;0, VLOOKUP(N99-N$5-(INT($X99/18)+(MOD($X99,18)&gt;=N$6)), 'Point System'!$A$4:$B$15, 2),"")</f>
        <v/>
      </c>
      <c r="O100" s="28" t="str">
        <f>IF(O99&gt;0, VLOOKUP(O99-O$5-(INT($X99/18)+(MOD($X99,18)&gt;=O$6)), 'Point System'!$A$4:$B$15, 2),"")</f>
        <v/>
      </c>
      <c r="P100" s="28" t="str">
        <f>IF(P99&gt;0, VLOOKUP(P99-P$5-(INT($X99/18)+(MOD($X99,18)&gt;=P$6)), 'Point System'!$A$4:$B$15, 2),"")</f>
        <v/>
      </c>
      <c r="Q100" s="28" t="str">
        <f>IF(Q99&gt;0, VLOOKUP(Q99-Q$5-(INT($X99/18)+(MOD($X99,18)&gt;=Q$6)), 'Point System'!$A$4:$B$15, 2),"")</f>
        <v/>
      </c>
      <c r="R100" s="28" t="str">
        <f>IF(R99&gt;0, VLOOKUP(R99-R$5-(INT($X99/18)+(MOD($X99,18)&gt;=R$6)), 'Point System'!$A$4:$B$15, 2),"")</f>
        <v/>
      </c>
      <c r="S100" s="28" t="str">
        <f>IF(S99&gt;0, VLOOKUP(S99-S$5-(INT($X99/18)+(MOD($X99,18)&gt;=S$6)), 'Point System'!$A$4:$B$15, 2),"")</f>
        <v/>
      </c>
      <c r="T100" s="28" t="str">
        <f>IF(T99&gt;0, VLOOKUP(T99-T$5-(INT($X99/18)+(MOD($X99,18)&gt;=T$6)), 'Point System'!$A$4:$B$15, 2),"")</f>
        <v/>
      </c>
      <c r="U100" s="28" t="str">
        <f>IF(U99&gt;0, VLOOKUP(U99-U$5-(INT($X99/18)+(MOD($X99,18)&gt;=U$6)), 'Point System'!$A$4:$B$15, 2),"")</f>
        <v/>
      </c>
      <c r="V100" s="27" t="str">
        <f t="shared" ref="V100" si="310">IF(SUM(M99:U99)&gt;0, SUM(M100:U100),"")</f>
        <v/>
      </c>
      <c r="W100" s="19"/>
      <c r="X100" s="19"/>
      <c r="Y100" s="19"/>
      <c r="Z100" s="27" t="str">
        <f t="shared" ref="Z100" si="311">IF(AND(L100&lt;&gt;"", V100&lt;&gt;""), L100+V100,"")</f>
        <v/>
      </c>
    </row>
    <row r="101" spans="1:26" x14ac:dyDescent="0.25">
      <c r="A101" s="21" t="s">
        <v>69</v>
      </c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9" t="str">
        <f t="shared" ref="L101" si="312">IF(SUM(C101:K101)&gt;0, SUM(C101:K101),"")</f>
        <v/>
      </c>
      <c r="M101" s="22"/>
      <c r="N101" s="22"/>
      <c r="O101" s="22"/>
      <c r="P101" s="22"/>
      <c r="Q101" s="22"/>
      <c r="R101" s="22"/>
      <c r="S101" s="22"/>
      <c r="T101" s="22"/>
      <c r="U101" s="22"/>
      <c r="V101" s="29" t="str">
        <f t="shared" ref="V101" si="313">IF(SUM(M101:U101)&gt;0, SUM(M101:U101),"")</f>
        <v/>
      </c>
      <c r="W101" s="30" t="str">
        <f t="shared" ref="W101" si="314">IF(AND(L101&lt;&gt;"",  V101&lt;&gt;""), L101+V101, "")</f>
        <v/>
      </c>
      <c r="X101" s="22"/>
      <c r="Y101" s="30" t="str">
        <f t="shared" ref="Y101" si="315">IF(W101&lt;&gt;"", W101-X101, "")</f>
        <v/>
      </c>
      <c r="Z101" s="23"/>
    </row>
    <row r="102" spans="1:26" x14ac:dyDescent="0.25">
      <c r="A102" s="21"/>
      <c r="B102" s="22" t="s">
        <v>34</v>
      </c>
      <c r="C102" s="30" t="str">
        <f>IF(C101&gt;0, VLOOKUP(C101-C$5-(INT($X101/18)+(MOD($X101,18)&gt;=C$6)), 'Point System'!$A$4:$B$15, 2),"")</f>
        <v/>
      </c>
      <c r="D102" s="30" t="str">
        <f>IF(D101&gt;0, VLOOKUP(D101-D$5-(INT($X101/18)+(MOD($X101,18)&gt;=D$6)), 'Point System'!$A$4:$B$15, 2),"")</f>
        <v/>
      </c>
      <c r="E102" s="30" t="str">
        <f>IF(E101&gt;0, VLOOKUP(E101-E$5-(INT($X101/18)+(MOD($X101,18)&gt;=E$6)), 'Point System'!$A$4:$B$15, 2),"")</f>
        <v/>
      </c>
      <c r="F102" s="30" t="str">
        <f>IF(F101&gt;0, VLOOKUP(F101-F$5-(INT($X101/18)+(MOD($X101,18)&gt;=F$6)), 'Point System'!$A$4:$B$15, 2),"")</f>
        <v/>
      </c>
      <c r="G102" s="30" t="str">
        <f>IF(G101&gt;0, VLOOKUP(G101-G$5-(INT($X101/18)+(MOD($X101,18)&gt;=G$6)), 'Point System'!$A$4:$B$15, 2),"")</f>
        <v/>
      </c>
      <c r="H102" s="30" t="str">
        <f>IF(H101&gt;0, VLOOKUP(H101-H$5-(INT($X101/18)+(MOD($X101,18)&gt;=H$6)), 'Point System'!$A$4:$B$15, 2),"")</f>
        <v/>
      </c>
      <c r="I102" s="30" t="str">
        <f>IF(I101&gt;0, VLOOKUP(I101-I$5-(INT($X101/18)+(MOD($X101,18)&gt;=I$6)), 'Point System'!$A$4:$B$15, 2),"")</f>
        <v/>
      </c>
      <c r="J102" s="30" t="str">
        <f>IF(J101&gt;0, VLOOKUP(J101-J$5-(INT($X101/18)+(MOD($X101,18)&gt;=J$6)), 'Point System'!$A$4:$B$15, 2),"")</f>
        <v/>
      </c>
      <c r="K102" s="30" t="str">
        <f>IF(K101&gt;0, VLOOKUP(K101-K$5-(INT($X101/18)+(MOD($X101,18)&gt;=K$6)), 'Point System'!$A$4:$B$15, 2),"")</f>
        <v/>
      </c>
      <c r="L102" s="29" t="str">
        <f t="shared" ref="L102" si="316">IF(SUM(C101:K101)&gt;0, SUM(C102:K102),"")</f>
        <v/>
      </c>
      <c r="M102" s="30" t="str">
        <f>IF(M101&gt;0, VLOOKUP(M101-M$5-(INT($X101/18)+(MOD($X101,18)&gt;=M$6)), 'Point System'!$A$4:$B$15, 2),"")</f>
        <v/>
      </c>
      <c r="N102" s="30" t="str">
        <f>IF(N101&gt;0, VLOOKUP(N101-N$5-(INT($X101/18)+(MOD($X101,18)&gt;=N$6)), 'Point System'!$A$4:$B$15, 2),"")</f>
        <v/>
      </c>
      <c r="O102" s="30" t="str">
        <f>IF(O101&gt;0, VLOOKUP(O101-O$5-(INT($X101/18)+(MOD($X101,18)&gt;=O$6)), 'Point System'!$A$4:$B$15, 2),"")</f>
        <v/>
      </c>
      <c r="P102" s="30" t="str">
        <f>IF(P101&gt;0, VLOOKUP(P101-P$5-(INT($X101/18)+(MOD($X101,18)&gt;=P$6)), 'Point System'!$A$4:$B$15, 2),"")</f>
        <v/>
      </c>
      <c r="Q102" s="30" t="str">
        <f>IF(Q101&gt;0, VLOOKUP(Q101-Q$5-(INT($X101/18)+(MOD($X101,18)&gt;=Q$6)), 'Point System'!$A$4:$B$15, 2),"")</f>
        <v/>
      </c>
      <c r="R102" s="30" t="str">
        <f>IF(R101&gt;0, VLOOKUP(R101-R$5-(INT($X101/18)+(MOD($X101,18)&gt;=R$6)), 'Point System'!$A$4:$B$15, 2),"")</f>
        <v/>
      </c>
      <c r="S102" s="30" t="str">
        <f>IF(S101&gt;0, VLOOKUP(S101-S$5-(INT($X101/18)+(MOD($X101,18)&gt;=S$6)), 'Point System'!$A$4:$B$15, 2),"")</f>
        <v/>
      </c>
      <c r="T102" s="30" t="str">
        <f>IF(T101&gt;0, VLOOKUP(T101-T$5-(INT($X101/18)+(MOD($X101,18)&gt;=T$6)), 'Point System'!$A$4:$B$15, 2),"")</f>
        <v/>
      </c>
      <c r="U102" s="30" t="str">
        <f>IF(U101&gt;0, VLOOKUP(U101-U$5-(INT($X101/18)+(MOD($X101,18)&gt;=U$6)), 'Point System'!$A$4:$B$15, 2),"")</f>
        <v/>
      </c>
      <c r="V102" s="29" t="str">
        <f t="shared" ref="V102" si="317">IF(SUM(M101:U101)&gt;0, SUM(M102:U102),"")</f>
        <v/>
      </c>
      <c r="W102" s="22"/>
      <c r="X102" s="22"/>
      <c r="Y102" s="22"/>
      <c r="Z102" s="29" t="str">
        <f t="shared" ref="Z102" si="318">IF(AND(L102&lt;&gt;"", V102&lt;&gt;""), L102+V102,"")</f>
        <v/>
      </c>
    </row>
    <row r="103" spans="1:26" x14ac:dyDescent="0.25">
      <c r="A103" s="18" t="s">
        <v>70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27" t="str">
        <f t="shared" ref="L103" si="319">IF(SUM(C103:K103)&gt;0, SUM(C103:K103),"")</f>
        <v/>
      </c>
      <c r="M103" s="19"/>
      <c r="N103" s="19"/>
      <c r="O103" s="19"/>
      <c r="P103" s="19"/>
      <c r="Q103" s="19"/>
      <c r="R103" s="19"/>
      <c r="S103" s="19"/>
      <c r="T103" s="19"/>
      <c r="U103" s="19"/>
      <c r="V103" s="27" t="str">
        <f t="shared" ref="V103" si="320">IF(SUM(M103:U103)&gt;0, SUM(M103:U103),"")</f>
        <v/>
      </c>
      <c r="W103" s="28" t="str">
        <f t="shared" ref="W103" si="321">IF(AND(L103&lt;&gt;"",  V103&lt;&gt;""), L103+V103, "")</f>
        <v/>
      </c>
      <c r="X103" s="19"/>
      <c r="Y103" s="28" t="str">
        <f t="shared" ref="Y103" si="322">IF(W103&lt;&gt;"", W103-X103, "")</f>
        <v/>
      </c>
      <c r="Z103" s="20"/>
    </row>
    <row r="104" spans="1:26" x14ac:dyDescent="0.25">
      <c r="A104" s="18"/>
      <c r="B104" s="19" t="s">
        <v>34</v>
      </c>
      <c r="C104" s="28" t="str">
        <f>IF(C103&gt;0, VLOOKUP(C103-C$5-(INT($X103/18)+(MOD($X103,18)&gt;=C$6)), 'Point System'!$A$4:$B$15, 2),"")</f>
        <v/>
      </c>
      <c r="D104" s="28" t="str">
        <f>IF(D103&gt;0, VLOOKUP(D103-D$5-(INT($X103/18)+(MOD($X103,18)&gt;=D$6)), 'Point System'!$A$4:$B$15, 2),"")</f>
        <v/>
      </c>
      <c r="E104" s="28" t="str">
        <f>IF(E103&gt;0, VLOOKUP(E103-E$5-(INT($X103/18)+(MOD($X103,18)&gt;=E$6)), 'Point System'!$A$4:$B$15, 2),"")</f>
        <v/>
      </c>
      <c r="F104" s="28" t="str">
        <f>IF(F103&gt;0, VLOOKUP(F103-F$5-(INT($X103/18)+(MOD($X103,18)&gt;=F$6)), 'Point System'!$A$4:$B$15, 2),"")</f>
        <v/>
      </c>
      <c r="G104" s="28" t="str">
        <f>IF(G103&gt;0, VLOOKUP(G103-G$5-(INT($X103/18)+(MOD($X103,18)&gt;=G$6)), 'Point System'!$A$4:$B$15, 2),"")</f>
        <v/>
      </c>
      <c r="H104" s="28" t="str">
        <f>IF(H103&gt;0, VLOOKUP(H103-H$5-(INT($X103/18)+(MOD($X103,18)&gt;=H$6)), 'Point System'!$A$4:$B$15, 2),"")</f>
        <v/>
      </c>
      <c r="I104" s="28" t="str">
        <f>IF(I103&gt;0, VLOOKUP(I103-I$5-(INT($X103/18)+(MOD($X103,18)&gt;=I$6)), 'Point System'!$A$4:$B$15, 2),"")</f>
        <v/>
      </c>
      <c r="J104" s="28" t="str">
        <f>IF(J103&gt;0, VLOOKUP(J103-J$5-(INT($X103/18)+(MOD($X103,18)&gt;=J$6)), 'Point System'!$A$4:$B$15, 2),"")</f>
        <v/>
      </c>
      <c r="K104" s="28" t="str">
        <f>IF(K103&gt;0, VLOOKUP(K103-K$5-(INT($X103/18)+(MOD($X103,18)&gt;=K$6)), 'Point System'!$A$4:$B$15, 2),"")</f>
        <v/>
      </c>
      <c r="L104" s="27" t="str">
        <f t="shared" ref="L104" si="323">IF(SUM(C103:K103)&gt;0, SUM(C104:K104),"")</f>
        <v/>
      </c>
      <c r="M104" s="28" t="str">
        <f>IF(M103&gt;0, VLOOKUP(M103-M$5-(INT($X103/18)+(MOD($X103,18)&gt;=M$6)), 'Point System'!$A$4:$B$15, 2),"")</f>
        <v/>
      </c>
      <c r="N104" s="28" t="str">
        <f>IF(N103&gt;0, VLOOKUP(N103-N$5-(INT($X103/18)+(MOD($X103,18)&gt;=N$6)), 'Point System'!$A$4:$B$15, 2),"")</f>
        <v/>
      </c>
      <c r="O104" s="28" t="str">
        <f>IF(O103&gt;0, VLOOKUP(O103-O$5-(INT($X103/18)+(MOD($X103,18)&gt;=O$6)), 'Point System'!$A$4:$B$15, 2),"")</f>
        <v/>
      </c>
      <c r="P104" s="28" t="str">
        <f>IF(P103&gt;0, VLOOKUP(P103-P$5-(INT($X103/18)+(MOD($X103,18)&gt;=P$6)), 'Point System'!$A$4:$B$15, 2),"")</f>
        <v/>
      </c>
      <c r="Q104" s="28" t="str">
        <f>IF(Q103&gt;0, VLOOKUP(Q103-Q$5-(INT($X103/18)+(MOD($X103,18)&gt;=Q$6)), 'Point System'!$A$4:$B$15, 2),"")</f>
        <v/>
      </c>
      <c r="R104" s="28" t="str">
        <f>IF(R103&gt;0, VLOOKUP(R103-R$5-(INT($X103/18)+(MOD($X103,18)&gt;=R$6)), 'Point System'!$A$4:$B$15, 2),"")</f>
        <v/>
      </c>
      <c r="S104" s="28" t="str">
        <f>IF(S103&gt;0, VLOOKUP(S103-S$5-(INT($X103/18)+(MOD($X103,18)&gt;=S$6)), 'Point System'!$A$4:$B$15, 2),"")</f>
        <v/>
      </c>
      <c r="T104" s="28" t="str">
        <f>IF(T103&gt;0, VLOOKUP(T103-T$5-(INT($X103/18)+(MOD($X103,18)&gt;=T$6)), 'Point System'!$A$4:$B$15, 2),"")</f>
        <v/>
      </c>
      <c r="U104" s="28" t="str">
        <f>IF(U103&gt;0, VLOOKUP(U103-U$5-(INT($X103/18)+(MOD($X103,18)&gt;=U$6)), 'Point System'!$A$4:$B$15, 2),"")</f>
        <v/>
      </c>
      <c r="V104" s="27" t="str">
        <f t="shared" ref="V104" si="324">IF(SUM(M103:U103)&gt;0, SUM(M104:U104),"")</f>
        <v/>
      </c>
      <c r="W104" s="19"/>
      <c r="X104" s="19"/>
      <c r="Y104" s="19"/>
      <c r="Z104" s="27" t="str">
        <f t="shared" ref="Z104" si="325">IF(AND(L104&lt;&gt;"", V104&lt;&gt;""), L104+V104,"")</f>
        <v/>
      </c>
    </row>
    <row r="105" spans="1:26" x14ac:dyDescent="0.25">
      <c r="A105" s="21" t="s">
        <v>71</v>
      </c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9" t="str">
        <f t="shared" ref="L105" si="326">IF(SUM(C105:K105)&gt;0, SUM(C105:K105),"")</f>
        <v/>
      </c>
      <c r="M105" s="22"/>
      <c r="N105" s="22"/>
      <c r="O105" s="22"/>
      <c r="P105" s="22"/>
      <c r="Q105" s="22"/>
      <c r="R105" s="22"/>
      <c r="S105" s="22"/>
      <c r="T105" s="22"/>
      <c r="U105" s="22"/>
      <c r="V105" s="29" t="str">
        <f t="shared" ref="V105" si="327">IF(SUM(M105:U105)&gt;0, SUM(M105:U105),"")</f>
        <v/>
      </c>
      <c r="W105" s="30" t="str">
        <f t="shared" ref="W105" si="328">IF(AND(L105&lt;&gt;"",  V105&lt;&gt;""), L105+V105, "")</f>
        <v/>
      </c>
      <c r="X105" s="22"/>
      <c r="Y105" s="30" t="str">
        <f t="shared" ref="Y105" si="329">IF(W105&lt;&gt;"", W105-X105, "")</f>
        <v/>
      </c>
      <c r="Z105" s="23"/>
    </row>
    <row r="106" spans="1:26" x14ac:dyDescent="0.25">
      <c r="A106" s="21"/>
      <c r="B106" s="22" t="s">
        <v>34</v>
      </c>
      <c r="C106" s="30" t="str">
        <f>IF(C105&gt;0, VLOOKUP(C105-C$5-(INT($X105/18)+(MOD($X105,18)&gt;=C$6)), 'Point System'!$A$4:$B$15, 2),"")</f>
        <v/>
      </c>
      <c r="D106" s="30" t="str">
        <f>IF(D105&gt;0, VLOOKUP(D105-D$5-(INT($X105/18)+(MOD($X105,18)&gt;=D$6)), 'Point System'!$A$4:$B$15, 2),"")</f>
        <v/>
      </c>
      <c r="E106" s="30" t="str">
        <f>IF(E105&gt;0, VLOOKUP(E105-E$5-(INT($X105/18)+(MOD($X105,18)&gt;=E$6)), 'Point System'!$A$4:$B$15, 2),"")</f>
        <v/>
      </c>
      <c r="F106" s="30" t="str">
        <f>IF(F105&gt;0, VLOOKUP(F105-F$5-(INT($X105/18)+(MOD($X105,18)&gt;=F$6)), 'Point System'!$A$4:$B$15, 2),"")</f>
        <v/>
      </c>
      <c r="G106" s="30" t="str">
        <f>IF(G105&gt;0, VLOOKUP(G105-G$5-(INT($X105/18)+(MOD($X105,18)&gt;=G$6)), 'Point System'!$A$4:$B$15, 2),"")</f>
        <v/>
      </c>
      <c r="H106" s="30" t="str">
        <f>IF(H105&gt;0, VLOOKUP(H105-H$5-(INT($X105/18)+(MOD($X105,18)&gt;=H$6)), 'Point System'!$A$4:$B$15, 2),"")</f>
        <v/>
      </c>
      <c r="I106" s="30" t="str">
        <f>IF(I105&gt;0, VLOOKUP(I105-I$5-(INT($X105/18)+(MOD($X105,18)&gt;=I$6)), 'Point System'!$A$4:$B$15, 2),"")</f>
        <v/>
      </c>
      <c r="J106" s="30" t="str">
        <f>IF(J105&gt;0, VLOOKUP(J105-J$5-(INT($X105/18)+(MOD($X105,18)&gt;=J$6)), 'Point System'!$A$4:$B$15, 2),"")</f>
        <v/>
      </c>
      <c r="K106" s="30" t="str">
        <f>IF(K105&gt;0, VLOOKUP(K105-K$5-(INT($X105/18)+(MOD($X105,18)&gt;=K$6)), 'Point System'!$A$4:$B$15, 2),"")</f>
        <v/>
      </c>
      <c r="L106" s="29" t="str">
        <f t="shared" ref="L106" si="330">IF(SUM(C105:K105)&gt;0, SUM(C106:K106),"")</f>
        <v/>
      </c>
      <c r="M106" s="30" t="str">
        <f>IF(M105&gt;0, VLOOKUP(M105-M$5-(INT($X105/18)+(MOD($X105,18)&gt;=M$6)), 'Point System'!$A$4:$B$15, 2),"")</f>
        <v/>
      </c>
      <c r="N106" s="30" t="str">
        <f>IF(N105&gt;0, VLOOKUP(N105-N$5-(INT($X105/18)+(MOD($X105,18)&gt;=N$6)), 'Point System'!$A$4:$B$15, 2),"")</f>
        <v/>
      </c>
      <c r="O106" s="30" t="str">
        <f>IF(O105&gt;0, VLOOKUP(O105-O$5-(INT($X105/18)+(MOD($X105,18)&gt;=O$6)), 'Point System'!$A$4:$B$15, 2),"")</f>
        <v/>
      </c>
      <c r="P106" s="30" t="str">
        <f>IF(P105&gt;0, VLOOKUP(P105-P$5-(INT($X105/18)+(MOD($X105,18)&gt;=P$6)), 'Point System'!$A$4:$B$15, 2),"")</f>
        <v/>
      </c>
      <c r="Q106" s="30" t="str">
        <f>IF(Q105&gt;0, VLOOKUP(Q105-Q$5-(INT($X105/18)+(MOD($X105,18)&gt;=Q$6)), 'Point System'!$A$4:$B$15, 2),"")</f>
        <v/>
      </c>
      <c r="R106" s="30" t="str">
        <f>IF(R105&gt;0, VLOOKUP(R105-R$5-(INT($X105/18)+(MOD($X105,18)&gt;=R$6)), 'Point System'!$A$4:$B$15, 2),"")</f>
        <v/>
      </c>
      <c r="S106" s="30" t="str">
        <f>IF(S105&gt;0, VLOOKUP(S105-S$5-(INT($X105/18)+(MOD($X105,18)&gt;=S$6)), 'Point System'!$A$4:$B$15, 2),"")</f>
        <v/>
      </c>
      <c r="T106" s="30" t="str">
        <f>IF(T105&gt;0, VLOOKUP(T105-T$5-(INT($X105/18)+(MOD($X105,18)&gt;=T$6)), 'Point System'!$A$4:$B$15, 2),"")</f>
        <v/>
      </c>
      <c r="U106" s="30" t="str">
        <f>IF(U105&gt;0, VLOOKUP(U105-U$5-(INT($X105/18)+(MOD($X105,18)&gt;=U$6)), 'Point System'!$A$4:$B$15, 2),"")</f>
        <v/>
      </c>
      <c r="V106" s="29" t="str">
        <f t="shared" ref="V106" si="331">IF(SUM(M105:U105)&gt;0, SUM(M106:U106),"")</f>
        <v/>
      </c>
      <c r="W106" s="22"/>
      <c r="X106" s="22"/>
      <c r="Y106" s="22"/>
      <c r="Z106" s="29" t="str">
        <f t="shared" ref="Z106" si="332">IF(AND(L106&lt;&gt;"", V106&lt;&gt;""), L106+V106,"")</f>
        <v/>
      </c>
    </row>
    <row r="107" spans="1:26" x14ac:dyDescent="0.25">
      <c r="A107" s="18" t="s">
        <v>72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27" t="str">
        <f t="shared" ref="L107" si="333">IF(SUM(C107:K107)&gt;0, SUM(C107:K107),"")</f>
        <v/>
      </c>
      <c r="M107" s="19"/>
      <c r="N107" s="19"/>
      <c r="O107" s="19"/>
      <c r="P107" s="19"/>
      <c r="Q107" s="19"/>
      <c r="R107" s="19"/>
      <c r="S107" s="19"/>
      <c r="T107" s="19"/>
      <c r="U107" s="19"/>
      <c r="V107" s="27" t="str">
        <f t="shared" ref="V107" si="334">IF(SUM(M107:U107)&gt;0, SUM(M107:U107),"")</f>
        <v/>
      </c>
      <c r="W107" s="28" t="str">
        <f t="shared" ref="W107" si="335">IF(AND(L107&lt;&gt;"",  V107&lt;&gt;""), L107+V107, "")</f>
        <v/>
      </c>
      <c r="X107" s="19"/>
      <c r="Y107" s="28" t="str">
        <f t="shared" ref="Y107" si="336">IF(W107&lt;&gt;"", W107-X107, "")</f>
        <v/>
      </c>
      <c r="Z107" s="20"/>
    </row>
    <row r="108" spans="1:26" x14ac:dyDescent="0.25">
      <c r="A108" s="18"/>
      <c r="B108" s="19" t="s">
        <v>34</v>
      </c>
      <c r="C108" s="28" t="str">
        <f>IF(C107&gt;0, VLOOKUP(C107-C$5-(INT($X107/18)+(MOD($X107,18)&gt;=C$6)), 'Point System'!$A$4:$B$15, 2),"")</f>
        <v/>
      </c>
      <c r="D108" s="28" t="str">
        <f>IF(D107&gt;0, VLOOKUP(D107-D$5-(INT($X107/18)+(MOD($X107,18)&gt;=D$6)), 'Point System'!$A$4:$B$15, 2),"")</f>
        <v/>
      </c>
      <c r="E108" s="28" t="str">
        <f>IF(E107&gt;0, VLOOKUP(E107-E$5-(INT($X107/18)+(MOD($X107,18)&gt;=E$6)), 'Point System'!$A$4:$B$15, 2),"")</f>
        <v/>
      </c>
      <c r="F108" s="28" t="str">
        <f>IF(F107&gt;0, VLOOKUP(F107-F$5-(INT($X107/18)+(MOD($X107,18)&gt;=F$6)), 'Point System'!$A$4:$B$15, 2),"")</f>
        <v/>
      </c>
      <c r="G108" s="28" t="str">
        <f>IF(G107&gt;0, VLOOKUP(G107-G$5-(INT($X107/18)+(MOD($X107,18)&gt;=G$6)), 'Point System'!$A$4:$B$15, 2),"")</f>
        <v/>
      </c>
      <c r="H108" s="28" t="str">
        <f>IF(H107&gt;0, VLOOKUP(H107-H$5-(INT($X107/18)+(MOD($X107,18)&gt;=H$6)), 'Point System'!$A$4:$B$15, 2),"")</f>
        <v/>
      </c>
      <c r="I108" s="28" t="str">
        <f>IF(I107&gt;0, VLOOKUP(I107-I$5-(INT($X107/18)+(MOD($X107,18)&gt;=I$6)), 'Point System'!$A$4:$B$15, 2),"")</f>
        <v/>
      </c>
      <c r="J108" s="28" t="str">
        <f>IF(J107&gt;0, VLOOKUP(J107-J$5-(INT($X107/18)+(MOD($X107,18)&gt;=J$6)), 'Point System'!$A$4:$B$15, 2),"")</f>
        <v/>
      </c>
      <c r="K108" s="28" t="str">
        <f>IF(K107&gt;0, VLOOKUP(K107-K$5-(INT($X107/18)+(MOD($X107,18)&gt;=K$6)), 'Point System'!$A$4:$B$15, 2),"")</f>
        <v/>
      </c>
      <c r="L108" s="27" t="str">
        <f t="shared" ref="L108" si="337">IF(SUM(C107:K107)&gt;0, SUM(C108:K108),"")</f>
        <v/>
      </c>
      <c r="M108" s="28" t="str">
        <f>IF(M107&gt;0, VLOOKUP(M107-M$5-(INT($X107/18)+(MOD($X107,18)&gt;=M$6)), 'Point System'!$A$4:$B$15, 2),"")</f>
        <v/>
      </c>
      <c r="N108" s="28" t="str">
        <f>IF(N107&gt;0, VLOOKUP(N107-N$5-(INT($X107/18)+(MOD($X107,18)&gt;=N$6)), 'Point System'!$A$4:$B$15, 2),"")</f>
        <v/>
      </c>
      <c r="O108" s="28" t="str">
        <f>IF(O107&gt;0, VLOOKUP(O107-O$5-(INT($X107/18)+(MOD($X107,18)&gt;=O$6)), 'Point System'!$A$4:$B$15, 2),"")</f>
        <v/>
      </c>
      <c r="P108" s="28" t="str">
        <f>IF(P107&gt;0, VLOOKUP(P107-P$5-(INT($X107/18)+(MOD($X107,18)&gt;=P$6)), 'Point System'!$A$4:$B$15, 2),"")</f>
        <v/>
      </c>
      <c r="Q108" s="28" t="str">
        <f>IF(Q107&gt;0, VLOOKUP(Q107-Q$5-(INT($X107/18)+(MOD($X107,18)&gt;=Q$6)), 'Point System'!$A$4:$B$15, 2),"")</f>
        <v/>
      </c>
      <c r="R108" s="28" t="str">
        <f>IF(R107&gt;0, VLOOKUP(R107-R$5-(INT($X107/18)+(MOD($X107,18)&gt;=R$6)), 'Point System'!$A$4:$B$15, 2),"")</f>
        <v/>
      </c>
      <c r="S108" s="28" t="str">
        <f>IF(S107&gt;0, VLOOKUP(S107-S$5-(INT($X107/18)+(MOD($X107,18)&gt;=S$6)), 'Point System'!$A$4:$B$15, 2),"")</f>
        <v/>
      </c>
      <c r="T108" s="28" t="str">
        <f>IF(T107&gt;0, VLOOKUP(T107-T$5-(INT($X107/18)+(MOD($X107,18)&gt;=T$6)), 'Point System'!$A$4:$B$15, 2),"")</f>
        <v/>
      </c>
      <c r="U108" s="28" t="str">
        <f>IF(U107&gt;0, VLOOKUP(U107-U$5-(INT($X107/18)+(MOD($X107,18)&gt;=U$6)), 'Point System'!$A$4:$B$15, 2),"")</f>
        <v/>
      </c>
      <c r="V108" s="27" t="str">
        <f t="shared" ref="V108" si="338">IF(SUM(M107:U107)&gt;0, SUM(M108:U108),"")</f>
        <v/>
      </c>
      <c r="W108" s="19"/>
      <c r="X108" s="19"/>
      <c r="Y108" s="19"/>
      <c r="Z108" s="27" t="str">
        <f t="shared" ref="Z108" si="339">IF(AND(L108&lt;&gt;"", V108&lt;&gt;""), L108+V108,"")</f>
        <v/>
      </c>
    </row>
    <row r="109" spans="1:26" x14ac:dyDescent="0.25">
      <c r="A109" s="21" t="s">
        <v>73</v>
      </c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9" t="str">
        <f t="shared" ref="L109" si="340">IF(SUM(C109:K109)&gt;0, SUM(C109:K109),"")</f>
        <v/>
      </c>
      <c r="M109" s="22"/>
      <c r="N109" s="22"/>
      <c r="O109" s="22"/>
      <c r="P109" s="22"/>
      <c r="Q109" s="22"/>
      <c r="R109" s="22"/>
      <c r="S109" s="22"/>
      <c r="T109" s="22"/>
      <c r="U109" s="22"/>
      <c r="V109" s="29" t="str">
        <f t="shared" ref="V109" si="341">IF(SUM(M109:U109)&gt;0, SUM(M109:U109),"")</f>
        <v/>
      </c>
      <c r="W109" s="30" t="str">
        <f t="shared" ref="W109" si="342">IF(AND(L109&lt;&gt;"",  V109&lt;&gt;""), L109+V109, "")</f>
        <v/>
      </c>
      <c r="X109" s="22"/>
      <c r="Y109" s="30" t="str">
        <f t="shared" ref="Y109" si="343">IF(W109&lt;&gt;"", W109-X109, "")</f>
        <v/>
      </c>
      <c r="Z109" s="23"/>
    </row>
    <row r="110" spans="1:26" x14ac:dyDescent="0.25">
      <c r="A110" s="21"/>
      <c r="B110" s="22" t="s">
        <v>34</v>
      </c>
      <c r="C110" s="30" t="str">
        <f>IF(C109&gt;0, VLOOKUP(C109-C$5-(INT($X109/18)+(MOD($X109,18)&gt;=C$6)), 'Point System'!$A$4:$B$15, 2),"")</f>
        <v/>
      </c>
      <c r="D110" s="30" t="str">
        <f>IF(D109&gt;0, VLOOKUP(D109-D$5-(INT($X109/18)+(MOD($X109,18)&gt;=D$6)), 'Point System'!$A$4:$B$15, 2),"")</f>
        <v/>
      </c>
      <c r="E110" s="30" t="str">
        <f>IF(E109&gt;0, VLOOKUP(E109-E$5-(INT($X109/18)+(MOD($X109,18)&gt;=E$6)), 'Point System'!$A$4:$B$15, 2),"")</f>
        <v/>
      </c>
      <c r="F110" s="30" t="str">
        <f>IF(F109&gt;0, VLOOKUP(F109-F$5-(INT($X109/18)+(MOD($X109,18)&gt;=F$6)), 'Point System'!$A$4:$B$15, 2),"")</f>
        <v/>
      </c>
      <c r="G110" s="30" t="str">
        <f>IF(G109&gt;0, VLOOKUP(G109-G$5-(INT($X109/18)+(MOD($X109,18)&gt;=G$6)), 'Point System'!$A$4:$B$15, 2),"")</f>
        <v/>
      </c>
      <c r="H110" s="30" t="str">
        <f>IF(H109&gt;0, VLOOKUP(H109-H$5-(INT($X109/18)+(MOD($X109,18)&gt;=H$6)), 'Point System'!$A$4:$B$15, 2),"")</f>
        <v/>
      </c>
      <c r="I110" s="30" t="str">
        <f>IF(I109&gt;0, VLOOKUP(I109-I$5-(INT($X109/18)+(MOD($X109,18)&gt;=I$6)), 'Point System'!$A$4:$B$15, 2),"")</f>
        <v/>
      </c>
      <c r="J110" s="30" t="str">
        <f>IF(J109&gt;0, VLOOKUP(J109-J$5-(INT($X109/18)+(MOD($X109,18)&gt;=J$6)), 'Point System'!$A$4:$B$15, 2),"")</f>
        <v/>
      </c>
      <c r="K110" s="30" t="str">
        <f>IF(K109&gt;0, VLOOKUP(K109-K$5-(INT($X109/18)+(MOD($X109,18)&gt;=K$6)), 'Point System'!$A$4:$B$15, 2),"")</f>
        <v/>
      </c>
      <c r="L110" s="29" t="str">
        <f t="shared" ref="L110" si="344">IF(SUM(C109:K109)&gt;0, SUM(C110:K110),"")</f>
        <v/>
      </c>
      <c r="M110" s="30" t="str">
        <f>IF(M109&gt;0, VLOOKUP(M109-M$5-(INT($X109/18)+(MOD($X109,18)&gt;=M$6)), 'Point System'!$A$4:$B$15, 2),"")</f>
        <v/>
      </c>
      <c r="N110" s="30" t="str">
        <f>IF(N109&gt;0, VLOOKUP(N109-N$5-(INT($X109/18)+(MOD($X109,18)&gt;=N$6)), 'Point System'!$A$4:$B$15, 2),"")</f>
        <v/>
      </c>
      <c r="O110" s="30" t="str">
        <f>IF(O109&gt;0, VLOOKUP(O109-O$5-(INT($X109/18)+(MOD($X109,18)&gt;=O$6)), 'Point System'!$A$4:$B$15, 2),"")</f>
        <v/>
      </c>
      <c r="P110" s="30" t="str">
        <f>IF(P109&gt;0, VLOOKUP(P109-P$5-(INT($X109/18)+(MOD($X109,18)&gt;=P$6)), 'Point System'!$A$4:$B$15, 2),"")</f>
        <v/>
      </c>
      <c r="Q110" s="30" t="str">
        <f>IF(Q109&gt;0, VLOOKUP(Q109-Q$5-(INT($X109/18)+(MOD($X109,18)&gt;=Q$6)), 'Point System'!$A$4:$B$15, 2),"")</f>
        <v/>
      </c>
      <c r="R110" s="30" t="str">
        <f>IF(R109&gt;0, VLOOKUP(R109-R$5-(INT($X109/18)+(MOD($X109,18)&gt;=R$6)), 'Point System'!$A$4:$B$15, 2),"")</f>
        <v/>
      </c>
      <c r="S110" s="30" t="str">
        <f>IF(S109&gt;0, VLOOKUP(S109-S$5-(INT($X109/18)+(MOD($X109,18)&gt;=S$6)), 'Point System'!$A$4:$B$15, 2),"")</f>
        <v/>
      </c>
      <c r="T110" s="30" t="str">
        <f>IF(T109&gt;0, VLOOKUP(T109-T$5-(INT($X109/18)+(MOD($X109,18)&gt;=T$6)), 'Point System'!$A$4:$B$15, 2),"")</f>
        <v/>
      </c>
      <c r="U110" s="30" t="str">
        <f>IF(U109&gt;0, VLOOKUP(U109-U$5-(INT($X109/18)+(MOD($X109,18)&gt;=U$6)), 'Point System'!$A$4:$B$15, 2),"")</f>
        <v/>
      </c>
      <c r="V110" s="29" t="str">
        <f t="shared" ref="V110" si="345">IF(SUM(M109:U109)&gt;0, SUM(M110:U110),"")</f>
        <v/>
      </c>
      <c r="W110" s="22"/>
      <c r="X110" s="22"/>
      <c r="Y110" s="22"/>
      <c r="Z110" s="29" t="str">
        <f t="shared" ref="Z110" si="346">IF(AND(L110&lt;&gt;"", V110&lt;&gt;""), L110+V110,"")</f>
        <v/>
      </c>
    </row>
    <row r="111" spans="1:26" x14ac:dyDescent="0.25">
      <c r="A111" s="18" t="s">
        <v>74</v>
      </c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27" t="str">
        <f t="shared" ref="L111" si="347">IF(SUM(C111:K111)&gt;0, SUM(C111:K111),"")</f>
        <v/>
      </c>
      <c r="M111" s="19"/>
      <c r="N111" s="19"/>
      <c r="O111" s="19"/>
      <c r="P111" s="19"/>
      <c r="Q111" s="19"/>
      <c r="R111" s="19"/>
      <c r="S111" s="19"/>
      <c r="T111" s="19"/>
      <c r="U111" s="19"/>
      <c r="V111" s="27" t="str">
        <f t="shared" ref="V111" si="348">IF(SUM(M111:U111)&gt;0, SUM(M111:U111),"")</f>
        <v/>
      </c>
      <c r="W111" s="28" t="str">
        <f t="shared" ref="W111" si="349">IF(AND(L111&lt;&gt;"",  V111&lt;&gt;""), L111+V111, "")</f>
        <v/>
      </c>
      <c r="X111" s="19"/>
      <c r="Y111" s="28" t="str">
        <f t="shared" ref="Y111" si="350">IF(W111&lt;&gt;"", W111-X111, "")</f>
        <v/>
      </c>
      <c r="Z111" s="20"/>
    </row>
    <row r="112" spans="1:26" x14ac:dyDescent="0.25">
      <c r="A112" s="18"/>
      <c r="B112" s="19" t="s">
        <v>34</v>
      </c>
      <c r="C112" s="28" t="str">
        <f>IF(C111&gt;0, VLOOKUP(C111-C$5-(INT($X111/18)+(MOD($X111,18)&gt;=C$6)), 'Point System'!$A$4:$B$15, 2),"")</f>
        <v/>
      </c>
      <c r="D112" s="28" t="str">
        <f>IF(D111&gt;0, VLOOKUP(D111-D$5-(INT($X111/18)+(MOD($X111,18)&gt;=D$6)), 'Point System'!$A$4:$B$15, 2),"")</f>
        <v/>
      </c>
      <c r="E112" s="28" t="str">
        <f>IF(E111&gt;0, VLOOKUP(E111-E$5-(INT($X111/18)+(MOD($X111,18)&gt;=E$6)), 'Point System'!$A$4:$B$15, 2),"")</f>
        <v/>
      </c>
      <c r="F112" s="28" t="str">
        <f>IF(F111&gt;0, VLOOKUP(F111-F$5-(INT($X111/18)+(MOD($X111,18)&gt;=F$6)), 'Point System'!$A$4:$B$15, 2),"")</f>
        <v/>
      </c>
      <c r="G112" s="28" t="str">
        <f>IF(G111&gt;0, VLOOKUP(G111-G$5-(INT($X111/18)+(MOD($X111,18)&gt;=G$6)), 'Point System'!$A$4:$B$15, 2),"")</f>
        <v/>
      </c>
      <c r="H112" s="28" t="str">
        <f>IF(H111&gt;0, VLOOKUP(H111-H$5-(INT($X111/18)+(MOD($X111,18)&gt;=H$6)), 'Point System'!$A$4:$B$15, 2),"")</f>
        <v/>
      </c>
      <c r="I112" s="28" t="str">
        <f>IF(I111&gt;0, VLOOKUP(I111-I$5-(INT($X111/18)+(MOD($X111,18)&gt;=I$6)), 'Point System'!$A$4:$B$15, 2),"")</f>
        <v/>
      </c>
      <c r="J112" s="28" t="str">
        <f>IF(J111&gt;0, VLOOKUP(J111-J$5-(INT($X111/18)+(MOD($X111,18)&gt;=J$6)), 'Point System'!$A$4:$B$15, 2),"")</f>
        <v/>
      </c>
      <c r="K112" s="28" t="str">
        <f>IF(K111&gt;0, VLOOKUP(K111-K$5-(INT($X111/18)+(MOD($X111,18)&gt;=K$6)), 'Point System'!$A$4:$B$15, 2),"")</f>
        <v/>
      </c>
      <c r="L112" s="27" t="str">
        <f t="shared" ref="L112" si="351">IF(SUM(C111:K111)&gt;0, SUM(C112:K112),"")</f>
        <v/>
      </c>
      <c r="M112" s="28" t="str">
        <f>IF(M111&gt;0, VLOOKUP(M111-M$5-(INT($X111/18)+(MOD($X111,18)&gt;=M$6)), 'Point System'!$A$4:$B$15, 2),"")</f>
        <v/>
      </c>
      <c r="N112" s="28" t="str">
        <f>IF(N111&gt;0, VLOOKUP(N111-N$5-(INT($X111/18)+(MOD($X111,18)&gt;=N$6)), 'Point System'!$A$4:$B$15, 2),"")</f>
        <v/>
      </c>
      <c r="O112" s="28" t="str">
        <f>IF(O111&gt;0, VLOOKUP(O111-O$5-(INT($X111/18)+(MOD($X111,18)&gt;=O$6)), 'Point System'!$A$4:$B$15, 2),"")</f>
        <v/>
      </c>
      <c r="P112" s="28" t="str">
        <f>IF(P111&gt;0, VLOOKUP(P111-P$5-(INT($X111/18)+(MOD($X111,18)&gt;=P$6)), 'Point System'!$A$4:$B$15, 2),"")</f>
        <v/>
      </c>
      <c r="Q112" s="28" t="str">
        <f>IF(Q111&gt;0, VLOOKUP(Q111-Q$5-(INT($X111/18)+(MOD($X111,18)&gt;=Q$6)), 'Point System'!$A$4:$B$15, 2),"")</f>
        <v/>
      </c>
      <c r="R112" s="28" t="str">
        <f>IF(R111&gt;0, VLOOKUP(R111-R$5-(INT($X111/18)+(MOD($X111,18)&gt;=R$6)), 'Point System'!$A$4:$B$15, 2),"")</f>
        <v/>
      </c>
      <c r="S112" s="28" t="str">
        <f>IF(S111&gt;0, VLOOKUP(S111-S$5-(INT($X111/18)+(MOD($X111,18)&gt;=S$6)), 'Point System'!$A$4:$B$15, 2),"")</f>
        <v/>
      </c>
      <c r="T112" s="28" t="str">
        <f>IF(T111&gt;0, VLOOKUP(T111-T$5-(INT($X111/18)+(MOD($X111,18)&gt;=T$6)), 'Point System'!$A$4:$B$15, 2),"")</f>
        <v/>
      </c>
      <c r="U112" s="28" t="str">
        <f>IF(U111&gt;0, VLOOKUP(U111-U$5-(INT($X111/18)+(MOD($X111,18)&gt;=U$6)), 'Point System'!$A$4:$B$15, 2),"")</f>
        <v/>
      </c>
      <c r="V112" s="27" t="str">
        <f t="shared" ref="V112" si="352">IF(SUM(M111:U111)&gt;0, SUM(M112:U112),"")</f>
        <v/>
      </c>
      <c r="W112" s="19"/>
      <c r="X112" s="19"/>
      <c r="Y112" s="19"/>
      <c r="Z112" s="27" t="str">
        <f t="shared" ref="Z112" si="353">IF(AND(L112&lt;&gt;"", V112&lt;&gt;""), L112+V112,"")</f>
        <v/>
      </c>
    </row>
    <row r="113" spans="1:26" x14ac:dyDescent="0.25">
      <c r="A113" s="21" t="s">
        <v>75</v>
      </c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9" t="str">
        <f t="shared" ref="L113" si="354">IF(SUM(C113:K113)&gt;0, SUM(C113:K113),"")</f>
        <v/>
      </c>
      <c r="M113" s="22"/>
      <c r="N113" s="22"/>
      <c r="O113" s="22"/>
      <c r="P113" s="22"/>
      <c r="Q113" s="22"/>
      <c r="R113" s="22"/>
      <c r="S113" s="22"/>
      <c r="T113" s="22"/>
      <c r="U113" s="22"/>
      <c r="V113" s="29" t="str">
        <f t="shared" ref="V113" si="355">IF(SUM(M113:U113)&gt;0, SUM(M113:U113),"")</f>
        <v/>
      </c>
      <c r="W113" s="30" t="str">
        <f t="shared" ref="W113" si="356">IF(AND(L113&lt;&gt;"",  V113&lt;&gt;""), L113+V113, "")</f>
        <v/>
      </c>
      <c r="X113" s="22"/>
      <c r="Y113" s="30" t="str">
        <f t="shared" ref="Y113" si="357">IF(W113&lt;&gt;"", W113-X113, "")</f>
        <v/>
      </c>
      <c r="Z113" s="23"/>
    </row>
    <row r="114" spans="1:26" x14ac:dyDescent="0.25">
      <c r="A114" s="21"/>
      <c r="B114" s="22" t="s">
        <v>34</v>
      </c>
      <c r="C114" s="30" t="str">
        <f>IF(C113&gt;0, VLOOKUP(C113-C$5-(INT($X113/18)+(MOD($X113,18)&gt;=C$6)), 'Point System'!$A$4:$B$15, 2),"")</f>
        <v/>
      </c>
      <c r="D114" s="30" t="str">
        <f>IF(D113&gt;0, VLOOKUP(D113-D$5-(INT($X113/18)+(MOD($X113,18)&gt;=D$6)), 'Point System'!$A$4:$B$15, 2),"")</f>
        <v/>
      </c>
      <c r="E114" s="30" t="str">
        <f>IF(E113&gt;0, VLOOKUP(E113-E$5-(INT($X113/18)+(MOD($X113,18)&gt;=E$6)), 'Point System'!$A$4:$B$15, 2),"")</f>
        <v/>
      </c>
      <c r="F114" s="30" t="str">
        <f>IF(F113&gt;0, VLOOKUP(F113-F$5-(INT($X113/18)+(MOD($X113,18)&gt;=F$6)), 'Point System'!$A$4:$B$15, 2),"")</f>
        <v/>
      </c>
      <c r="G114" s="30" t="str">
        <f>IF(G113&gt;0, VLOOKUP(G113-G$5-(INT($X113/18)+(MOD($X113,18)&gt;=G$6)), 'Point System'!$A$4:$B$15, 2),"")</f>
        <v/>
      </c>
      <c r="H114" s="30" t="str">
        <f>IF(H113&gt;0, VLOOKUP(H113-H$5-(INT($X113/18)+(MOD($X113,18)&gt;=H$6)), 'Point System'!$A$4:$B$15, 2),"")</f>
        <v/>
      </c>
      <c r="I114" s="30" t="str">
        <f>IF(I113&gt;0, VLOOKUP(I113-I$5-(INT($X113/18)+(MOD($X113,18)&gt;=I$6)), 'Point System'!$A$4:$B$15, 2),"")</f>
        <v/>
      </c>
      <c r="J114" s="30" t="str">
        <f>IF(J113&gt;0, VLOOKUP(J113-J$5-(INT($X113/18)+(MOD($X113,18)&gt;=J$6)), 'Point System'!$A$4:$B$15, 2),"")</f>
        <v/>
      </c>
      <c r="K114" s="30" t="str">
        <f>IF(K113&gt;0, VLOOKUP(K113-K$5-(INT($X113/18)+(MOD($X113,18)&gt;=K$6)), 'Point System'!$A$4:$B$15, 2),"")</f>
        <v/>
      </c>
      <c r="L114" s="29" t="str">
        <f t="shared" ref="L114" si="358">IF(SUM(C113:K113)&gt;0, SUM(C114:K114),"")</f>
        <v/>
      </c>
      <c r="M114" s="30" t="str">
        <f>IF(M113&gt;0, VLOOKUP(M113-M$5-(INT($X113/18)+(MOD($X113,18)&gt;=M$6)), 'Point System'!$A$4:$B$15, 2),"")</f>
        <v/>
      </c>
      <c r="N114" s="30" t="str">
        <f>IF(N113&gt;0, VLOOKUP(N113-N$5-(INT($X113/18)+(MOD($X113,18)&gt;=N$6)), 'Point System'!$A$4:$B$15, 2),"")</f>
        <v/>
      </c>
      <c r="O114" s="30" t="str">
        <f>IF(O113&gt;0, VLOOKUP(O113-O$5-(INT($X113/18)+(MOD($X113,18)&gt;=O$6)), 'Point System'!$A$4:$B$15, 2),"")</f>
        <v/>
      </c>
      <c r="P114" s="30" t="str">
        <f>IF(P113&gt;0, VLOOKUP(P113-P$5-(INT($X113/18)+(MOD($X113,18)&gt;=P$6)), 'Point System'!$A$4:$B$15, 2),"")</f>
        <v/>
      </c>
      <c r="Q114" s="30" t="str">
        <f>IF(Q113&gt;0, VLOOKUP(Q113-Q$5-(INT($X113/18)+(MOD($X113,18)&gt;=Q$6)), 'Point System'!$A$4:$B$15, 2),"")</f>
        <v/>
      </c>
      <c r="R114" s="30" t="str">
        <f>IF(R113&gt;0, VLOOKUP(R113-R$5-(INT($X113/18)+(MOD($X113,18)&gt;=R$6)), 'Point System'!$A$4:$B$15, 2),"")</f>
        <v/>
      </c>
      <c r="S114" s="30" t="str">
        <f>IF(S113&gt;0, VLOOKUP(S113-S$5-(INT($X113/18)+(MOD($X113,18)&gt;=S$6)), 'Point System'!$A$4:$B$15, 2),"")</f>
        <v/>
      </c>
      <c r="T114" s="30" t="str">
        <f>IF(T113&gt;0, VLOOKUP(T113-T$5-(INT($X113/18)+(MOD($X113,18)&gt;=T$6)), 'Point System'!$A$4:$B$15, 2),"")</f>
        <v/>
      </c>
      <c r="U114" s="30" t="str">
        <f>IF(U113&gt;0, VLOOKUP(U113-U$5-(INT($X113/18)+(MOD($X113,18)&gt;=U$6)), 'Point System'!$A$4:$B$15, 2),"")</f>
        <v/>
      </c>
      <c r="V114" s="29" t="str">
        <f t="shared" ref="V114" si="359">IF(SUM(M113:U113)&gt;0, SUM(M114:U114),"")</f>
        <v/>
      </c>
      <c r="W114" s="22"/>
      <c r="X114" s="22"/>
      <c r="Y114" s="22"/>
      <c r="Z114" s="29" t="str">
        <f t="shared" ref="Z114" si="360">IF(AND(L114&lt;&gt;"", V114&lt;&gt;""), L114+V114,"")</f>
        <v/>
      </c>
    </row>
    <row r="115" spans="1:26" x14ac:dyDescent="0.25">
      <c r="A115" s="18" t="s">
        <v>76</v>
      </c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27" t="str">
        <f t="shared" ref="L115" si="361">IF(SUM(C115:K115)&gt;0, SUM(C115:K115),"")</f>
        <v/>
      </c>
      <c r="M115" s="19"/>
      <c r="N115" s="19"/>
      <c r="O115" s="19"/>
      <c r="P115" s="19"/>
      <c r="Q115" s="19"/>
      <c r="R115" s="19"/>
      <c r="S115" s="19"/>
      <c r="T115" s="19"/>
      <c r="U115" s="19"/>
      <c r="V115" s="27" t="str">
        <f t="shared" ref="V115" si="362">IF(SUM(M115:U115)&gt;0, SUM(M115:U115),"")</f>
        <v/>
      </c>
      <c r="W115" s="28" t="str">
        <f t="shared" ref="W115" si="363">IF(AND(L115&lt;&gt;"",  V115&lt;&gt;""), L115+V115, "")</f>
        <v/>
      </c>
      <c r="X115" s="19"/>
      <c r="Y115" s="28" t="str">
        <f t="shared" ref="Y115" si="364">IF(W115&lt;&gt;"", W115-X115, "")</f>
        <v/>
      </c>
      <c r="Z115" s="20"/>
    </row>
    <row r="116" spans="1:26" x14ac:dyDescent="0.25">
      <c r="A116" s="18"/>
      <c r="B116" s="19" t="s">
        <v>34</v>
      </c>
      <c r="C116" s="28" t="str">
        <f>IF(C115&gt;0, VLOOKUP(C115-C$5-(INT($X115/18)+(MOD($X115,18)&gt;=C$6)), 'Point System'!$A$4:$B$15, 2),"")</f>
        <v/>
      </c>
      <c r="D116" s="28" t="str">
        <f>IF(D115&gt;0, VLOOKUP(D115-D$5-(INT($X115/18)+(MOD($X115,18)&gt;=D$6)), 'Point System'!$A$4:$B$15, 2),"")</f>
        <v/>
      </c>
      <c r="E116" s="28" t="str">
        <f>IF(E115&gt;0, VLOOKUP(E115-E$5-(INT($X115/18)+(MOD($X115,18)&gt;=E$6)), 'Point System'!$A$4:$B$15, 2),"")</f>
        <v/>
      </c>
      <c r="F116" s="28" t="str">
        <f>IF(F115&gt;0, VLOOKUP(F115-F$5-(INT($X115/18)+(MOD($X115,18)&gt;=F$6)), 'Point System'!$A$4:$B$15, 2),"")</f>
        <v/>
      </c>
      <c r="G116" s="28" t="str">
        <f>IF(G115&gt;0, VLOOKUP(G115-G$5-(INT($X115/18)+(MOD($X115,18)&gt;=G$6)), 'Point System'!$A$4:$B$15, 2),"")</f>
        <v/>
      </c>
      <c r="H116" s="28" t="str">
        <f>IF(H115&gt;0, VLOOKUP(H115-H$5-(INT($X115/18)+(MOD($X115,18)&gt;=H$6)), 'Point System'!$A$4:$B$15, 2),"")</f>
        <v/>
      </c>
      <c r="I116" s="28" t="str">
        <f>IF(I115&gt;0, VLOOKUP(I115-I$5-(INT($X115/18)+(MOD($X115,18)&gt;=I$6)), 'Point System'!$A$4:$B$15, 2),"")</f>
        <v/>
      </c>
      <c r="J116" s="28" t="str">
        <f>IF(J115&gt;0, VLOOKUP(J115-J$5-(INT($X115/18)+(MOD($X115,18)&gt;=J$6)), 'Point System'!$A$4:$B$15, 2),"")</f>
        <v/>
      </c>
      <c r="K116" s="28" t="str">
        <f>IF(K115&gt;0, VLOOKUP(K115-K$5-(INT($X115/18)+(MOD($X115,18)&gt;=K$6)), 'Point System'!$A$4:$B$15, 2),"")</f>
        <v/>
      </c>
      <c r="L116" s="27" t="str">
        <f t="shared" ref="L116" si="365">IF(SUM(C115:K115)&gt;0, SUM(C116:K116),"")</f>
        <v/>
      </c>
      <c r="M116" s="28" t="str">
        <f>IF(M115&gt;0, VLOOKUP(M115-M$5-(INT($X115/18)+(MOD($X115,18)&gt;=M$6)), 'Point System'!$A$4:$B$15, 2),"")</f>
        <v/>
      </c>
      <c r="N116" s="28" t="str">
        <f>IF(N115&gt;0, VLOOKUP(N115-N$5-(INT($X115/18)+(MOD($X115,18)&gt;=N$6)), 'Point System'!$A$4:$B$15, 2),"")</f>
        <v/>
      </c>
      <c r="O116" s="28" t="str">
        <f>IF(O115&gt;0, VLOOKUP(O115-O$5-(INT($X115/18)+(MOD($X115,18)&gt;=O$6)), 'Point System'!$A$4:$B$15, 2),"")</f>
        <v/>
      </c>
      <c r="P116" s="28" t="str">
        <f>IF(P115&gt;0, VLOOKUP(P115-P$5-(INT($X115/18)+(MOD($X115,18)&gt;=P$6)), 'Point System'!$A$4:$B$15, 2),"")</f>
        <v/>
      </c>
      <c r="Q116" s="28" t="str">
        <f>IF(Q115&gt;0, VLOOKUP(Q115-Q$5-(INT($X115/18)+(MOD($X115,18)&gt;=Q$6)), 'Point System'!$A$4:$B$15, 2),"")</f>
        <v/>
      </c>
      <c r="R116" s="28" t="str">
        <f>IF(R115&gt;0, VLOOKUP(R115-R$5-(INT($X115/18)+(MOD($X115,18)&gt;=R$6)), 'Point System'!$A$4:$B$15, 2),"")</f>
        <v/>
      </c>
      <c r="S116" s="28" t="str">
        <f>IF(S115&gt;0, VLOOKUP(S115-S$5-(INT($X115/18)+(MOD($X115,18)&gt;=S$6)), 'Point System'!$A$4:$B$15, 2),"")</f>
        <v/>
      </c>
      <c r="T116" s="28" t="str">
        <f>IF(T115&gt;0, VLOOKUP(T115-T$5-(INT($X115/18)+(MOD($X115,18)&gt;=T$6)), 'Point System'!$A$4:$B$15, 2),"")</f>
        <v/>
      </c>
      <c r="U116" s="28" t="str">
        <f>IF(U115&gt;0, VLOOKUP(U115-U$5-(INT($X115/18)+(MOD($X115,18)&gt;=U$6)), 'Point System'!$A$4:$B$15, 2),"")</f>
        <v/>
      </c>
      <c r="V116" s="27" t="str">
        <f t="shared" ref="V116" si="366">IF(SUM(M115:U115)&gt;0, SUM(M116:U116),"")</f>
        <v/>
      </c>
      <c r="W116" s="19"/>
      <c r="X116" s="19"/>
      <c r="Y116" s="19"/>
      <c r="Z116" s="27" t="str">
        <f t="shared" ref="Z116" si="367">IF(AND(L116&lt;&gt;"", V116&lt;&gt;""), L116+V116,"")</f>
        <v/>
      </c>
    </row>
    <row r="117" spans="1:26" x14ac:dyDescent="0.25">
      <c r="A117" s="21" t="s">
        <v>77</v>
      </c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9" t="str">
        <f t="shared" ref="L117" si="368">IF(SUM(C117:K117)&gt;0, SUM(C117:K117),"")</f>
        <v/>
      </c>
      <c r="M117" s="22"/>
      <c r="N117" s="22"/>
      <c r="O117" s="22"/>
      <c r="P117" s="22"/>
      <c r="Q117" s="22"/>
      <c r="R117" s="22"/>
      <c r="S117" s="22"/>
      <c r="T117" s="22"/>
      <c r="U117" s="22"/>
      <c r="V117" s="29" t="str">
        <f t="shared" ref="V117" si="369">IF(SUM(M117:U117)&gt;0, SUM(M117:U117),"")</f>
        <v/>
      </c>
      <c r="W117" s="30" t="str">
        <f t="shared" ref="W117" si="370">IF(AND(L117&lt;&gt;"",  V117&lt;&gt;""), L117+V117, "")</f>
        <v/>
      </c>
      <c r="X117" s="22"/>
      <c r="Y117" s="30" t="str">
        <f t="shared" ref="Y117" si="371">IF(W117&lt;&gt;"", W117-X117, "")</f>
        <v/>
      </c>
      <c r="Z117" s="23"/>
    </row>
    <row r="118" spans="1:26" x14ac:dyDescent="0.25">
      <c r="A118" s="21"/>
      <c r="B118" s="22" t="s">
        <v>34</v>
      </c>
      <c r="C118" s="30" t="str">
        <f>IF(C117&gt;0, VLOOKUP(C117-C$5-(INT($X117/18)+(MOD($X117,18)&gt;=C$6)), 'Point System'!$A$4:$B$15, 2),"")</f>
        <v/>
      </c>
      <c r="D118" s="30" t="str">
        <f>IF(D117&gt;0, VLOOKUP(D117-D$5-(INT($X117/18)+(MOD($X117,18)&gt;=D$6)), 'Point System'!$A$4:$B$15, 2),"")</f>
        <v/>
      </c>
      <c r="E118" s="30" t="str">
        <f>IF(E117&gt;0, VLOOKUP(E117-E$5-(INT($X117/18)+(MOD($X117,18)&gt;=E$6)), 'Point System'!$A$4:$B$15, 2),"")</f>
        <v/>
      </c>
      <c r="F118" s="30" t="str">
        <f>IF(F117&gt;0, VLOOKUP(F117-F$5-(INT($X117/18)+(MOD($X117,18)&gt;=F$6)), 'Point System'!$A$4:$B$15, 2),"")</f>
        <v/>
      </c>
      <c r="G118" s="30" t="str">
        <f>IF(G117&gt;0, VLOOKUP(G117-G$5-(INT($X117/18)+(MOD($X117,18)&gt;=G$6)), 'Point System'!$A$4:$B$15, 2),"")</f>
        <v/>
      </c>
      <c r="H118" s="30" t="str">
        <f>IF(H117&gt;0, VLOOKUP(H117-H$5-(INT($X117/18)+(MOD($X117,18)&gt;=H$6)), 'Point System'!$A$4:$B$15, 2),"")</f>
        <v/>
      </c>
      <c r="I118" s="30" t="str">
        <f>IF(I117&gt;0, VLOOKUP(I117-I$5-(INT($X117/18)+(MOD($X117,18)&gt;=I$6)), 'Point System'!$A$4:$B$15, 2),"")</f>
        <v/>
      </c>
      <c r="J118" s="30" t="str">
        <f>IF(J117&gt;0, VLOOKUP(J117-J$5-(INT($X117/18)+(MOD($X117,18)&gt;=J$6)), 'Point System'!$A$4:$B$15, 2),"")</f>
        <v/>
      </c>
      <c r="K118" s="30" t="str">
        <f>IF(K117&gt;0, VLOOKUP(K117-K$5-(INT($X117/18)+(MOD($X117,18)&gt;=K$6)), 'Point System'!$A$4:$B$15, 2),"")</f>
        <v/>
      </c>
      <c r="L118" s="29" t="str">
        <f t="shared" ref="L118" si="372">IF(SUM(C117:K117)&gt;0, SUM(C118:K118),"")</f>
        <v/>
      </c>
      <c r="M118" s="30" t="str">
        <f>IF(M117&gt;0, VLOOKUP(M117-M$5-(INT($X117/18)+(MOD($X117,18)&gt;=M$6)), 'Point System'!$A$4:$B$15, 2),"")</f>
        <v/>
      </c>
      <c r="N118" s="30" t="str">
        <f>IF(N117&gt;0, VLOOKUP(N117-N$5-(INT($X117/18)+(MOD($X117,18)&gt;=N$6)), 'Point System'!$A$4:$B$15, 2),"")</f>
        <v/>
      </c>
      <c r="O118" s="30" t="str">
        <f>IF(O117&gt;0, VLOOKUP(O117-O$5-(INT($X117/18)+(MOD($X117,18)&gt;=O$6)), 'Point System'!$A$4:$B$15, 2),"")</f>
        <v/>
      </c>
      <c r="P118" s="30" t="str">
        <f>IF(P117&gt;0, VLOOKUP(P117-P$5-(INT($X117/18)+(MOD($X117,18)&gt;=P$6)), 'Point System'!$A$4:$B$15, 2),"")</f>
        <v/>
      </c>
      <c r="Q118" s="30" t="str">
        <f>IF(Q117&gt;0, VLOOKUP(Q117-Q$5-(INT($X117/18)+(MOD($X117,18)&gt;=Q$6)), 'Point System'!$A$4:$B$15, 2),"")</f>
        <v/>
      </c>
      <c r="R118" s="30" t="str">
        <f>IF(R117&gt;0, VLOOKUP(R117-R$5-(INT($X117/18)+(MOD($X117,18)&gt;=R$6)), 'Point System'!$A$4:$B$15, 2),"")</f>
        <v/>
      </c>
      <c r="S118" s="30" t="str">
        <f>IF(S117&gt;0, VLOOKUP(S117-S$5-(INT($X117/18)+(MOD($X117,18)&gt;=S$6)), 'Point System'!$A$4:$B$15, 2),"")</f>
        <v/>
      </c>
      <c r="T118" s="30" t="str">
        <f>IF(T117&gt;0, VLOOKUP(T117-T$5-(INT($X117/18)+(MOD($X117,18)&gt;=T$6)), 'Point System'!$A$4:$B$15, 2),"")</f>
        <v/>
      </c>
      <c r="U118" s="30" t="str">
        <f>IF(U117&gt;0, VLOOKUP(U117-U$5-(INT($X117/18)+(MOD($X117,18)&gt;=U$6)), 'Point System'!$A$4:$B$15, 2),"")</f>
        <v/>
      </c>
      <c r="V118" s="29" t="str">
        <f t="shared" ref="V118" si="373">IF(SUM(M117:U117)&gt;0, SUM(M118:U118),"")</f>
        <v/>
      </c>
      <c r="W118" s="22"/>
      <c r="X118" s="22"/>
      <c r="Y118" s="22"/>
      <c r="Z118" s="29" t="str">
        <f t="shared" ref="Z118" si="374">IF(AND(L118&lt;&gt;"", V118&lt;&gt;""), L118+V118,"")</f>
        <v/>
      </c>
    </row>
    <row r="119" spans="1:26" x14ac:dyDescent="0.25">
      <c r="A119" s="18" t="s">
        <v>78</v>
      </c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27" t="str">
        <f t="shared" ref="L119" si="375">IF(SUM(C119:K119)&gt;0, SUM(C119:K119),"")</f>
        <v/>
      </c>
      <c r="M119" s="19"/>
      <c r="N119" s="19"/>
      <c r="O119" s="19"/>
      <c r="P119" s="19"/>
      <c r="Q119" s="19"/>
      <c r="R119" s="19"/>
      <c r="S119" s="19"/>
      <c r="T119" s="19"/>
      <c r="U119" s="19"/>
      <c r="V119" s="27" t="str">
        <f t="shared" ref="V119" si="376">IF(SUM(M119:U119)&gt;0, SUM(M119:U119),"")</f>
        <v/>
      </c>
      <c r="W119" s="28" t="str">
        <f t="shared" ref="W119" si="377">IF(AND(L119&lt;&gt;"",  V119&lt;&gt;""), L119+V119, "")</f>
        <v/>
      </c>
      <c r="X119" s="19"/>
      <c r="Y119" s="28" t="str">
        <f t="shared" ref="Y119" si="378">IF(W119&lt;&gt;"", W119-X119, "")</f>
        <v/>
      </c>
      <c r="Z119" s="20"/>
    </row>
    <row r="120" spans="1:26" x14ac:dyDescent="0.25">
      <c r="A120" s="18"/>
      <c r="B120" s="19" t="s">
        <v>34</v>
      </c>
      <c r="C120" s="28" t="str">
        <f>IF(C119&gt;0, VLOOKUP(C119-C$5-(INT($X119/18)+(MOD($X119,18)&gt;=C$6)), 'Point System'!$A$4:$B$15, 2),"")</f>
        <v/>
      </c>
      <c r="D120" s="28" t="str">
        <f>IF(D119&gt;0, VLOOKUP(D119-D$5-(INT($X119/18)+(MOD($X119,18)&gt;=D$6)), 'Point System'!$A$4:$B$15, 2),"")</f>
        <v/>
      </c>
      <c r="E120" s="28" t="str">
        <f>IF(E119&gt;0, VLOOKUP(E119-E$5-(INT($X119/18)+(MOD($X119,18)&gt;=E$6)), 'Point System'!$A$4:$B$15, 2),"")</f>
        <v/>
      </c>
      <c r="F120" s="28" t="str">
        <f>IF(F119&gt;0, VLOOKUP(F119-F$5-(INT($X119/18)+(MOD($X119,18)&gt;=F$6)), 'Point System'!$A$4:$B$15, 2),"")</f>
        <v/>
      </c>
      <c r="G120" s="28" t="str">
        <f>IF(G119&gt;0, VLOOKUP(G119-G$5-(INT($X119/18)+(MOD($X119,18)&gt;=G$6)), 'Point System'!$A$4:$B$15, 2),"")</f>
        <v/>
      </c>
      <c r="H120" s="28" t="str">
        <f>IF(H119&gt;0, VLOOKUP(H119-H$5-(INT($X119/18)+(MOD($X119,18)&gt;=H$6)), 'Point System'!$A$4:$B$15, 2),"")</f>
        <v/>
      </c>
      <c r="I120" s="28" t="str">
        <f>IF(I119&gt;0, VLOOKUP(I119-I$5-(INT($X119/18)+(MOD($X119,18)&gt;=I$6)), 'Point System'!$A$4:$B$15, 2),"")</f>
        <v/>
      </c>
      <c r="J120" s="28" t="str">
        <f>IF(J119&gt;0, VLOOKUP(J119-J$5-(INT($X119/18)+(MOD($X119,18)&gt;=J$6)), 'Point System'!$A$4:$B$15, 2),"")</f>
        <v/>
      </c>
      <c r="K120" s="28" t="str">
        <f>IF(K119&gt;0, VLOOKUP(K119-K$5-(INT($X119/18)+(MOD($X119,18)&gt;=K$6)), 'Point System'!$A$4:$B$15, 2),"")</f>
        <v/>
      </c>
      <c r="L120" s="27" t="str">
        <f t="shared" ref="L120" si="379">IF(SUM(C119:K119)&gt;0, SUM(C120:K120),"")</f>
        <v/>
      </c>
      <c r="M120" s="28" t="str">
        <f>IF(M119&gt;0, VLOOKUP(M119-M$5-(INT($X119/18)+(MOD($X119,18)&gt;=M$6)), 'Point System'!$A$4:$B$15, 2),"")</f>
        <v/>
      </c>
      <c r="N120" s="28" t="str">
        <f>IF(N119&gt;0, VLOOKUP(N119-N$5-(INT($X119/18)+(MOD($X119,18)&gt;=N$6)), 'Point System'!$A$4:$B$15, 2),"")</f>
        <v/>
      </c>
      <c r="O120" s="28" t="str">
        <f>IF(O119&gt;0, VLOOKUP(O119-O$5-(INT($X119/18)+(MOD($X119,18)&gt;=O$6)), 'Point System'!$A$4:$B$15, 2),"")</f>
        <v/>
      </c>
      <c r="P120" s="28" t="str">
        <f>IF(P119&gt;0, VLOOKUP(P119-P$5-(INT($X119/18)+(MOD($X119,18)&gt;=P$6)), 'Point System'!$A$4:$B$15, 2),"")</f>
        <v/>
      </c>
      <c r="Q120" s="28" t="str">
        <f>IF(Q119&gt;0, VLOOKUP(Q119-Q$5-(INT($X119/18)+(MOD($X119,18)&gt;=Q$6)), 'Point System'!$A$4:$B$15, 2),"")</f>
        <v/>
      </c>
      <c r="R120" s="28" t="str">
        <f>IF(R119&gt;0, VLOOKUP(R119-R$5-(INT($X119/18)+(MOD($X119,18)&gt;=R$6)), 'Point System'!$A$4:$B$15, 2),"")</f>
        <v/>
      </c>
      <c r="S120" s="28" t="str">
        <f>IF(S119&gt;0, VLOOKUP(S119-S$5-(INT($X119/18)+(MOD($X119,18)&gt;=S$6)), 'Point System'!$A$4:$B$15, 2),"")</f>
        <v/>
      </c>
      <c r="T120" s="28" t="str">
        <f>IF(T119&gt;0, VLOOKUP(T119-T$5-(INT($X119/18)+(MOD($X119,18)&gt;=T$6)), 'Point System'!$A$4:$B$15, 2),"")</f>
        <v/>
      </c>
      <c r="U120" s="28" t="str">
        <f>IF(U119&gt;0, VLOOKUP(U119-U$5-(INT($X119/18)+(MOD($X119,18)&gt;=U$6)), 'Point System'!$A$4:$B$15, 2),"")</f>
        <v/>
      </c>
      <c r="V120" s="27" t="str">
        <f t="shared" ref="V120" si="380">IF(SUM(M119:U119)&gt;0, SUM(M120:U120),"")</f>
        <v/>
      </c>
      <c r="W120" s="19"/>
      <c r="X120" s="19"/>
      <c r="Y120" s="19"/>
      <c r="Z120" s="27" t="str">
        <f t="shared" ref="Z120" si="381">IF(AND(L120&lt;&gt;"", V120&lt;&gt;""), L120+V120,"")</f>
        <v/>
      </c>
    </row>
    <row r="121" spans="1:26" x14ac:dyDescent="0.25">
      <c r="A121" s="21" t="s">
        <v>79</v>
      </c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9" t="str">
        <f t="shared" ref="L121" si="382">IF(SUM(C121:K121)&gt;0, SUM(C121:K121),"")</f>
        <v/>
      </c>
      <c r="M121" s="22"/>
      <c r="N121" s="22"/>
      <c r="O121" s="22"/>
      <c r="P121" s="22"/>
      <c r="Q121" s="22"/>
      <c r="R121" s="22"/>
      <c r="S121" s="22"/>
      <c r="T121" s="22"/>
      <c r="U121" s="22"/>
      <c r="V121" s="29" t="str">
        <f t="shared" ref="V121" si="383">IF(SUM(M121:U121)&gt;0, SUM(M121:U121),"")</f>
        <v/>
      </c>
      <c r="W121" s="30" t="str">
        <f t="shared" ref="W121" si="384">IF(AND(L121&lt;&gt;"",  V121&lt;&gt;""), L121+V121, "")</f>
        <v/>
      </c>
      <c r="X121" s="22"/>
      <c r="Y121" s="30" t="str">
        <f t="shared" ref="Y121" si="385">IF(W121&lt;&gt;"", W121-X121, "")</f>
        <v/>
      </c>
      <c r="Z121" s="23"/>
    </row>
    <row r="122" spans="1:26" x14ac:dyDescent="0.25">
      <c r="A122" s="21"/>
      <c r="B122" s="22" t="s">
        <v>34</v>
      </c>
      <c r="C122" s="30" t="str">
        <f>IF(C121&gt;0, VLOOKUP(C121-C$5-(INT($X121/18)+(MOD($X121,18)&gt;=C$6)), 'Point System'!$A$4:$B$15, 2),"")</f>
        <v/>
      </c>
      <c r="D122" s="30" t="str">
        <f>IF(D121&gt;0, VLOOKUP(D121-D$5-(INT($X121/18)+(MOD($X121,18)&gt;=D$6)), 'Point System'!$A$4:$B$15, 2),"")</f>
        <v/>
      </c>
      <c r="E122" s="30" t="str">
        <f>IF(E121&gt;0, VLOOKUP(E121-E$5-(INT($X121/18)+(MOD($X121,18)&gt;=E$6)), 'Point System'!$A$4:$B$15, 2),"")</f>
        <v/>
      </c>
      <c r="F122" s="30" t="str">
        <f>IF(F121&gt;0, VLOOKUP(F121-F$5-(INT($X121/18)+(MOD($X121,18)&gt;=F$6)), 'Point System'!$A$4:$B$15, 2),"")</f>
        <v/>
      </c>
      <c r="G122" s="30" t="str">
        <f>IF(G121&gt;0, VLOOKUP(G121-G$5-(INT($X121/18)+(MOD($X121,18)&gt;=G$6)), 'Point System'!$A$4:$B$15, 2),"")</f>
        <v/>
      </c>
      <c r="H122" s="30" t="str">
        <f>IF(H121&gt;0, VLOOKUP(H121-H$5-(INT($X121/18)+(MOD($X121,18)&gt;=H$6)), 'Point System'!$A$4:$B$15, 2),"")</f>
        <v/>
      </c>
      <c r="I122" s="30" t="str">
        <f>IF(I121&gt;0, VLOOKUP(I121-I$5-(INT($X121/18)+(MOD($X121,18)&gt;=I$6)), 'Point System'!$A$4:$B$15, 2),"")</f>
        <v/>
      </c>
      <c r="J122" s="30" t="str">
        <f>IF(J121&gt;0, VLOOKUP(J121-J$5-(INT($X121/18)+(MOD($X121,18)&gt;=J$6)), 'Point System'!$A$4:$B$15, 2),"")</f>
        <v/>
      </c>
      <c r="K122" s="30" t="str">
        <f>IF(K121&gt;0, VLOOKUP(K121-K$5-(INT($X121/18)+(MOD($X121,18)&gt;=K$6)), 'Point System'!$A$4:$B$15, 2),"")</f>
        <v/>
      </c>
      <c r="L122" s="29" t="str">
        <f t="shared" ref="L122" si="386">IF(SUM(C121:K121)&gt;0, SUM(C122:K122),"")</f>
        <v/>
      </c>
      <c r="M122" s="30" t="str">
        <f>IF(M121&gt;0, VLOOKUP(M121-M$5-(INT($X121/18)+(MOD($X121,18)&gt;=M$6)), 'Point System'!$A$4:$B$15, 2),"")</f>
        <v/>
      </c>
      <c r="N122" s="30" t="str">
        <f>IF(N121&gt;0, VLOOKUP(N121-N$5-(INT($X121/18)+(MOD($X121,18)&gt;=N$6)), 'Point System'!$A$4:$B$15, 2),"")</f>
        <v/>
      </c>
      <c r="O122" s="30" t="str">
        <f>IF(O121&gt;0, VLOOKUP(O121-O$5-(INT($X121/18)+(MOD($X121,18)&gt;=O$6)), 'Point System'!$A$4:$B$15, 2),"")</f>
        <v/>
      </c>
      <c r="P122" s="30" t="str">
        <f>IF(P121&gt;0, VLOOKUP(P121-P$5-(INT($X121/18)+(MOD($X121,18)&gt;=P$6)), 'Point System'!$A$4:$B$15, 2),"")</f>
        <v/>
      </c>
      <c r="Q122" s="30" t="str">
        <f>IF(Q121&gt;0, VLOOKUP(Q121-Q$5-(INT($X121/18)+(MOD($X121,18)&gt;=Q$6)), 'Point System'!$A$4:$B$15, 2),"")</f>
        <v/>
      </c>
      <c r="R122" s="30" t="str">
        <f>IF(R121&gt;0, VLOOKUP(R121-R$5-(INT($X121/18)+(MOD($X121,18)&gt;=R$6)), 'Point System'!$A$4:$B$15, 2),"")</f>
        <v/>
      </c>
      <c r="S122" s="30" t="str">
        <f>IF(S121&gt;0, VLOOKUP(S121-S$5-(INT($X121/18)+(MOD($X121,18)&gt;=S$6)), 'Point System'!$A$4:$B$15, 2),"")</f>
        <v/>
      </c>
      <c r="T122" s="30" t="str">
        <f>IF(T121&gt;0, VLOOKUP(T121-T$5-(INT($X121/18)+(MOD($X121,18)&gt;=T$6)), 'Point System'!$A$4:$B$15, 2),"")</f>
        <v/>
      </c>
      <c r="U122" s="30" t="str">
        <f>IF(U121&gt;0, VLOOKUP(U121-U$5-(INT($X121/18)+(MOD($X121,18)&gt;=U$6)), 'Point System'!$A$4:$B$15, 2),"")</f>
        <v/>
      </c>
      <c r="V122" s="29" t="str">
        <f t="shared" ref="V122" si="387">IF(SUM(M121:U121)&gt;0, SUM(M122:U122),"")</f>
        <v/>
      </c>
      <c r="W122" s="22"/>
      <c r="X122" s="22"/>
      <c r="Y122" s="22"/>
      <c r="Z122" s="29" t="str">
        <f t="shared" ref="Z122" si="388">IF(AND(L122&lt;&gt;"", V122&lt;&gt;""), L122+V122,"")</f>
        <v/>
      </c>
    </row>
    <row r="123" spans="1:26" x14ac:dyDescent="0.25">
      <c r="A123" s="18" t="s">
        <v>80</v>
      </c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27" t="str">
        <f t="shared" ref="L123" si="389">IF(SUM(C123:K123)&gt;0, SUM(C123:K123),"")</f>
        <v/>
      </c>
      <c r="M123" s="19"/>
      <c r="N123" s="19"/>
      <c r="O123" s="19"/>
      <c r="P123" s="19"/>
      <c r="Q123" s="19"/>
      <c r="R123" s="19"/>
      <c r="S123" s="19"/>
      <c r="T123" s="19"/>
      <c r="U123" s="19"/>
      <c r="V123" s="27" t="str">
        <f t="shared" ref="V123" si="390">IF(SUM(M123:U123)&gt;0, SUM(M123:U123),"")</f>
        <v/>
      </c>
      <c r="W123" s="28" t="str">
        <f t="shared" ref="W123" si="391">IF(AND(L123&lt;&gt;"",  V123&lt;&gt;""), L123+V123, "")</f>
        <v/>
      </c>
      <c r="X123" s="19"/>
      <c r="Y123" s="28" t="str">
        <f t="shared" ref="Y123" si="392">IF(W123&lt;&gt;"", W123-X123, "")</f>
        <v/>
      </c>
      <c r="Z123" s="20"/>
    </row>
    <row r="124" spans="1:26" x14ac:dyDescent="0.25">
      <c r="A124" s="18"/>
      <c r="B124" s="19" t="s">
        <v>34</v>
      </c>
      <c r="C124" s="28" t="str">
        <f>IF(C123&gt;0, VLOOKUP(C123-C$5-(INT($X123/18)+(MOD($X123,18)&gt;=C$6)), 'Point System'!$A$4:$B$15, 2),"")</f>
        <v/>
      </c>
      <c r="D124" s="28" t="str">
        <f>IF(D123&gt;0, VLOOKUP(D123-D$5-(INT($X123/18)+(MOD($X123,18)&gt;=D$6)), 'Point System'!$A$4:$B$15, 2),"")</f>
        <v/>
      </c>
      <c r="E124" s="28" t="str">
        <f>IF(E123&gt;0, VLOOKUP(E123-E$5-(INT($X123/18)+(MOD($X123,18)&gt;=E$6)), 'Point System'!$A$4:$B$15, 2),"")</f>
        <v/>
      </c>
      <c r="F124" s="28" t="str">
        <f>IF(F123&gt;0, VLOOKUP(F123-F$5-(INT($X123/18)+(MOD($X123,18)&gt;=F$6)), 'Point System'!$A$4:$B$15, 2),"")</f>
        <v/>
      </c>
      <c r="G124" s="28" t="str">
        <f>IF(G123&gt;0, VLOOKUP(G123-G$5-(INT($X123/18)+(MOD($X123,18)&gt;=G$6)), 'Point System'!$A$4:$B$15, 2),"")</f>
        <v/>
      </c>
      <c r="H124" s="28" t="str">
        <f>IF(H123&gt;0, VLOOKUP(H123-H$5-(INT($X123/18)+(MOD($X123,18)&gt;=H$6)), 'Point System'!$A$4:$B$15, 2),"")</f>
        <v/>
      </c>
      <c r="I124" s="28" t="str">
        <f>IF(I123&gt;0, VLOOKUP(I123-I$5-(INT($X123/18)+(MOD($X123,18)&gt;=I$6)), 'Point System'!$A$4:$B$15, 2),"")</f>
        <v/>
      </c>
      <c r="J124" s="28" t="str">
        <f>IF(J123&gt;0, VLOOKUP(J123-J$5-(INT($X123/18)+(MOD($X123,18)&gt;=J$6)), 'Point System'!$A$4:$B$15, 2),"")</f>
        <v/>
      </c>
      <c r="K124" s="28" t="str">
        <f>IF(K123&gt;0, VLOOKUP(K123-K$5-(INT($X123/18)+(MOD($X123,18)&gt;=K$6)), 'Point System'!$A$4:$B$15, 2),"")</f>
        <v/>
      </c>
      <c r="L124" s="27" t="str">
        <f t="shared" ref="L124" si="393">IF(SUM(C123:K123)&gt;0, SUM(C124:K124),"")</f>
        <v/>
      </c>
      <c r="M124" s="28" t="str">
        <f>IF(M123&gt;0, VLOOKUP(M123-M$5-(INT($X123/18)+(MOD($X123,18)&gt;=M$6)), 'Point System'!$A$4:$B$15, 2),"")</f>
        <v/>
      </c>
      <c r="N124" s="28" t="str">
        <f>IF(N123&gt;0, VLOOKUP(N123-N$5-(INT($X123/18)+(MOD($X123,18)&gt;=N$6)), 'Point System'!$A$4:$B$15, 2),"")</f>
        <v/>
      </c>
      <c r="O124" s="28" t="str">
        <f>IF(O123&gt;0, VLOOKUP(O123-O$5-(INT($X123/18)+(MOD($X123,18)&gt;=O$6)), 'Point System'!$A$4:$B$15, 2),"")</f>
        <v/>
      </c>
      <c r="P124" s="28" t="str">
        <f>IF(P123&gt;0, VLOOKUP(P123-P$5-(INT($X123/18)+(MOD($X123,18)&gt;=P$6)), 'Point System'!$A$4:$B$15, 2),"")</f>
        <v/>
      </c>
      <c r="Q124" s="28" t="str">
        <f>IF(Q123&gt;0, VLOOKUP(Q123-Q$5-(INT($X123/18)+(MOD($X123,18)&gt;=Q$6)), 'Point System'!$A$4:$B$15, 2),"")</f>
        <v/>
      </c>
      <c r="R124" s="28" t="str">
        <f>IF(R123&gt;0, VLOOKUP(R123-R$5-(INT($X123/18)+(MOD($X123,18)&gt;=R$6)), 'Point System'!$A$4:$B$15, 2),"")</f>
        <v/>
      </c>
      <c r="S124" s="28" t="str">
        <f>IF(S123&gt;0, VLOOKUP(S123-S$5-(INT($X123/18)+(MOD($X123,18)&gt;=S$6)), 'Point System'!$A$4:$B$15, 2),"")</f>
        <v/>
      </c>
      <c r="T124" s="28" t="str">
        <f>IF(T123&gt;0, VLOOKUP(T123-T$5-(INT($X123/18)+(MOD($X123,18)&gt;=T$6)), 'Point System'!$A$4:$B$15, 2),"")</f>
        <v/>
      </c>
      <c r="U124" s="28" t="str">
        <f>IF(U123&gt;0, VLOOKUP(U123-U$5-(INT($X123/18)+(MOD($X123,18)&gt;=U$6)), 'Point System'!$A$4:$B$15, 2),"")</f>
        <v/>
      </c>
      <c r="V124" s="27" t="str">
        <f t="shared" ref="V124" si="394">IF(SUM(M123:U123)&gt;0, SUM(M124:U124),"")</f>
        <v/>
      </c>
      <c r="W124" s="19"/>
      <c r="X124" s="19"/>
      <c r="Y124" s="19"/>
      <c r="Z124" s="27" t="str">
        <f t="shared" ref="Z124" si="395">IF(AND(L124&lt;&gt;"", V124&lt;&gt;""), L124+V124,"")</f>
        <v/>
      </c>
    </row>
    <row r="125" spans="1:26" x14ac:dyDescent="0.25">
      <c r="A125" s="21" t="s">
        <v>81</v>
      </c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9" t="str">
        <f t="shared" ref="L125" si="396">IF(SUM(C125:K125)&gt;0, SUM(C125:K125),"")</f>
        <v/>
      </c>
      <c r="M125" s="22"/>
      <c r="N125" s="22"/>
      <c r="O125" s="22"/>
      <c r="P125" s="22"/>
      <c r="Q125" s="22"/>
      <c r="R125" s="22"/>
      <c r="S125" s="22"/>
      <c r="T125" s="22"/>
      <c r="U125" s="22"/>
      <c r="V125" s="29" t="str">
        <f t="shared" ref="V125" si="397">IF(SUM(M125:U125)&gt;0, SUM(M125:U125),"")</f>
        <v/>
      </c>
      <c r="W125" s="30" t="str">
        <f t="shared" ref="W125" si="398">IF(AND(L125&lt;&gt;"",  V125&lt;&gt;""), L125+V125, "")</f>
        <v/>
      </c>
      <c r="X125" s="22"/>
      <c r="Y125" s="30" t="str">
        <f t="shared" ref="Y125" si="399">IF(W125&lt;&gt;"", W125-X125, "")</f>
        <v/>
      </c>
      <c r="Z125" s="23"/>
    </row>
    <row r="126" spans="1:26" x14ac:dyDescent="0.25">
      <c r="A126" s="21"/>
      <c r="B126" s="22" t="s">
        <v>34</v>
      </c>
      <c r="C126" s="30" t="str">
        <f>IF(C125&gt;0, VLOOKUP(C125-C$5-(INT($X125/18)+(MOD($X125,18)&gt;=C$6)), 'Point System'!$A$4:$B$15, 2),"")</f>
        <v/>
      </c>
      <c r="D126" s="30" t="str">
        <f>IF(D125&gt;0, VLOOKUP(D125-D$5-(INT($X125/18)+(MOD($X125,18)&gt;=D$6)), 'Point System'!$A$4:$B$15, 2),"")</f>
        <v/>
      </c>
      <c r="E126" s="30" t="str">
        <f>IF(E125&gt;0, VLOOKUP(E125-E$5-(INT($X125/18)+(MOD($X125,18)&gt;=E$6)), 'Point System'!$A$4:$B$15, 2),"")</f>
        <v/>
      </c>
      <c r="F126" s="30" t="str">
        <f>IF(F125&gt;0, VLOOKUP(F125-F$5-(INT($X125/18)+(MOD($X125,18)&gt;=F$6)), 'Point System'!$A$4:$B$15, 2),"")</f>
        <v/>
      </c>
      <c r="G126" s="30" t="str">
        <f>IF(G125&gt;0, VLOOKUP(G125-G$5-(INT($X125/18)+(MOD($X125,18)&gt;=G$6)), 'Point System'!$A$4:$B$15, 2),"")</f>
        <v/>
      </c>
      <c r="H126" s="30" t="str">
        <f>IF(H125&gt;0, VLOOKUP(H125-H$5-(INT($X125/18)+(MOD($X125,18)&gt;=H$6)), 'Point System'!$A$4:$B$15, 2),"")</f>
        <v/>
      </c>
      <c r="I126" s="30" t="str">
        <f>IF(I125&gt;0, VLOOKUP(I125-I$5-(INT($X125/18)+(MOD($X125,18)&gt;=I$6)), 'Point System'!$A$4:$B$15, 2),"")</f>
        <v/>
      </c>
      <c r="J126" s="30" t="str">
        <f>IF(J125&gt;0, VLOOKUP(J125-J$5-(INT($X125/18)+(MOD($X125,18)&gt;=J$6)), 'Point System'!$A$4:$B$15, 2),"")</f>
        <v/>
      </c>
      <c r="K126" s="30" t="str">
        <f>IF(K125&gt;0, VLOOKUP(K125-K$5-(INT($X125/18)+(MOD($X125,18)&gt;=K$6)), 'Point System'!$A$4:$B$15, 2),"")</f>
        <v/>
      </c>
      <c r="L126" s="29" t="str">
        <f t="shared" ref="L126" si="400">IF(SUM(C125:K125)&gt;0, SUM(C126:K126),"")</f>
        <v/>
      </c>
      <c r="M126" s="30" t="str">
        <f>IF(M125&gt;0, VLOOKUP(M125-M$5-(INT($X125/18)+(MOD($X125,18)&gt;=M$6)), 'Point System'!$A$4:$B$15, 2),"")</f>
        <v/>
      </c>
      <c r="N126" s="30" t="str">
        <f>IF(N125&gt;0, VLOOKUP(N125-N$5-(INT($X125/18)+(MOD($X125,18)&gt;=N$6)), 'Point System'!$A$4:$B$15, 2),"")</f>
        <v/>
      </c>
      <c r="O126" s="30" t="str">
        <f>IF(O125&gt;0, VLOOKUP(O125-O$5-(INT($X125/18)+(MOD($X125,18)&gt;=O$6)), 'Point System'!$A$4:$B$15, 2),"")</f>
        <v/>
      </c>
      <c r="P126" s="30" t="str">
        <f>IF(P125&gt;0, VLOOKUP(P125-P$5-(INT($X125/18)+(MOD($X125,18)&gt;=P$6)), 'Point System'!$A$4:$B$15, 2),"")</f>
        <v/>
      </c>
      <c r="Q126" s="30" t="str">
        <f>IF(Q125&gt;0, VLOOKUP(Q125-Q$5-(INT($X125/18)+(MOD($X125,18)&gt;=Q$6)), 'Point System'!$A$4:$B$15, 2),"")</f>
        <v/>
      </c>
      <c r="R126" s="30" t="str">
        <f>IF(R125&gt;0, VLOOKUP(R125-R$5-(INT($X125/18)+(MOD($X125,18)&gt;=R$6)), 'Point System'!$A$4:$B$15, 2),"")</f>
        <v/>
      </c>
      <c r="S126" s="30" t="str">
        <f>IF(S125&gt;0, VLOOKUP(S125-S$5-(INT($X125/18)+(MOD($X125,18)&gt;=S$6)), 'Point System'!$A$4:$B$15, 2),"")</f>
        <v/>
      </c>
      <c r="T126" s="30" t="str">
        <f>IF(T125&gt;0, VLOOKUP(T125-T$5-(INT($X125/18)+(MOD($X125,18)&gt;=T$6)), 'Point System'!$A$4:$B$15, 2),"")</f>
        <v/>
      </c>
      <c r="U126" s="30" t="str">
        <f>IF(U125&gt;0, VLOOKUP(U125-U$5-(INT($X125/18)+(MOD($X125,18)&gt;=U$6)), 'Point System'!$A$4:$B$15, 2),"")</f>
        <v/>
      </c>
      <c r="V126" s="29" t="str">
        <f t="shared" ref="V126" si="401">IF(SUM(M125:U125)&gt;0, SUM(M126:U126),"")</f>
        <v/>
      </c>
      <c r="W126" s="22"/>
      <c r="X126" s="22"/>
      <c r="Y126" s="22"/>
      <c r="Z126" s="29" t="str">
        <f t="shared" ref="Z126" si="402">IF(AND(L126&lt;&gt;"", V126&lt;&gt;""), L126+V126,"")</f>
        <v/>
      </c>
    </row>
    <row r="127" spans="1:26" x14ac:dyDescent="0.25">
      <c r="A127" s="18" t="s">
        <v>82</v>
      </c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27" t="str">
        <f t="shared" ref="L127" si="403">IF(SUM(C127:K127)&gt;0, SUM(C127:K127),"")</f>
        <v/>
      </c>
      <c r="M127" s="19"/>
      <c r="N127" s="19"/>
      <c r="O127" s="19"/>
      <c r="P127" s="19"/>
      <c r="Q127" s="19"/>
      <c r="R127" s="19"/>
      <c r="S127" s="19"/>
      <c r="T127" s="19"/>
      <c r="U127" s="19"/>
      <c r="V127" s="27" t="str">
        <f t="shared" ref="V127" si="404">IF(SUM(M127:U127)&gt;0, SUM(M127:U127),"")</f>
        <v/>
      </c>
      <c r="W127" s="28" t="str">
        <f t="shared" ref="W127" si="405">IF(AND(L127&lt;&gt;"",  V127&lt;&gt;""), L127+V127, "")</f>
        <v/>
      </c>
      <c r="X127" s="19"/>
      <c r="Y127" s="28" t="str">
        <f t="shared" ref="Y127" si="406">IF(W127&lt;&gt;"", W127-X127, "")</f>
        <v/>
      </c>
      <c r="Z127" s="20"/>
    </row>
    <row r="128" spans="1:26" x14ac:dyDescent="0.25">
      <c r="A128" s="18"/>
      <c r="B128" s="19" t="s">
        <v>34</v>
      </c>
      <c r="C128" s="28" t="str">
        <f>IF(C127&gt;0, VLOOKUP(C127-C$5-(INT($X127/18)+(MOD($X127,18)&gt;=C$6)), 'Point System'!$A$4:$B$15, 2),"")</f>
        <v/>
      </c>
      <c r="D128" s="28" t="str">
        <f>IF(D127&gt;0, VLOOKUP(D127-D$5-(INT($X127/18)+(MOD($X127,18)&gt;=D$6)), 'Point System'!$A$4:$B$15, 2),"")</f>
        <v/>
      </c>
      <c r="E128" s="28" t="str">
        <f>IF(E127&gt;0, VLOOKUP(E127-E$5-(INT($X127/18)+(MOD($X127,18)&gt;=E$6)), 'Point System'!$A$4:$B$15, 2),"")</f>
        <v/>
      </c>
      <c r="F128" s="28" t="str">
        <f>IF(F127&gt;0, VLOOKUP(F127-F$5-(INT($X127/18)+(MOD($X127,18)&gt;=F$6)), 'Point System'!$A$4:$B$15, 2),"")</f>
        <v/>
      </c>
      <c r="G128" s="28" t="str">
        <f>IF(G127&gt;0, VLOOKUP(G127-G$5-(INT($X127/18)+(MOD($X127,18)&gt;=G$6)), 'Point System'!$A$4:$B$15, 2),"")</f>
        <v/>
      </c>
      <c r="H128" s="28" t="str">
        <f>IF(H127&gt;0, VLOOKUP(H127-H$5-(INT($X127/18)+(MOD($X127,18)&gt;=H$6)), 'Point System'!$A$4:$B$15, 2),"")</f>
        <v/>
      </c>
      <c r="I128" s="28" t="str">
        <f>IF(I127&gt;0, VLOOKUP(I127-I$5-(INT($X127/18)+(MOD($X127,18)&gt;=I$6)), 'Point System'!$A$4:$B$15, 2),"")</f>
        <v/>
      </c>
      <c r="J128" s="28" t="str">
        <f>IF(J127&gt;0, VLOOKUP(J127-J$5-(INT($X127/18)+(MOD($X127,18)&gt;=J$6)), 'Point System'!$A$4:$B$15, 2),"")</f>
        <v/>
      </c>
      <c r="K128" s="28" t="str">
        <f>IF(K127&gt;0, VLOOKUP(K127-K$5-(INT($X127/18)+(MOD($X127,18)&gt;=K$6)), 'Point System'!$A$4:$B$15, 2),"")</f>
        <v/>
      </c>
      <c r="L128" s="27" t="str">
        <f t="shared" ref="L128" si="407">IF(SUM(C127:K127)&gt;0, SUM(C128:K128),"")</f>
        <v/>
      </c>
      <c r="M128" s="28" t="str">
        <f>IF(M127&gt;0, VLOOKUP(M127-M$5-(INT($X127/18)+(MOD($X127,18)&gt;=M$6)), 'Point System'!$A$4:$B$15, 2),"")</f>
        <v/>
      </c>
      <c r="N128" s="28" t="str">
        <f>IF(N127&gt;0, VLOOKUP(N127-N$5-(INT($X127/18)+(MOD($X127,18)&gt;=N$6)), 'Point System'!$A$4:$B$15, 2),"")</f>
        <v/>
      </c>
      <c r="O128" s="28" t="str">
        <f>IF(O127&gt;0, VLOOKUP(O127-O$5-(INT($X127/18)+(MOD($X127,18)&gt;=O$6)), 'Point System'!$A$4:$B$15, 2),"")</f>
        <v/>
      </c>
      <c r="P128" s="28" t="str">
        <f>IF(P127&gt;0, VLOOKUP(P127-P$5-(INT($X127/18)+(MOD($X127,18)&gt;=P$6)), 'Point System'!$A$4:$B$15, 2),"")</f>
        <v/>
      </c>
      <c r="Q128" s="28" t="str">
        <f>IF(Q127&gt;0, VLOOKUP(Q127-Q$5-(INT($X127/18)+(MOD($X127,18)&gt;=Q$6)), 'Point System'!$A$4:$B$15, 2),"")</f>
        <v/>
      </c>
      <c r="R128" s="28" t="str">
        <f>IF(R127&gt;0, VLOOKUP(R127-R$5-(INT($X127/18)+(MOD($X127,18)&gt;=R$6)), 'Point System'!$A$4:$B$15, 2),"")</f>
        <v/>
      </c>
      <c r="S128" s="28" t="str">
        <f>IF(S127&gt;0, VLOOKUP(S127-S$5-(INT($X127/18)+(MOD($X127,18)&gt;=S$6)), 'Point System'!$A$4:$B$15, 2),"")</f>
        <v/>
      </c>
      <c r="T128" s="28" t="str">
        <f>IF(T127&gt;0, VLOOKUP(T127-T$5-(INT($X127/18)+(MOD($X127,18)&gt;=T$6)), 'Point System'!$A$4:$B$15, 2),"")</f>
        <v/>
      </c>
      <c r="U128" s="28" t="str">
        <f>IF(U127&gt;0, VLOOKUP(U127-U$5-(INT($X127/18)+(MOD($X127,18)&gt;=U$6)), 'Point System'!$A$4:$B$15, 2),"")</f>
        <v/>
      </c>
      <c r="V128" s="27" t="str">
        <f t="shared" ref="V128" si="408">IF(SUM(M127:U127)&gt;0, SUM(M128:U128),"")</f>
        <v/>
      </c>
      <c r="W128" s="19"/>
      <c r="X128" s="19"/>
      <c r="Y128" s="19"/>
      <c r="Z128" s="27" t="str">
        <f t="shared" ref="Z128" si="409">IF(AND(L128&lt;&gt;"", V128&lt;&gt;""), L128+V128,"")</f>
        <v/>
      </c>
    </row>
    <row r="129" spans="1:26" x14ac:dyDescent="0.25">
      <c r="A129" s="21" t="s">
        <v>83</v>
      </c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9" t="str">
        <f t="shared" ref="L129" si="410">IF(SUM(C129:K129)&gt;0, SUM(C129:K129),"")</f>
        <v/>
      </c>
      <c r="M129" s="22"/>
      <c r="N129" s="22"/>
      <c r="O129" s="22"/>
      <c r="P129" s="22"/>
      <c r="Q129" s="22"/>
      <c r="R129" s="22"/>
      <c r="S129" s="22"/>
      <c r="T129" s="22"/>
      <c r="U129" s="22"/>
      <c r="V129" s="29" t="str">
        <f t="shared" ref="V129" si="411">IF(SUM(M129:U129)&gt;0, SUM(M129:U129),"")</f>
        <v/>
      </c>
      <c r="W129" s="30" t="str">
        <f t="shared" ref="W129" si="412">IF(AND(L129&lt;&gt;"",  V129&lt;&gt;""), L129+V129, "")</f>
        <v/>
      </c>
      <c r="X129" s="22"/>
      <c r="Y129" s="30" t="str">
        <f t="shared" ref="Y129" si="413">IF(W129&lt;&gt;"", W129-X129, "")</f>
        <v/>
      </c>
      <c r="Z129" s="23"/>
    </row>
    <row r="130" spans="1:26" x14ac:dyDescent="0.25">
      <c r="A130" s="21"/>
      <c r="B130" s="22" t="s">
        <v>34</v>
      </c>
      <c r="C130" s="30" t="str">
        <f>IF(C129&gt;0, VLOOKUP(C129-C$5-(INT($X129/18)+(MOD($X129,18)&gt;=C$6)), 'Point System'!$A$4:$B$15, 2),"")</f>
        <v/>
      </c>
      <c r="D130" s="30" t="str">
        <f>IF(D129&gt;0, VLOOKUP(D129-D$5-(INT($X129/18)+(MOD($X129,18)&gt;=D$6)), 'Point System'!$A$4:$B$15, 2),"")</f>
        <v/>
      </c>
      <c r="E130" s="30" t="str">
        <f>IF(E129&gt;0, VLOOKUP(E129-E$5-(INT($X129/18)+(MOD($X129,18)&gt;=E$6)), 'Point System'!$A$4:$B$15, 2),"")</f>
        <v/>
      </c>
      <c r="F130" s="30" t="str">
        <f>IF(F129&gt;0, VLOOKUP(F129-F$5-(INT($X129/18)+(MOD($X129,18)&gt;=F$6)), 'Point System'!$A$4:$B$15, 2),"")</f>
        <v/>
      </c>
      <c r="G130" s="30" t="str">
        <f>IF(G129&gt;0, VLOOKUP(G129-G$5-(INT($X129/18)+(MOD($X129,18)&gt;=G$6)), 'Point System'!$A$4:$B$15, 2),"")</f>
        <v/>
      </c>
      <c r="H130" s="30" t="str">
        <f>IF(H129&gt;0, VLOOKUP(H129-H$5-(INT($X129/18)+(MOD($X129,18)&gt;=H$6)), 'Point System'!$A$4:$B$15, 2),"")</f>
        <v/>
      </c>
      <c r="I130" s="30" t="str">
        <f>IF(I129&gt;0, VLOOKUP(I129-I$5-(INT($X129/18)+(MOD($X129,18)&gt;=I$6)), 'Point System'!$A$4:$B$15, 2),"")</f>
        <v/>
      </c>
      <c r="J130" s="30" t="str">
        <f>IF(J129&gt;0, VLOOKUP(J129-J$5-(INT($X129/18)+(MOD($X129,18)&gt;=J$6)), 'Point System'!$A$4:$B$15, 2),"")</f>
        <v/>
      </c>
      <c r="K130" s="30" t="str">
        <f>IF(K129&gt;0, VLOOKUP(K129-K$5-(INT($X129/18)+(MOD($X129,18)&gt;=K$6)), 'Point System'!$A$4:$B$15, 2),"")</f>
        <v/>
      </c>
      <c r="L130" s="29" t="str">
        <f t="shared" ref="L130" si="414">IF(SUM(C129:K129)&gt;0, SUM(C130:K130),"")</f>
        <v/>
      </c>
      <c r="M130" s="30" t="str">
        <f>IF(M129&gt;0, VLOOKUP(M129-M$5-(INT($X129/18)+(MOD($X129,18)&gt;=M$6)), 'Point System'!$A$4:$B$15, 2),"")</f>
        <v/>
      </c>
      <c r="N130" s="30" t="str">
        <f>IF(N129&gt;0, VLOOKUP(N129-N$5-(INT($X129/18)+(MOD($X129,18)&gt;=N$6)), 'Point System'!$A$4:$B$15, 2),"")</f>
        <v/>
      </c>
      <c r="O130" s="30" t="str">
        <f>IF(O129&gt;0, VLOOKUP(O129-O$5-(INT($X129/18)+(MOD($X129,18)&gt;=O$6)), 'Point System'!$A$4:$B$15, 2),"")</f>
        <v/>
      </c>
      <c r="P130" s="30" t="str">
        <f>IF(P129&gt;0, VLOOKUP(P129-P$5-(INT($X129/18)+(MOD($X129,18)&gt;=P$6)), 'Point System'!$A$4:$B$15, 2),"")</f>
        <v/>
      </c>
      <c r="Q130" s="30" t="str">
        <f>IF(Q129&gt;0, VLOOKUP(Q129-Q$5-(INT($X129/18)+(MOD($X129,18)&gt;=Q$6)), 'Point System'!$A$4:$B$15, 2),"")</f>
        <v/>
      </c>
      <c r="R130" s="30" t="str">
        <f>IF(R129&gt;0, VLOOKUP(R129-R$5-(INT($X129/18)+(MOD($X129,18)&gt;=R$6)), 'Point System'!$A$4:$B$15, 2),"")</f>
        <v/>
      </c>
      <c r="S130" s="30" t="str">
        <f>IF(S129&gt;0, VLOOKUP(S129-S$5-(INT($X129/18)+(MOD($X129,18)&gt;=S$6)), 'Point System'!$A$4:$B$15, 2),"")</f>
        <v/>
      </c>
      <c r="T130" s="30" t="str">
        <f>IF(T129&gt;0, VLOOKUP(T129-T$5-(INT($X129/18)+(MOD($X129,18)&gt;=T$6)), 'Point System'!$A$4:$B$15, 2),"")</f>
        <v/>
      </c>
      <c r="U130" s="30" t="str">
        <f>IF(U129&gt;0, VLOOKUP(U129-U$5-(INT($X129/18)+(MOD($X129,18)&gt;=U$6)), 'Point System'!$A$4:$B$15, 2),"")</f>
        <v/>
      </c>
      <c r="V130" s="29" t="str">
        <f t="shared" ref="V130" si="415">IF(SUM(M129:U129)&gt;0, SUM(M130:U130),"")</f>
        <v/>
      </c>
      <c r="W130" s="22"/>
      <c r="X130" s="22"/>
      <c r="Y130" s="22"/>
      <c r="Z130" s="29" t="str">
        <f t="shared" ref="Z130" si="416">IF(AND(L130&lt;&gt;"", V130&lt;&gt;""), L130+V130,"")</f>
        <v/>
      </c>
    </row>
    <row r="131" spans="1:26" x14ac:dyDescent="0.25">
      <c r="A131" s="18" t="s">
        <v>84</v>
      </c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27" t="str">
        <f t="shared" ref="L131" si="417">IF(SUM(C131:K131)&gt;0, SUM(C131:K131),"")</f>
        <v/>
      </c>
      <c r="M131" s="19"/>
      <c r="N131" s="19"/>
      <c r="O131" s="19"/>
      <c r="P131" s="19"/>
      <c r="Q131" s="19"/>
      <c r="R131" s="19"/>
      <c r="S131" s="19"/>
      <c r="T131" s="19"/>
      <c r="U131" s="19"/>
      <c r="V131" s="27" t="str">
        <f t="shared" ref="V131" si="418">IF(SUM(M131:U131)&gt;0, SUM(M131:U131),"")</f>
        <v/>
      </c>
      <c r="W131" s="28" t="str">
        <f t="shared" ref="W131" si="419">IF(AND(L131&lt;&gt;"",  V131&lt;&gt;""), L131+V131, "")</f>
        <v/>
      </c>
      <c r="X131" s="19"/>
      <c r="Y131" s="28" t="str">
        <f t="shared" ref="Y131" si="420">IF(W131&lt;&gt;"", W131-X131, "")</f>
        <v/>
      </c>
      <c r="Z131" s="20"/>
    </row>
    <row r="132" spans="1:26" x14ac:dyDescent="0.25">
      <c r="A132" s="18"/>
      <c r="B132" s="19" t="s">
        <v>34</v>
      </c>
      <c r="C132" s="28" t="str">
        <f>IF(C131&gt;0, VLOOKUP(C131-C$5-(INT($X131/18)+(MOD($X131,18)&gt;=C$6)), 'Point System'!$A$4:$B$15, 2),"")</f>
        <v/>
      </c>
      <c r="D132" s="28" t="str">
        <f>IF(D131&gt;0, VLOOKUP(D131-D$5-(INT($X131/18)+(MOD($X131,18)&gt;=D$6)), 'Point System'!$A$4:$B$15, 2),"")</f>
        <v/>
      </c>
      <c r="E132" s="28" t="str">
        <f>IF(E131&gt;0, VLOOKUP(E131-E$5-(INT($X131/18)+(MOD($X131,18)&gt;=E$6)), 'Point System'!$A$4:$B$15, 2),"")</f>
        <v/>
      </c>
      <c r="F132" s="28" t="str">
        <f>IF(F131&gt;0, VLOOKUP(F131-F$5-(INT($X131/18)+(MOD($X131,18)&gt;=F$6)), 'Point System'!$A$4:$B$15, 2),"")</f>
        <v/>
      </c>
      <c r="G132" s="28" t="str">
        <f>IF(G131&gt;0, VLOOKUP(G131-G$5-(INT($X131/18)+(MOD($X131,18)&gt;=G$6)), 'Point System'!$A$4:$B$15, 2),"")</f>
        <v/>
      </c>
      <c r="H132" s="28" t="str">
        <f>IF(H131&gt;0, VLOOKUP(H131-H$5-(INT($X131/18)+(MOD($X131,18)&gt;=H$6)), 'Point System'!$A$4:$B$15, 2),"")</f>
        <v/>
      </c>
      <c r="I132" s="28" t="str">
        <f>IF(I131&gt;0, VLOOKUP(I131-I$5-(INT($X131/18)+(MOD($X131,18)&gt;=I$6)), 'Point System'!$A$4:$B$15, 2),"")</f>
        <v/>
      </c>
      <c r="J132" s="28" t="str">
        <f>IF(J131&gt;0, VLOOKUP(J131-J$5-(INT($X131/18)+(MOD($X131,18)&gt;=J$6)), 'Point System'!$A$4:$B$15, 2),"")</f>
        <v/>
      </c>
      <c r="K132" s="28" t="str">
        <f>IF(K131&gt;0, VLOOKUP(K131-K$5-(INT($X131/18)+(MOD($X131,18)&gt;=K$6)), 'Point System'!$A$4:$B$15, 2),"")</f>
        <v/>
      </c>
      <c r="L132" s="27" t="str">
        <f t="shared" ref="L132" si="421">IF(SUM(C131:K131)&gt;0, SUM(C132:K132),"")</f>
        <v/>
      </c>
      <c r="M132" s="28" t="str">
        <f>IF(M131&gt;0, VLOOKUP(M131-M$5-(INT($X131/18)+(MOD($X131,18)&gt;=M$6)), 'Point System'!$A$4:$B$15, 2),"")</f>
        <v/>
      </c>
      <c r="N132" s="28" t="str">
        <f>IF(N131&gt;0, VLOOKUP(N131-N$5-(INT($X131/18)+(MOD($X131,18)&gt;=N$6)), 'Point System'!$A$4:$B$15, 2),"")</f>
        <v/>
      </c>
      <c r="O132" s="28" t="str">
        <f>IF(O131&gt;0, VLOOKUP(O131-O$5-(INT($X131/18)+(MOD($X131,18)&gt;=O$6)), 'Point System'!$A$4:$B$15, 2),"")</f>
        <v/>
      </c>
      <c r="P132" s="28" t="str">
        <f>IF(P131&gt;0, VLOOKUP(P131-P$5-(INT($X131/18)+(MOD($X131,18)&gt;=P$6)), 'Point System'!$A$4:$B$15, 2),"")</f>
        <v/>
      </c>
      <c r="Q132" s="28" t="str">
        <f>IF(Q131&gt;0, VLOOKUP(Q131-Q$5-(INT($X131/18)+(MOD($X131,18)&gt;=Q$6)), 'Point System'!$A$4:$B$15, 2),"")</f>
        <v/>
      </c>
      <c r="R132" s="28" t="str">
        <f>IF(R131&gt;0, VLOOKUP(R131-R$5-(INT($X131/18)+(MOD($X131,18)&gt;=R$6)), 'Point System'!$A$4:$B$15, 2),"")</f>
        <v/>
      </c>
      <c r="S132" s="28" t="str">
        <f>IF(S131&gt;0, VLOOKUP(S131-S$5-(INT($X131/18)+(MOD($X131,18)&gt;=S$6)), 'Point System'!$A$4:$B$15, 2),"")</f>
        <v/>
      </c>
      <c r="T132" s="28" t="str">
        <f>IF(T131&gt;0, VLOOKUP(T131-T$5-(INT($X131/18)+(MOD($X131,18)&gt;=T$6)), 'Point System'!$A$4:$B$15, 2),"")</f>
        <v/>
      </c>
      <c r="U132" s="28" t="str">
        <f>IF(U131&gt;0, VLOOKUP(U131-U$5-(INT($X131/18)+(MOD($X131,18)&gt;=U$6)), 'Point System'!$A$4:$B$15, 2),"")</f>
        <v/>
      </c>
      <c r="V132" s="27" t="str">
        <f t="shared" ref="V132" si="422">IF(SUM(M131:U131)&gt;0, SUM(M132:U132),"")</f>
        <v/>
      </c>
      <c r="W132" s="19"/>
      <c r="X132" s="19"/>
      <c r="Y132" s="19"/>
      <c r="Z132" s="27" t="str">
        <f t="shared" ref="Z132" si="423">IF(AND(L132&lt;&gt;"", V132&lt;&gt;""), L132+V132,"")</f>
        <v/>
      </c>
    </row>
    <row r="133" spans="1:26" x14ac:dyDescent="0.25">
      <c r="A133" s="21" t="s">
        <v>85</v>
      </c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9" t="str">
        <f t="shared" ref="L133" si="424">IF(SUM(C133:K133)&gt;0, SUM(C133:K133),"")</f>
        <v/>
      </c>
      <c r="M133" s="22"/>
      <c r="N133" s="22"/>
      <c r="O133" s="22"/>
      <c r="P133" s="22"/>
      <c r="Q133" s="22"/>
      <c r="R133" s="22"/>
      <c r="S133" s="22"/>
      <c r="T133" s="22"/>
      <c r="U133" s="22"/>
      <c r="V133" s="29" t="str">
        <f t="shared" ref="V133" si="425">IF(SUM(M133:U133)&gt;0, SUM(M133:U133),"")</f>
        <v/>
      </c>
      <c r="W133" s="30" t="str">
        <f t="shared" ref="W133" si="426">IF(AND(L133&lt;&gt;"",  V133&lt;&gt;""), L133+V133, "")</f>
        <v/>
      </c>
      <c r="X133" s="22"/>
      <c r="Y133" s="30" t="str">
        <f t="shared" ref="Y133" si="427">IF(W133&lt;&gt;"", W133-X133, "")</f>
        <v/>
      </c>
      <c r="Z133" s="23"/>
    </row>
    <row r="134" spans="1:26" x14ac:dyDescent="0.25">
      <c r="A134" s="21"/>
      <c r="B134" s="22" t="s">
        <v>34</v>
      </c>
      <c r="C134" s="30" t="str">
        <f>IF(C133&gt;0, VLOOKUP(C133-C$5-(INT($X133/18)+(MOD($X133,18)&gt;=C$6)), 'Point System'!$A$4:$B$15, 2),"")</f>
        <v/>
      </c>
      <c r="D134" s="30" t="str">
        <f>IF(D133&gt;0, VLOOKUP(D133-D$5-(INT($X133/18)+(MOD($X133,18)&gt;=D$6)), 'Point System'!$A$4:$B$15, 2),"")</f>
        <v/>
      </c>
      <c r="E134" s="30" t="str">
        <f>IF(E133&gt;0, VLOOKUP(E133-E$5-(INT($X133/18)+(MOD($X133,18)&gt;=E$6)), 'Point System'!$A$4:$B$15, 2),"")</f>
        <v/>
      </c>
      <c r="F134" s="30" t="str">
        <f>IF(F133&gt;0, VLOOKUP(F133-F$5-(INT($X133/18)+(MOD($X133,18)&gt;=F$6)), 'Point System'!$A$4:$B$15, 2),"")</f>
        <v/>
      </c>
      <c r="G134" s="30" t="str">
        <f>IF(G133&gt;0, VLOOKUP(G133-G$5-(INT($X133/18)+(MOD($X133,18)&gt;=G$6)), 'Point System'!$A$4:$B$15, 2),"")</f>
        <v/>
      </c>
      <c r="H134" s="30" t="str">
        <f>IF(H133&gt;0, VLOOKUP(H133-H$5-(INT($X133/18)+(MOD($X133,18)&gt;=H$6)), 'Point System'!$A$4:$B$15, 2),"")</f>
        <v/>
      </c>
      <c r="I134" s="30" t="str">
        <f>IF(I133&gt;0, VLOOKUP(I133-I$5-(INT($X133/18)+(MOD($X133,18)&gt;=I$6)), 'Point System'!$A$4:$B$15, 2),"")</f>
        <v/>
      </c>
      <c r="J134" s="30" t="str">
        <f>IF(J133&gt;0, VLOOKUP(J133-J$5-(INT($X133/18)+(MOD($X133,18)&gt;=J$6)), 'Point System'!$A$4:$B$15, 2),"")</f>
        <v/>
      </c>
      <c r="K134" s="30" t="str">
        <f>IF(K133&gt;0, VLOOKUP(K133-K$5-(INT($X133/18)+(MOD($X133,18)&gt;=K$6)), 'Point System'!$A$4:$B$15, 2),"")</f>
        <v/>
      </c>
      <c r="L134" s="29" t="str">
        <f t="shared" ref="L134" si="428">IF(SUM(C133:K133)&gt;0, SUM(C134:K134),"")</f>
        <v/>
      </c>
      <c r="M134" s="30" t="str">
        <f>IF(M133&gt;0, VLOOKUP(M133-M$5-(INT($X133/18)+(MOD($X133,18)&gt;=M$6)), 'Point System'!$A$4:$B$15, 2),"")</f>
        <v/>
      </c>
      <c r="N134" s="30" t="str">
        <f>IF(N133&gt;0, VLOOKUP(N133-N$5-(INT($X133/18)+(MOD($X133,18)&gt;=N$6)), 'Point System'!$A$4:$B$15, 2),"")</f>
        <v/>
      </c>
      <c r="O134" s="30" t="str">
        <f>IF(O133&gt;0, VLOOKUP(O133-O$5-(INT($X133/18)+(MOD($X133,18)&gt;=O$6)), 'Point System'!$A$4:$B$15, 2),"")</f>
        <v/>
      </c>
      <c r="P134" s="30" t="str">
        <f>IF(P133&gt;0, VLOOKUP(P133-P$5-(INT($X133/18)+(MOD($X133,18)&gt;=P$6)), 'Point System'!$A$4:$B$15, 2),"")</f>
        <v/>
      </c>
      <c r="Q134" s="30" t="str">
        <f>IF(Q133&gt;0, VLOOKUP(Q133-Q$5-(INT($X133/18)+(MOD($X133,18)&gt;=Q$6)), 'Point System'!$A$4:$B$15, 2),"")</f>
        <v/>
      </c>
      <c r="R134" s="30" t="str">
        <f>IF(R133&gt;0, VLOOKUP(R133-R$5-(INT($X133/18)+(MOD($X133,18)&gt;=R$6)), 'Point System'!$A$4:$B$15, 2),"")</f>
        <v/>
      </c>
      <c r="S134" s="30" t="str">
        <f>IF(S133&gt;0, VLOOKUP(S133-S$5-(INT($X133/18)+(MOD($X133,18)&gt;=S$6)), 'Point System'!$A$4:$B$15, 2),"")</f>
        <v/>
      </c>
      <c r="T134" s="30" t="str">
        <f>IF(T133&gt;0, VLOOKUP(T133-T$5-(INT($X133/18)+(MOD($X133,18)&gt;=T$6)), 'Point System'!$A$4:$B$15, 2),"")</f>
        <v/>
      </c>
      <c r="U134" s="30" t="str">
        <f>IF(U133&gt;0, VLOOKUP(U133-U$5-(INT($X133/18)+(MOD($X133,18)&gt;=U$6)), 'Point System'!$A$4:$B$15, 2),"")</f>
        <v/>
      </c>
      <c r="V134" s="29" t="str">
        <f t="shared" ref="V134" si="429">IF(SUM(M133:U133)&gt;0, SUM(M134:U134),"")</f>
        <v/>
      </c>
      <c r="W134" s="22"/>
      <c r="X134" s="22"/>
      <c r="Y134" s="22"/>
      <c r="Z134" s="29" t="str">
        <f t="shared" ref="Z134" si="430">IF(AND(L134&lt;&gt;"", V134&lt;&gt;""), L134+V134,"")</f>
        <v/>
      </c>
    </row>
    <row r="135" spans="1:26" x14ac:dyDescent="0.25">
      <c r="A135" s="18" t="s">
        <v>86</v>
      </c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27" t="str">
        <f t="shared" ref="L135" si="431">IF(SUM(C135:K135)&gt;0, SUM(C135:K135),"")</f>
        <v/>
      </c>
      <c r="M135" s="19"/>
      <c r="N135" s="19"/>
      <c r="O135" s="19"/>
      <c r="P135" s="19"/>
      <c r="Q135" s="19"/>
      <c r="R135" s="19"/>
      <c r="S135" s="19"/>
      <c r="T135" s="19"/>
      <c r="U135" s="19"/>
      <c r="V135" s="27" t="str">
        <f t="shared" ref="V135" si="432">IF(SUM(M135:U135)&gt;0, SUM(M135:U135),"")</f>
        <v/>
      </c>
      <c r="W135" s="28" t="str">
        <f t="shared" ref="W135" si="433">IF(AND(L135&lt;&gt;"",  V135&lt;&gt;""), L135+V135, "")</f>
        <v/>
      </c>
      <c r="X135" s="19"/>
      <c r="Y135" s="28" t="str">
        <f t="shared" ref="Y135" si="434">IF(W135&lt;&gt;"", W135-X135, "")</f>
        <v/>
      </c>
      <c r="Z135" s="20"/>
    </row>
    <row r="136" spans="1:26" x14ac:dyDescent="0.25">
      <c r="A136" s="18"/>
      <c r="B136" s="19" t="s">
        <v>34</v>
      </c>
      <c r="C136" s="28" t="str">
        <f>IF(C135&gt;0, VLOOKUP(C135-C$5-(INT($X135/18)+(MOD($X135,18)&gt;=C$6)), 'Point System'!$A$4:$B$15, 2),"")</f>
        <v/>
      </c>
      <c r="D136" s="28" t="str">
        <f>IF(D135&gt;0, VLOOKUP(D135-D$5-(INT($X135/18)+(MOD($X135,18)&gt;=D$6)), 'Point System'!$A$4:$B$15, 2),"")</f>
        <v/>
      </c>
      <c r="E136" s="28" t="str">
        <f>IF(E135&gt;0, VLOOKUP(E135-E$5-(INT($X135/18)+(MOD($X135,18)&gt;=E$6)), 'Point System'!$A$4:$B$15, 2),"")</f>
        <v/>
      </c>
      <c r="F136" s="28" t="str">
        <f>IF(F135&gt;0, VLOOKUP(F135-F$5-(INT($X135/18)+(MOD($X135,18)&gt;=F$6)), 'Point System'!$A$4:$B$15, 2),"")</f>
        <v/>
      </c>
      <c r="G136" s="28" t="str">
        <f>IF(G135&gt;0, VLOOKUP(G135-G$5-(INT($X135/18)+(MOD($X135,18)&gt;=G$6)), 'Point System'!$A$4:$B$15, 2),"")</f>
        <v/>
      </c>
      <c r="H136" s="28" t="str">
        <f>IF(H135&gt;0, VLOOKUP(H135-H$5-(INT($X135/18)+(MOD($X135,18)&gt;=H$6)), 'Point System'!$A$4:$B$15, 2),"")</f>
        <v/>
      </c>
      <c r="I136" s="28" t="str">
        <f>IF(I135&gt;0, VLOOKUP(I135-I$5-(INT($X135/18)+(MOD($X135,18)&gt;=I$6)), 'Point System'!$A$4:$B$15, 2),"")</f>
        <v/>
      </c>
      <c r="J136" s="28" t="str">
        <f>IF(J135&gt;0, VLOOKUP(J135-J$5-(INT($X135/18)+(MOD($X135,18)&gt;=J$6)), 'Point System'!$A$4:$B$15, 2),"")</f>
        <v/>
      </c>
      <c r="K136" s="28" t="str">
        <f>IF(K135&gt;0, VLOOKUP(K135-K$5-(INT($X135/18)+(MOD($X135,18)&gt;=K$6)), 'Point System'!$A$4:$B$15, 2),"")</f>
        <v/>
      </c>
      <c r="L136" s="27" t="str">
        <f t="shared" ref="L136" si="435">IF(SUM(C135:K135)&gt;0, SUM(C136:K136),"")</f>
        <v/>
      </c>
      <c r="M136" s="28" t="str">
        <f>IF(M135&gt;0, VLOOKUP(M135-M$5-(INT($X135/18)+(MOD($X135,18)&gt;=M$6)), 'Point System'!$A$4:$B$15, 2),"")</f>
        <v/>
      </c>
      <c r="N136" s="28" t="str">
        <f>IF(N135&gt;0, VLOOKUP(N135-N$5-(INT($X135/18)+(MOD($X135,18)&gt;=N$6)), 'Point System'!$A$4:$B$15, 2),"")</f>
        <v/>
      </c>
      <c r="O136" s="28" t="str">
        <f>IF(O135&gt;0, VLOOKUP(O135-O$5-(INT($X135/18)+(MOD($X135,18)&gt;=O$6)), 'Point System'!$A$4:$B$15, 2),"")</f>
        <v/>
      </c>
      <c r="P136" s="28" t="str">
        <f>IF(P135&gt;0, VLOOKUP(P135-P$5-(INT($X135/18)+(MOD($X135,18)&gt;=P$6)), 'Point System'!$A$4:$B$15, 2),"")</f>
        <v/>
      </c>
      <c r="Q136" s="28" t="str">
        <f>IF(Q135&gt;0, VLOOKUP(Q135-Q$5-(INT($X135/18)+(MOD($X135,18)&gt;=Q$6)), 'Point System'!$A$4:$B$15, 2),"")</f>
        <v/>
      </c>
      <c r="R136" s="28" t="str">
        <f>IF(R135&gt;0, VLOOKUP(R135-R$5-(INT($X135/18)+(MOD($X135,18)&gt;=R$6)), 'Point System'!$A$4:$B$15, 2),"")</f>
        <v/>
      </c>
      <c r="S136" s="28" t="str">
        <f>IF(S135&gt;0, VLOOKUP(S135-S$5-(INT($X135/18)+(MOD($X135,18)&gt;=S$6)), 'Point System'!$A$4:$B$15, 2),"")</f>
        <v/>
      </c>
      <c r="T136" s="28" t="str">
        <f>IF(T135&gt;0, VLOOKUP(T135-T$5-(INT($X135/18)+(MOD($X135,18)&gt;=T$6)), 'Point System'!$A$4:$B$15, 2),"")</f>
        <v/>
      </c>
      <c r="U136" s="28" t="str">
        <f>IF(U135&gt;0, VLOOKUP(U135-U$5-(INT($X135/18)+(MOD($X135,18)&gt;=U$6)), 'Point System'!$A$4:$B$15, 2),"")</f>
        <v/>
      </c>
      <c r="V136" s="27" t="str">
        <f t="shared" ref="V136" si="436">IF(SUM(M135:U135)&gt;0, SUM(M136:U136),"")</f>
        <v/>
      </c>
      <c r="W136" s="19"/>
      <c r="X136" s="19"/>
      <c r="Y136" s="19"/>
      <c r="Z136" s="27" t="str">
        <f t="shared" ref="Z136" si="437">IF(AND(L136&lt;&gt;"", V136&lt;&gt;""), L136+V136,"")</f>
        <v/>
      </c>
    </row>
    <row r="137" spans="1:26" x14ac:dyDescent="0.25">
      <c r="A137" s="21" t="s">
        <v>87</v>
      </c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9" t="str">
        <f t="shared" ref="L137" si="438">IF(SUM(C137:K137)&gt;0, SUM(C137:K137),"")</f>
        <v/>
      </c>
      <c r="M137" s="22"/>
      <c r="N137" s="22"/>
      <c r="O137" s="22"/>
      <c r="P137" s="22"/>
      <c r="Q137" s="22"/>
      <c r="R137" s="22"/>
      <c r="S137" s="22"/>
      <c r="T137" s="22"/>
      <c r="U137" s="22"/>
      <c r="V137" s="29" t="str">
        <f t="shared" ref="V137" si="439">IF(SUM(M137:U137)&gt;0, SUM(M137:U137),"")</f>
        <v/>
      </c>
      <c r="W137" s="30" t="str">
        <f t="shared" ref="W137" si="440">IF(AND(L137&lt;&gt;"",  V137&lt;&gt;""), L137+V137, "")</f>
        <v/>
      </c>
      <c r="X137" s="22"/>
      <c r="Y137" s="30" t="str">
        <f t="shared" ref="Y137" si="441">IF(W137&lt;&gt;"", W137-X137, "")</f>
        <v/>
      </c>
      <c r="Z137" s="23"/>
    </row>
    <row r="138" spans="1:26" x14ac:dyDescent="0.25">
      <c r="A138" s="21"/>
      <c r="B138" s="22" t="s">
        <v>34</v>
      </c>
      <c r="C138" s="30" t="str">
        <f>IF(C137&gt;0, VLOOKUP(C137-C$5-(INT($X137/18)+(MOD($X137,18)&gt;=C$6)), 'Point System'!$A$4:$B$15, 2),"")</f>
        <v/>
      </c>
      <c r="D138" s="30" t="str">
        <f>IF(D137&gt;0, VLOOKUP(D137-D$5-(INT($X137/18)+(MOD($X137,18)&gt;=D$6)), 'Point System'!$A$4:$B$15, 2),"")</f>
        <v/>
      </c>
      <c r="E138" s="30" t="str">
        <f>IF(E137&gt;0, VLOOKUP(E137-E$5-(INT($X137/18)+(MOD($X137,18)&gt;=E$6)), 'Point System'!$A$4:$B$15, 2),"")</f>
        <v/>
      </c>
      <c r="F138" s="30" t="str">
        <f>IF(F137&gt;0, VLOOKUP(F137-F$5-(INT($X137/18)+(MOD($X137,18)&gt;=F$6)), 'Point System'!$A$4:$B$15, 2),"")</f>
        <v/>
      </c>
      <c r="G138" s="30" t="str">
        <f>IF(G137&gt;0, VLOOKUP(G137-G$5-(INT($X137/18)+(MOD($X137,18)&gt;=G$6)), 'Point System'!$A$4:$B$15, 2),"")</f>
        <v/>
      </c>
      <c r="H138" s="30" t="str">
        <f>IF(H137&gt;0, VLOOKUP(H137-H$5-(INT($X137/18)+(MOD($X137,18)&gt;=H$6)), 'Point System'!$A$4:$B$15, 2),"")</f>
        <v/>
      </c>
      <c r="I138" s="30" t="str">
        <f>IF(I137&gt;0, VLOOKUP(I137-I$5-(INT($X137/18)+(MOD($X137,18)&gt;=I$6)), 'Point System'!$A$4:$B$15, 2),"")</f>
        <v/>
      </c>
      <c r="J138" s="30" t="str">
        <f>IF(J137&gt;0, VLOOKUP(J137-J$5-(INT($X137/18)+(MOD($X137,18)&gt;=J$6)), 'Point System'!$A$4:$B$15, 2),"")</f>
        <v/>
      </c>
      <c r="K138" s="30" t="str">
        <f>IF(K137&gt;0, VLOOKUP(K137-K$5-(INT($X137/18)+(MOD($X137,18)&gt;=K$6)), 'Point System'!$A$4:$B$15, 2),"")</f>
        <v/>
      </c>
      <c r="L138" s="29" t="str">
        <f t="shared" ref="L138" si="442">IF(SUM(C137:K137)&gt;0, SUM(C138:K138),"")</f>
        <v/>
      </c>
      <c r="M138" s="30" t="str">
        <f>IF(M137&gt;0, VLOOKUP(M137-M$5-(INT($X137/18)+(MOD($X137,18)&gt;=M$6)), 'Point System'!$A$4:$B$15, 2),"")</f>
        <v/>
      </c>
      <c r="N138" s="30" t="str">
        <f>IF(N137&gt;0, VLOOKUP(N137-N$5-(INT($X137/18)+(MOD($X137,18)&gt;=N$6)), 'Point System'!$A$4:$B$15, 2),"")</f>
        <v/>
      </c>
      <c r="O138" s="30" t="str">
        <f>IF(O137&gt;0, VLOOKUP(O137-O$5-(INT($X137/18)+(MOD($X137,18)&gt;=O$6)), 'Point System'!$A$4:$B$15, 2),"")</f>
        <v/>
      </c>
      <c r="P138" s="30" t="str">
        <f>IF(P137&gt;0, VLOOKUP(P137-P$5-(INT($X137/18)+(MOD($X137,18)&gt;=P$6)), 'Point System'!$A$4:$B$15, 2),"")</f>
        <v/>
      </c>
      <c r="Q138" s="30" t="str">
        <f>IF(Q137&gt;0, VLOOKUP(Q137-Q$5-(INT($X137/18)+(MOD($X137,18)&gt;=Q$6)), 'Point System'!$A$4:$B$15, 2),"")</f>
        <v/>
      </c>
      <c r="R138" s="30" t="str">
        <f>IF(R137&gt;0, VLOOKUP(R137-R$5-(INT($X137/18)+(MOD($X137,18)&gt;=R$6)), 'Point System'!$A$4:$B$15, 2),"")</f>
        <v/>
      </c>
      <c r="S138" s="30" t="str">
        <f>IF(S137&gt;0, VLOOKUP(S137-S$5-(INT($X137/18)+(MOD($X137,18)&gt;=S$6)), 'Point System'!$A$4:$B$15, 2),"")</f>
        <v/>
      </c>
      <c r="T138" s="30" t="str">
        <f>IF(T137&gt;0, VLOOKUP(T137-T$5-(INT($X137/18)+(MOD($X137,18)&gt;=T$6)), 'Point System'!$A$4:$B$15, 2),"")</f>
        <v/>
      </c>
      <c r="U138" s="30" t="str">
        <f>IF(U137&gt;0, VLOOKUP(U137-U$5-(INT($X137/18)+(MOD($X137,18)&gt;=U$6)), 'Point System'!$A$4:$B$15, 2),"")</f>
        <v/>
      </c>
      <c r="V138" s="29" t="str">
        <f t="shared" ref="V138" si="443">IF(SUM(M137:U137)&gt;0, SUM(M138:U138),"")</f>
        <v/>
      </c>
      <c r="W138" s="22"/>
      <c r="X138" s="22"/>
      <c r="Y138" s="22"/>
      <c r="Z138" s="29" t="str">
        <f t="shared" ref="Z138" si="444">IF(AND(L138&lt;&gt;"", V138&lt;&gt;""), L138+V138,"")</f>
        <v/>
      </c>
    </row>
    <row r="139" spans="1:26" x14ac:dyDescent="0.25">
      <c r="A139" s="18" t="s">
        <v>88</v>
      </c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27" t="str">
        <f t="shared" ref="L139" si="445">IF(SUM(C139:K139)&gt;0, SUM(C139:K139),"")</f>
        <v/>
      </c>
      <c r="M139" s="19"/>
      <c r="N139" s="19"/>
      <c r="O139" s="19"/>
      <c r="P139" s="19"/>
      <c r="Q139" s="19"/>
      <c r="R139" s="19"/>
      <c r="S139" s="19"/>
      <c r="T139" s="19"/>
      <c r="U139" s="19"/>
      <c r="V139" s="27" t="str">
        <f t="shared" ref="V139" si="446">IF(SUM(M139:U139)&gt;0, SUM(M139:U139),"")</f>
        <v/>
      </c>
      <c r="W139" s="28" t="str">
        <f t="shared" ref="W139" si="447">IF(AND(L139&lt;&gt;"",  V139&lt;&gt;""), L139+V139, "")</f>
        <v/>
      </c>
      <c r="X139" s="19"/>
      <c r="Y139" s="28" t="str">
        <f t="shared" ref="Y139" si="448">IF(W139&lt;&gt;"", W139-X139, "")</f>
        <v/>
      </c>
      <c r="Z139" s="20"/>
    </row>
    <row r="140" spans="1:26" x14ac:dyDescent="0.25">
      <c r="A140" s="18"/>
      <c r="B140" s="19" t="s">
        <v>34</v>
      </c>
      <c r="C140" s="28" t="str">
        <f>IF(C139&gt;0, VLOOKUP(C139-C$5-(INT($X139/18)+(MOD($X139,18)&gt;=C$6)), 'Point System'!$A$4:$B$15, 2),"")</f>
        <v/>
      </c>
      <c r="D140" s="28" t="str">
        <f>IF(D139&gt;0, VLOOKUP(D139-D$5-(INT($X139/18)+(MOD($X139,18)&gt;=D$6)), 'Point System'!$A$4:$B$15, 2),"")</f>
        <v/>
      </c>
      <c r="E140" s="28" t="str">
        <f>IF(E139&gt;0, VLOOKUP(E139-E$5-(INT($X139/18)+(MOD($X139,18)&gt;=E$6)), 'Point System'!$A$4:$B$15, 2),"")</f>
        <v/>
      </c>
      <c r="F140" s="28" t="str">
        <f>IF(F139&gt;0, VLOOKUP(F139-F$5-(INT($X139/18)+(MOD($X139,18)&gt;=F$6)), 'Point System'!$A$4:$B$15, 2),"")</f>
        <v/>
      </c>
      <c r="G140" s="28" t="str">
        <f>IF(G139&gt;0, VLOOKUP(G139-G$5-(INT($X139/18)+(MOD($X139,18)&gt;=G$6)), 'Point System'!$A$4:$B$15, 2),"")</f>
        <v/>
      </c>
      <c r="H140" s="28" t="str">
        <f>IF(H139&gt;0, VLOOKUP(H139-H$5-(INT($X139/18)+(MOD($X139,18)&gt;=H$6)), 'Point System'!$A$4:$B$15, 2),"")</f>
        <v/>
      </c>
      <c r="I140" s="28" t="str">
        <f>IF(I139&gt;0, VLOOKUP(I139-I$5-(INT($X139/18)+(MOD($X139,18)&gt;=I$6)), 'Point System'!$A$4:$B$15, 2),"")</f>
        <v/>
      </c>
      <c r="J140" s="28" t="str">
        <f>IF(J139&gt;0, VLOOKUP(J139-J$5-(INT($X139/18)+(MOD($X139,18)&gt;=J$6)), 'Point System'!$A$4:$B$15, 2),"")</f>
        <v/>
      </c>
      <c r="K140" s="28" t="str">
        <f>IF(K139&gt;0, VLOOKUP(K139-K$5-(INT($X139/18)+(MOD($X139,18)&gt;=K$6)), 'Point System'!$A$4:$B$15, 2),"")</f>
        <v/>
      </c>
      <c r="L140" s="27" t="str">
        <f t="shared" ref="L140" si="449">IF(SUM(C139:K139)&gt;0, SUM(C140:K140),"")</f>
        <v/>
      </c>
      <c r="M140" s="28" t="str">
        <f>IF(M139&gt;0, VLOOKUP(M139-M$5-(INT($X139/18)+(MOD($X139,18)&gt;=M$6)), 'Point System'!$A$4:$B$15, 2),"")</f>
        <v/>
      </c>
      <c r="N140" s="28" t="str">
        <f>IF(N139&gt;0, VLOOKUP(N139-N$5-(INT($X139/18)+(MOD($X139,18)&gt;=N$6)), 'Point System'!$A$4:$B$15, 2),"")</f>
        <v/>
      </c>
      <c r="O140" s="28" t="str">
        <f>IF(O139&gt;0, VLOOKUP(O139-O$5-(INT($X139/18)+(MOD($X139,18)&gt;=O$6)), 'Point System'!$A$4:$B$15, 2),"")</f>
        <v/>
      </c>
      <c r="P140" s="28" t="str">
        <f>IF(P139&gt;0, VLOOKUP(P139-P$5-(INT($X139/18)+(MOD($X139,18)&gt;=P$6)), 'Point System'!$A$4:$B$15, 2),"")</f>
        <v/>
      </c>
      <c r="Q140" s="28" t="str">
        <f>IF(Q139&gt;0, VLOOKUP(Q139-Q$5-(INT($X139/18)+(MOD($X139,18)&gt;=Q$6)), 'Point System'!$A$4:$B$15, 2),"")</f>
        <v/>
      </c>
      <c r="R140" s="28" t="str">
        <f>IF(R139&gt;0, VLOOKUP(R139-R$5-(INT($X139/18)+(MOD($X139,18)&gt;=R$6)), 'Point System'!$A$4:$B$15, 2),"")</f>
        <v/>
      </c>
      <c r="S140" s="28" t="str">
        <f>IF(S139&gt;0, VLOOKUP(S139-S$5-(INT($X139/18)+(MOD($X139,18)&gt;=S$6)), 'Point System'!$A$4:$B$15, 2),"")</f>
        <v/>
      </c>
      <c r="T140" s="28" t="str">
        <f>IF(T139&gt;0, VLOOKUP(T139-T$5-(INT($X139/18)+(MOD($X139,18)&gt;=T$6)), 'Point System'!$A$4:$B$15, 2),"")</f>
        <v/>
      </c>
      <c r="U140" s="28" t="str">
        <f>IF(U139&gt;0, VLOOKUP(U139-U$5-(INT($X139/18)+(MOD($X139,18)&gt;=U$6)), 'Point System'!$A$4:$B$15, 2),"")</f>
        <v/>
      </c>
      <c r="V140" s="27" t="str">
        <f t="shared" ref="V140" si="450">IF(SUM(M139:U139)&gt;0, SUM(M140:U140),"")</f>
        <v/>
      </c>
      <c r="W140" s="19"/>
      <c r="X140" s="19"/>
      <c r="Y140" s="19"/>
      <c r="Z140" s="27" t="str">
        <f t="shared" ref="Z140" si="451">IF(AND(L140&lt;&gt;"", V140&lt;&gt;""), L140+V140,"")</f>
        <v/>
      </c>
    </row>
    <row r="141" spans="1:26" x14ac:dyDescent="0.25">
      <c r="A141" s="21" t="s">
        <v>89</v>
      </c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9" t="str">
        <f t="shared" ref="L141" si="452">IF(SUM(C141:K141)&gt;0, SUM(C141:K141),"")</f>
        <v/>
      </c>
      <c r="M141" s="22"/>
      <c r="N141" s="22"/>
      <c r="O141" s="22"/>
      <c r="P141" s="22"/>
      <c r="Q141" s="22"/>
      <c r="R141" s="22"/>
      <c r="S141" s="22"/>
      <c r="T141" s="22"/>
      <c r="U141" s="22"/>
      <c r="V141" s="29" t="str">
        <f t="shared" ref="V141" si="453">IF(SUM(M141:U141)&gt;0, SUM(M141:U141),"")</f>
        <v/>
      </c>
      <c r="W141" s="30" t="str">
        <f t="shared" ref="W141" si="454">IF(AND(L141&lt;&gt;"",  V141&lt;&gt;""), L141+V141, "")</f>
        <v/>
      </c>
      <c r="X141" s="22"/>
      <c r="Y141" s="30" t="str">
        <f t="shared" ref="Y141" si="455">IF(W141&lt;&gt;"", W141-X141, "")</f>
        <v/>
      </c>
      <c r="Z141" s="23"/>
    </row>
    <row r="142" spans="1:26" x14ac:dyDescent="0.25">
      <c r="A142" s="21"/>
      <c r="B142" s="22" t="s">
        <v>34</v>
      </c>
      <c r="C142" s="30" t="str">
        <f>IF(C141&gt;0, VLOOKUP(C141-C$5-(INT($X141/18)+(MOD($X141,18)&gt;=C$6)), 'Point System'!$A$4:$B$15, 2),"")</f>
        <v/>
      </c>
      <c r="D142" s="30" t="str">
        <f>IF(D141&gt;0, VLOOKUP(D141-D$5-(INT($X141/18)+(MOD($X141,18)&gt;=D$6)), 'Point System'!$A$4:$B$15, 2),"")</f>
        <v/>
      </c>
      <c r="E142" s="30" t="str">
        <f>IF(E141&gt;0, VLOOKUP(E141-E$5-(INT($X141/18)+(MOD($X141,18)&gt;=E$6)), 'Point System'!$A$4:$B$15, 2),"")</f>
        <v/>
      </c>
      <c r="F142" s="30" t="str">
        <f>IF(F141&gt;0, VLOOKUP(F141-F$5-(INT($X141/18)+(MOD($X141,18)&gt;=F$6)), 'Point System'!$A$4:$B$15, 2),"")</f>
        <v/>
      </c>
      <c r="G142" s="30" t="str">
        <f>IF(G141&gt;0, VLOOKUP(G141-G$5-(INT($X141/18)+(MOD($X141,18)&gt;=G$6)), 'Point System'!$A$4:$B$15, 2),"")</f>
        <v/>
      </c>
      <c r="H142" s="30" t="str">
        <f>IF(H141&gt;0, VLOOKUP(H141-H$5-(INT($X141/18)+(MOD($X141,18)&gt;=H$6)), 'Point System'!$A$4:$B$15, 2),"")</f>
        <v/>
      </c>
      <c r="I142" s="30" t="str">
        <f>IF(I141&gt;0, VLOOKUP(I141-I$5-(INT($X141/18)+(MOD($X141,18)&gt;=I$6)), 'Point System'!$A$4:$B$15, 2),"")</f>
        <v/>
      </c>
      <c r="J142" s="30" t="str">
        <f>IF(J141&gt;0, VLOOKUP(J141-J$5-(INT($X141/18)+(MOD($X141,18)&gt;=J$6)), 'Point System'!$A$4:$B$15, 2),"")</f>
        <v/>
      </c>
      <c r="K142" s="30" t="str">
        <f>IF(K141&gt;0, VLOOKUP(K141-K$5-(INT($X141/18)+(MOD($X141,18)&gt;=K$6)), 'Point System'!$A$4:$B$15, 2),"")</f>
        <v/>
      </c>
      <c r="L142" s="29" t="str">
        <f t="shared" ref="L142" si="456">IF(SUM(C141:K141)&gt;0, SUM(C142:K142),"")</f>
        <v/>
      </c>
      <c r="M142" s="30" t="str">
        <f>IF(M141&gt;0, VLOOKUP(M141-M$5-(INT($X141/18)+(MOD($X141,18)&gt;=M$6)), 'Point System'!$A$4:$B$15, 2),"")</f>
        <v/>
      </c>
      <c r="N142" s="30" t="str">
        <f>IF(N141&gt;0, VLOOKUP(N141-N$5-(INT($X141/18)+(MOD($X141,18)&gt;=N$6)), 'Point System'!$A$4:$B$15, 2),"")</f>
        <v/>
      </c>
      <c r="O142" s="30" t="str">
        <f>IF(O141&gt;0, VLOOKUP(O141-O$5-(INT($X141/18)+(MOD($X141,18)&gt;=O$6)), 'Point System'!$A$4:$B$15, 2),"")</f>
        <v/>
      </c>
      <c r="P142" s="30" t="str">
        <f>IF(P141&gt;0, VLOOKUP(P141-P$5-(INT($X141/18)+(MOD($X141,18)&gt;=P$6)), 'Point System'!$A$4:$B$15, 2),"")</f>
        <v/>
      </c>
      <c r="Q142" s="30" t="str">
        <f>IF(Q141&gt;0, VLOOKUP(Q141-Q$5-(INT($X141/18)+(MOD($X141,18)&gt;=Q$6)), 'Point System'!$A$4:$B$15, 2),"")</f>
        <v/>
      </c>
      <c r="R142" s="30" t="str">
        <f>IF(R141&gt;0, VLOOKUP(R141-R$5-(INT($X141/18)+(MOD($X141,18)&gt;=R$6)), 'Point System'!$A$4:$B$15, 2),"")</f>
        <v/>
      </c>
      <c r="S142" s="30" t="str">
        <f>IF(S141&gt;0, VLOOKUP(S141-S$5-(INT($X141/18)+(MOD($X141,18)&gt;=S$6)), 'Point System'!$A$4:$B$15, 2),"")</f>
        <v/>
      </c>
      <c r="T142" s="30" t="str">
        <f>IF(T141&gt;0, VLOOKUP(T141-T$5-(INT($X141/18)+(MOD($X141,18)&gt;=T$6)), 'Point System'!$A$4:$B$15, 2),"")</f>
        <v/>
      </c>
      <c r="U142" s="30" t="str">
        <f>IF(U141&gt;0, VLOOKUP(U141-U$5-(INT($X141/18)+(MOD($X141,18)&gt;=U$6)), 'Point System'!$A$4:$B$15, 2),"")</f>
        <v/>
      </c>
      <c r="V142" s="29" t="str">
        <f t="shared" ref="V142" si="457">IF(SUM(M141:U141)&gt;0, SUM(M142:U142),"")</f>
        <v/>
      </c>
      <c r="W142" s="22"/>
      <c r="X142" s="22"/>
      <c r="Y142" s="22"/>
      <c r="Z142" s="29" t="str">
        <f t="shared" ref="Z142" si="458">IF(AND(L142&lt;&gt;"", V142&lt;&gt;""), L142+V142,"")</f>
        <v/>
      </c>
    </row>
    <row r="143" spans="1:26" x14ac:dyDescent="0.25">
      <c r="A143" s="18" t="s">
        <v>90</v>
      </c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27" t="str">
        <f t="shared" ref="L143" si="459">IF(SUM(C143:K143)&gt;0, SUM(C143:K143),"")</f>
        <v/>
      </c>
      <c r="M143" s="19"/>
      <c r="N143" s="19"/>
      <c r="O143" s="19"/>
      <c r="P143" s="19"/>
      <c r="Q143" s="19"/>
      <c r="R143" s="19"/>
      <c r="S143" s="19"/>
      <c r="T143" s="19"/>
      <c r="U143" s="19"/>
      <c r="V143" s="27" t="str">
        <f t="shared" ref="V143" si="460">IF(SUM(M143:U143)&gt;0, SUM(M143:U143),"")</f>
        <v/>
      </c>
      <c r="W143" s="28" t="str">
        <f t="shared" ref="W143" si="461">IF(AND(L143&lt;&gt;"",  V143&lt;&gt;""), L143+V143, "")</f>
        <v/>
      </c>
      <c r="X143" s="19"/>
      <c r="Y143" s="28" t="str">
        <f t="shared" ref="Y143" si="462">IF(W143&lt;&gt;"", W143-X143, "")</f>
        <v/>
      </c>
      <c r="Z143" s="20"/>
    </row>
    <row r="144" spans="1:26" x14ac:dyDescent="0.25">
      <c r="A144" s="18"/>
      <c r="B144" s="19" t="s">
        <v>34</v>
      </c>
      <c r="C144" s="28" t="str">
        <f>IF(C143&gt;0, VLOOKUP(C143-C$5-(INT($X143/18)+(MOD($X143,18)&gt;=C$6)), 'Point System'!$A$4:$B$15, 2),"")</f>
        <v/>
      </c>
      <c r="D144" s="28" t="str">
        <f>IF(D143&gt;0, VLOOKUP(D143-D$5-(INT($X143/18)+(MOD($X143,18)&gt;=D$6)), 'Point System'!$A$4:$B$15, 2),"")</f>
        <v/>
      </c>
      <c r="E144" s="28" t="str">
        <f>IF(E143&gt;0, VLOOKUP(E143-E$5-(INT($X143/18)+(MOD($X143,18)&gt;=E$6)), 'Point System'!$A$4:$B$15, 2),"")</f>
        <v/>
      </c>
      <c r="F144" s="28" t="str">
        <f>IF(F143&gt;0, VLOOKUP(F143-F$5-(INT($X143/18)+(MOD($X143,18)&gt;=F$6)), 'Point System'!$A$4:$B$15, 2),"")</f>
        <v/>
      </c>
      <c r="G144" s="28" t="str">
        <f>IF(G143&gt;0, VLOOKUP(G143-G$5-(INT($X143/18)+(MOD($X143,18)&gt;=G$6)), 'Point System'!$A$4:$B$15, 2),"")</f>
        <v/>
      </c>
      <c r="H144" s="28" t="str">
        <f>IF(H143&gt;0, VLOOKUP(H143-H$5-(INT($X143/18)+(MOD($X143,18)&gt;=H$6)), 'Point System'!$A$4:$B$15, 2),"")</f>
        <v/>
      </c>
      <c r="I144" s="28" t="str">
        <f>IF(I143&gt;0, VLOOKUP(I143-I$5-(INT($X143/18)+(MOD($X143,18)&gt;=I$6)), 'Point System'!$A$4:$B$15, 2),"")</f>
        <v/>
      </c>
      <c r="J144" s="28" t="str">
        <f>IF(J143&gt;0, VLOOKUP(J143-J$5-(INT($X143/18)+(MOD($X143,18)&gt;=J$6)), 'Point System'!$A$4:$B$15, 2),"")</f>
        <v/>
      </c>
      <c r="K144" s="28" t="str">
        <f>IF(K143&gt;0, VLOOKUP(K143-K$5-(INT($X143/18)+(MOD($X143,18)&gt;=K$6)), 'Point System'!$A$4:$B$15, 2),"")</f>
        <v/>
      </c>
      <c r="L144" s="27" t="str">
        <f t="shared" ref="L144" si="463">IF(SUM(C143:K143)&gt;0, SUM(C144:K144),"")</f>
        <v/>
      </c>
      <c r="M144" s="28" t="str">
        <f>IF(M143&gt;0, VLOOKUP(M143-M$5-(INT($X143/18)+(MOD($X143,18)&gt;=M$6)), 'Point System'!$A$4:$B$15, 2),"")</f>
        <v/>
      </c>
      <c r="N144" s="28" t="str">
        <f>IF(N143&gt;0, VLOOKUP(N143-N$5-(INT($X143/18)+(MOD($X143,18)&gt;=N$6)), 'Point System'!$A$4:$B$15, 2),"")</f>
        <v/>
      </c>
      <c r="O144" s="28" t="str">
        <f>IF(O143&gt;0, VLOOKUP(O143-O$5-(INT($X143/18)+(MOD($X143,18)&gt;=O$6)), 'Point System'!$A$4:$B$15, 2),"")</f>
        <v/>
      </c>
      <c r="P144" s="28" t="str">
        <f>IF(P143&gt;0, VLOOKUP(P143-P$5-(INT($X143/18)+(MOD($X143,18)&gt;=P$6)), 'Point System'!$A$4:$B$15, 2),"")</f>
        <v/>
      </c>
      <c r="Q144" s="28" t="str">
        <f>IF(Q143&gt;0, VLOOKUP(Q143-Q$5-(INT($X143/18)+(MOD($X143,18)&gt;=Q$6)), 'Point System'!$A$4:$B$15, 2),"")</f>
        <v/>
      </c>
      <c r="R144" s="28" t="str">
        <f>IF(R143&gt;0, VLOOKUP(R143-R$5-(INT($X143/18)+(MOD($X143,18)&gt;=R$6)), 'Point System'!$A$4:$B$15, 2),"")</f>
        <v/>
      </c>
      <c r="S144" s="28" t="str">
        <f>IF(S143&gt;0, VLOOKUP(S143-S$5-(INT($X143/18)+(MOD($X143,18)&gt;=S$6)), 'Point System'!$A$4:$B$15, 2),"")</f>
        <v/>
      </c>
      <c r="T144" s="28" t="str">
        <f>IF(T143&gt;0, VLOOKUP(T143-T$5-(INT($X143/18)+(MOD($X143,18)&gt;=T$6)), 'Point System'!$A$4:$B$15, 2),"")</f>
        <v/>
      </c>
      <c r="U144" s="28" t="str">
        <f>IF(U143&gt;0, VLOOKUP(U143-U$5-(INT($X143/18)+(MOD($X143,18)&gt;=U$6)), 'Point System'!$A$4:$B$15, 2),"")</f>
        <v/>
      </c>
      <c r="V144" s="27" t="str">
        <f t="shared" ref="V144" si="464">IF(SUM(M143:U143)&gt;0, SUM(M144:U144),"")</f>
        <v/>
      </c>
      <c r="W144" s="19"/>
      <c r="X144" s="19"/>
      <c r="Y144" s="19"/>
      <c r="Z144" s="27" t="str">
        <f t="shared" ref="Z144" si="465">IF(AND(L144&lt;&gt;"", V144&lt;&gt;""), L144+V144,"")</f>
        <v/>
      </c>
    </row>
    <row r="145" spans="1:26" x14ac:dyDescent="0.25">
      <c r="A145" s="21" t="s">
        <v>91</v>
      </c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9" t="str">
        <f t="shared" ref="L145" si="466">IF(SUM(C145:K145)&gt;0, SUM(C145:K145),"")</f>
        <v/>
      </c>
      <c r="M145" s="22"/>
      <c r="N145" s="22"/>
      <c r="O145" s="22"/>
      <c r="P145" s="22"/>
      <c r="Q145" s="22"/>
      <c r="R145" s="22"/>
      <c r="S145" s="22"/>
      <c r="T145" s="22"/>
      <c r="U145" s="22"/>
      <c r="V145" s="29" t="str">
        <f t="shared" ref="V145" si="467">IF(SUM(M145:U145)&gt;0, SUM(M145:U145),"")</f>
        <v/>
      </c>
      <c r="W145" s="30" t="str">
        <f t="shared" ref="W145" si="468">IF(AND(L145&lt;&gt;"",  V145&lt;&gt;""), L145+V145, "")</f>
        <v/>
      </c>
      <c r="X145" s="22"/>
      <c r="Y145" s="30" t="str">
        <f t="shared" ref="Y145" si="469">IF(W145&lt;&gt;"", W145-X145, "")</f>
        <v/>
      </c>
      <c r="Z145" s="23"/>
    </row>
    <row r="146" spans="1:26" x14ac:dyDescent="0.25">
      <c r="A146" s="21"/>
      <c r="B146" s="22" t="s">
        <v>34</v>
      </c>
      <c r="C146" s="30" t="str">
        <f>IF(C145&gt;0, VLOOKUP(C145-C$5-(INT($X145/18)+(MOD($X145,18)&gt;=C$6)), 'Point System'!$A$4:$B$15, 2),"")</f>
        <v/>
      </c>
      <c r="D146" s="30" t="str">
        <f>IF(D145&gt;0, VLOOKUP(D145-D$5-(INT($X145/18)+(MOD($X145,18)&gt;=D$6)), 'Point System'!$A$4:$B$15, 2),"")</f>
        <v/>
      </c>
      <c r="E146" s="30" t="str">
        <f>IF(E145&gt;0, VLOOKUP(E145-E$5-(INT($X145/18)+(MOD($X145,18)&gt;=E$6)), 'Point System'!$A$4:$B$15, 2),"")</f>
        <v/>
      </c>
      <c r="F146" s="30" t="str">
        <f>IF(F145&gt;0, VLOOKUP(F145-F$5-(INT($X145/18)+(MOD($X145,18)&gt;=F$6)), 'Point System'!$A$4:$B$15, 2),"")</f>
        <v/>
      </c>
      <c r="G146" s="30" t="str">
        <f>IF(G145&gt;0, VLOOKUP(G145-G$5-(INT($X145/18)+(MOD($X145,18)&gt;=G$6)), 'Point System'!$A$4:$B$15, 2),"")</f>
        <v/>
      </c>
      <c r="H146" s="30" t="str">
        <f>IF(H145&gt;0, VLOOKUP(H145-H$5-(INT($X145/18)+(MOD($X145,18)&gt;=H$6)), 'Point System'!$A$4:$B$15, 2),"")</f>
        <v/>
      </c>
      <c r="I146" s="30" t="str">
        <f>IF(I145&gt;0, VLOOKUP(I145-I$5-(INT($X145/18)+(MOD($X145,18)&gt;=I$6)), 'Point System'!$A$4:$B$15, 2),"")</f>
        <v/>
      </c>
      <c r="J146" s="30" t="str">
        <f>IF(J145&gt;0, VLOOKUP(J145-J$5-(INT($X145/18)+(MOD($X145,18)&gt;=J$6)), 'Point System'!$A$4:$B$15, 2),"")</f>
        <v/>
      </c>
      <c r="K146" s="30" t="str">
        <f>IF(K145&gt;0, VLOOKUP(K145-K$5-(INT($X145/18)+(MOD($X145,18)&gt;=K$6)), 'Point System'!$A$4:$B$15, 2),"")</f>
        <v/>
      </c>
      <c r="L146" s="29" t="str">
        <f t="shared" ref="L146" si="470">IF(SUM(C145:K145)&gt;0, SUM(C146:K146),"")</f>
        <v/>
      </c>
      <c r="M146" s="30" t="str">
        <f>IF(M145&gt;0, VLOOKUP(M145-M$5-(INT($X145/18)+(MOD($X145,18)&gt;=M$6)), 'Point System'!$A$4:$B$15, 2),"")</f>
        <v/>
      </c>
      <c r="N146" s="30" t="str">
        <f>IF(N145&gt;0, VLOOKUP(N145-N$5-(INT($X145/18)+(MOD($X145,18)&gt;=N$6)), 'Point System'!$A$4:$B$15, 2),"")</f>
        <v/>
      </c>
      <c r="O146" s="30" t="str">
        <f>IF(O145&gt;0, VLOOKUP(O145-O$5-(INT($X145/18)+(MOD($X145,18)&gt;=O$6)), 'Point System'!$A$4:$B$15, 2),"")</f>
        <v/>
      </c>
      <c r="P146" s="30" t="str">
        <f>IF(P145&gt;0, VLOOKUP(P145-P$5-(INT($X145/18)+(MOD($X145,18)&gt;=P$6)), 'Point System'!$A$4:$B$15, 2),"")</f>
        <v/>
      </c>
      <c r="Q146" s="30" t="str">
        <f>IF(Q145&gt;0, VLOOKUP(Q145-Q$5-(INT($X145/18)+(MOD($X145,18)&gt;=Q$6)), 'Point System'!$A$4:$B$15, 2),"")</f>
        <v/>
      </c>
      <c r="R146" s="30" t="str">
        <f>IF(R145&gt;0, VLOOKUP(R145-R$5-(INT($X145/18)+(MOD($X145,18)&gt;=R$6)), 'Point System'!$A$4:$B$15, 2),"")</f>
        <v/>
      </c>
      <c r="S146" s="30" t="str">
        <f>IF(S145&gt;0, VLOOKUP(S145-S$5-(INT($X145/18)+(MOD($X145,18)&gt;=S$6)), 'Point System'!$A$4:$B$15, 2),"")</f>
        <v/>
      </c>
      <c r="T146" s="30" t="str">
        <f>IF(T145&gt;0, VLOOKUP(T145-T$5-(INT($X145/18)+(MOD($X145,18)&gt;=T$6)), 'Point System'!$A$4:$B$15, 2),"")</f>
        <v/>
      </c>
      <c r="U146" s="30" t="str">
        <f>IF(U145&gt;0, VLOOKUP(U145-U$5-(INT($X145/18)+(MOD($X145,18)&gt;=U$6)), 'Point System'!$A$4:$B$15, 2),"")</f>
        <v/>
      </c>
      <c r="V146" s="29" t="str">
        <f t="shared" ref="V146" si="471">IF(SUM(M145:U145)&gt;0, SUM(M146:U146),"")</f>
        <v/>
      </c>
      <c r="W146" s="22"/>
      <c r="X146" s="22"/>
      <c r="Y146" s="22"/>
      <c r="Z146" s="29" t="str">
        <f t="shared" ref="Z146" si="472">IF(AND(L146&lt;&gt;"", V146&lt;&gt;""), L146+V146,"")</f>
        <v/>
      </c>
    </row>
    <row r="147" spans="1:26" x14ac:dyDescent="0.25">
      <c r="A147" s="18" t="s">
        <v>92</v>
      </c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27" t="str">
        <f t="shared" ref="L147" si="473">IF(SUM(C147:K147)&gt;0, SUM(C147:K147),"")</f>
        <v/>
      </c>
      <c r="M147" s="19"/>
      <c r="N147" s="19"/>
      <c r="O147" s="19"/>
      <c r="P147" s="19"/>
      <c r="Q147" s="19"/>
      <c r="R147" s="19"/>
      <c r="S147" s="19"/>
      <c r="T147" s="19"/>
      <c r="U147" s="19"/>
      <c r="V147" s="27" t="str">
        <f t="shared" ref="V147" si="474">IF(SUM(M147:U147)&gt;0, SUM(M147:U147),"")</f>
        <v/>
      </c>
      <c r="W147" s="28" t="str">
        <f t="shared" ref="W147" si="475">IF(AND(L147&lt;&gt;"",  V147&lt;&gt;""), L147+V147, "")</f>
        <v/>
      </c>
      <c r="X147" s="19"/>
      <c r="Y147" s="28" t="str">
        <f t="shared" ref="Y147" si="476">IF(W147&lt;&gt;"", W147-X147, "")</f>
        <v/>
      </c>
      <c r="Z147" s="20"/>
    </row>
    <row r="148" spans="1:26" x14ac:dyDescent="0.25">
      <c r="A148" s="18"/>
      <c r="B148" s="19" t="s">
        <v>34</v>
      </c>
      <c r="C148" s="28" t="str">
        <f>IF(C147&gt;0, VLOOKUP(C147-C$5-(INT($X147/18)+(MOD($X147,18)&gt;=C$6)), 'Point System'!$A$4:$B$15, 2),"")</f>
        <v/>
      </c>
      <c r="D148" s="28" t="str">
        <f>IF(D147&gt;0, VLOOKUP(D147-D$5-(INT($X147/18)+(MOD($X147,18)&gt;=D$6)), 'Point System'!$A$4:$B$15, 2),"")</f>
        <v/>
      </c>
      <c r="E148" s="28" t="str">
        <f>IF(E147&gt;0, VLOOKUP(E147-E$5-(INT($X147/18)+(MOD($X147,18)&gt;=E$6)), 'Point System'!$A$4:$B$15, 2),"")</f>
        <v/>
      </c>
      <c r="F148" s="28" t="str">
        <f>IF(F147&gt;0, VLOOKUP(F147-F$5-(INT($X147/18)+(MOD($X147,18)&gt;=F$6)), 'Point System'!$A$4:$B$15, 2),"")</f>
        <v/>
      </c>
      <c r="G148" s="28" t="str">
        <f>IF(G147&gt;0, VLOOKUP(G147-G$5-(INT($X147/18)+(MOD($X147,18)&gt;=G$6)), 'Point System'!$A$4:$B$15, 2),"")</f>
        <v/>
      </c>
      <c r="H148" s="28" t="str">
        <f>IF(H147&gt;0, VLOOKUP(H147-H$5-(INT($X147/18)+(MOD($X147,18)&gt;=H$6)), 'Point System'!$A$4:$B$15, 2),"")</f>
        <v/>
      </c>
      <c r="I148" s="28" t="str">
        <f>IF(I147&gt;0, VLOOKUP(I147-I$5-(INT($X147/18)+(MOD($X147,18)&gt;=I$6)), 'Point System'!$A$4:$B$15, 2),"")</f>
        <v/>
      </c>
      <c r="J148" s="28" t="str">
        <f>IF(J147&gt;0, VLOOKUP(J147-J$5-(INT($X147/18)+(MOD($X147,18)&gt;=J$6)), 'Point System'!$A$4:$B$15, 2),"")</f>
        <v/>
      </c>
      <c r="K148" s="28" t="str">
        <f>IF(K147&gt;0, VLOOKUP(K147-K$5-(INT($X147/18)+(MOD($X147,18)&gt;=K$6)), 'Point System'!$A$4:$B$15, 2),"")</f>
        <v/>
      </c>
      <c r="L148" s="27" t="str">
        <f t="shared" ref="L148" si="477">IF(SUM(C147:K147)&gt;0, SUM(C148:K148),"")</f>
        <v/>
      </c>
      <c r="M148" s="28" t="str">
        <f>IF(M147&gt;0, VLOOKUP(M147-M$5-(INT($X147/18)+(MOD($X147,18)&gt;=M$6)), 'Point System'!$A$4:$B$15, 2),"")</f>
        <v/>
      </c>
      <c r="N148" s="28" t="str">
        <f>IF(N147&gt;0, VLOOKUP(N147-N$5-(INT($X147/18)+(MOD($X147,18)&gt;=N$6)), 'Point System'!$A$4:$B$15, 2),"")</f>
        <v/>
      </c>
      <c r="O148" s="28" t="str">
        <f>IF(O147&gt;0, VLOOKUP(O147-O$5-(INT($X147/18)+(MOD($X147,18)&gt;=O$6)), 'Point System'!$A$4:$B$15, 2),"")</f>
        <v/>
      </c>
      <c r="P148" s="28" t="str">
        <f>IF(P147&gt;0, VLOOKUP(P147-P$5-(INT($X147/18)+(MOD($X147,18)&gt;=P$6)), 'Point System'!$A$4:$B$15, 2),"")</f>
        <v/>
      </c>
      <c r="Q148" s="28" t="str">
        <f>IF(Q147&gt;0, VLOOKUP(Q147-Q$5-(INT($X147/18)+(MOD($X147,18)&gt;=Q$6)), 'Point System'!$A$4:$B$15, 2),"")</f>
        <v/>
      </c>
      <c r="R148" s="28" t="str">
        <f>IF(R147&gt;0, VLOOKUP(R147-R$5-(INT($X147/18)+(MOD($X147,18)&gt;=R$6)), 'Point System'!$A$4:$B$15, 2),"")</f>
        <v/>
      </c>
      <c r="S148" s="28" t="str">
        <f>IF(S147&gt;0, VLOOKUP(S147-S$5-(INT($X147/18)+(MOD($X147,18)&gt;=S$6)), 'Point System'!$A$4:$B$15, 2),"")</f>
        <v/>
      </c>
      <c r="T148" s="28" t="str">
        <f>IF(T147&gt;0, VLOOKUP(T147-T$5-(INT($X147/18)+(MOD($X147,18)&gt;=T$6)), 'Point System'!$A$4:$B$15, 2),"")</f>
        <v/>
      </c>
      <c r="U148" s="28" t="str">
        <f>IF(U147&gt;0, VLOOKUP(U147-U$5-(INT($X147/18)+(MOD($X147,18)&gt;=U$6)), 'Point System'!$A$4:$B$15, 2),"")</f>
        <v/>
      </c>
      <c r="V148" s="27" t="str">
        <f t="shared" ref="V148" si="478">IF(SUM(M147:U147)&gt;0, SUM(M148:U148),"")</f>
        <v/>
      </c>
      <c r="W148" s="19"/>
      <c r="X148" s="19"/>
      <c r="Y148" s="19"/>
      <c r="Z148" s="27" t="str">
        <f t="shared" ref="Z148" si="479">IF(AND(L148&lt;&gt;"", V148&lt;&gt;""), L148+V148,"")</f>
        <v/>
      </c>
    </row>
    <row r="149" spans="1:26" x14ac:dyDescent="0.25">
      <c r="A149" s="21" t="s">
        <v>93</v>
      </c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9" t="str">
        <f t="shared" ref="L149" si="480">IF(SUM(C149:K149)&gt;0, SUM(C149:K149),"")</f>
        <v/>
      </c>
      <c r="M149" s="22"/>
      <c r="N149" s="22"/>
      <c r="O149" s="22"/>
      <c r="P149" s="22"/>
      <c r="Q149" s="22"/>
      <c r="R149" s="22"/>
      <c r="S149" s="22"/>
      <c r="T149" s="22"/>
      <c r="U149" s="22"/>
      <c r="V149" s="29" t="str">
        <f t="shared" ref="V149" si="481">IF(SUM(M149:U149)&gt;0, SUM(M149:U149),"")</f>
        <v/>
      </c>
      <c r="W149" s="30" t="str">
        <f t="shared" ref="W149" si="482">IF(AND(L149&lt;&gt;"",  V149&lt;&gt;""), L149+V149, "")</f>
        <v/>
      </c>
      <c r="X149" s="22"/>
      <c r="Y149" s="30" t="str">
        <f t="shared" ref="Y149" si="483">IF(W149&lt;&gt;"", W149-X149, "")</f>
        <v/>
      </c>
      <c r="Z149" s="23"/>
    </row>
    <row r="150" spans="1:26" x14ac:dyDescent="0.25">
      <c r="A150" s="21"/>
      <c r="B150" s="22" t="s">
        <v>34</v>
      </c>
      <c r="C150" s="30" t="str">
        <f>IF(C149&gt;0, VLOOKUP(C149-C$5-(INT($X149/18)+(MOD($X149,18)&gt;=C$6)), 'Point System'!$A$4:$B$15, 2),"")</f>
        <v/>
      </c>
      <c r="D150" s="30" t="str">
        <f>IF(D149&gt;0, VLOOKUP(D149-D$5-(INT($X149/18)+(MOD($X149,18)&gt;=D$6)), 'Point System'!$A$4:$B$15, 2),"")</f>
        <v/>
      </c>
      <c r="E150" s="30" t="str">
        <f>IF(E149&gt;0, VLOOKUP(E149-E$5-(INT($X149/18)+(MOD($X149,18)&gt;=E$6)), 'Point System'!$A$4:$B$15, 2),"")</f>
        <v/>
      </c>
      <c r="F150" s="30" t="str">
        <f>IF(F149&gt;0, VLOOKUP(F149-F$5-(INT($X149/18)+(MOD($X149,18)&gt;=F$6)), 'Point System'!$A$4:$B$15, 2),"")</f>
        <v/>
      </c>
      <c r="G150" s="30" t="str">
        <f>IF(G149&gt;0, VLOOKUP(G149-G$5-(INT($X149/18)+(MOD($X149,18)&gt;=G$6)), 'Point System'!$A$4:$B$15, 2),"")</f>
        <v/>
      </c>
      <c r="H150" s="30" t="str">
        <f>IF(H149&gt;0, VLOOKUP(H149-H$5-(INT($X149/18)+(MOD($X149,18)&gt;=H$6)), 'Point System'!$A$4:$B$15, 2),"")</f>
        <v/>
      </c>
      <c r="I150" s="30" t="str">
        <f>IF(I149&gt;0, VLOOKUP(I149-I$5-(INT($X149/18)+(MOD($X149,18)&gt;=I$6)), 'Point System'!$A$4:$B$15, 2),"")</f>
        <v/>
      </c>
      <c r="J150" s="30" t="str">
        <f>IF(J149&gt;0, VLOOKUP(J149-J$5-(INT($X149/18)+(MOD($X149,18)&gt;=J$6)), 'Point System'!$A$4:$B$15, 2),"")</f>
        <v/>
      </c>
      <c r="K150" s="30" t="str">
        <f>IF(K149&gt;0, VLOOKUP(K149-K$5-(INT($X149/18)+(MOD($X149,18)&gt;=K$6)), 'Point System'!$A$4:$B$15, 2),"")</f>
        <v/>
      </c>
      <c r="L150" s="29" t="str">
        <f t="shared" ref="L150" si="484">IF(SUM(C149:K149)&gt;0, SUM(C150:K150),"")</f>
        <v/>
      </c>
      <c r="M150" s="30" t="str">
        <f>IF(M149&gt;0, VLOOKUP(M149-M$5-(INT($X149/18)+(MOD($X149,18)&gt;=M$6)), 'Point System'!$A$4:$B$15, 2),"")</f>
        <v/>
      </c>
      <c r="N150" s="30" t="str">
        <f>IF(N149&gt;0, VLOOKUP(N149-N$5-(INT($X149/18)+(MOD($X149,18)&gt;=N$6)), 'Point System'!$A$4:$B$15, 2),"")</f>
        <v/>
      </c>
      <c r="O150" s="30" t="str">
        <f>IF(O149&gt;0, VLOOKUP(O149-O$5-(INT($X149/18)+(MOD($X149,18)&gt;=O$6)), 'Point System'!$A$4:$B$15, 2),"")</f>
        <v/>
      </c>
      <c r="P150" s="30" t="str">
        <f>IF(P149&gt;0, VLOOKUP(P149-P$5-(INT($X149/18)+(MOD($X149,18)&gt;=P$6)), 'Point System'!$A$4:$B$15, 2),"")</f>
        <v/>
      </c>
      <c r="Q150" s="30" t="str">
        <f>IF(Q149&gt;0, VLOOKUP(Q149-Q$5-(INT($X149/18)+(MOD($X149,18)&gt;=Q$6)), 'Point System'!$A$4:$B$15, 2),"")</f>
        <v/>
      </c>
      <c r="R150" s="30" t="str">
        <f>IF(R149&gt;0, VLOOKUP(R149-R$5-(INT($X149/18)+(MOD($X149,18)&gt;=R$6)), 'Point System'!$A$4:$B$15, 2),"")</f>
        <v/>
      </c>
      <c r="S150" s="30" t="str">
        <f>IF(S149&gt;0, VLOOKUP(S149-S$5-(INT($X149/18)+(MOD($X149,18)&gt;=S$6)), 'Point System'!$A$4:$B$15, 2),"")</f>
        <v/>
      </c>
      <c r="T150" s="30" t="str">
        <f>IF(T149&gt;0, VLOOKUP(T149-T$5-(INT($X149/18)+(MOD($X149,18)&gt;=T$6)), 'Point System'!$A$4:$B$15, 2),"")</f>
        <v/>
      </c>
      <c r="U150" s="30" t="str">
        <f>IF(U149&gt;0, VLOOKUP(U149-U$5-(INT($X149/18)+(MOD($X149,18)&gt;=U$6)), 'Point System'!$A$4:$B$15, 2),"")</f>
        <v/>
      </c>
      <c r="V150" s="29" t="str">
        <f t="shared" ref="V150" si="485">IF(SUM(M149:U149)&gt;0, SUM(M150:U150),"")</f>
        <v/>
      </c>
      <c r="W150" s="22"/>
      <c r="X150" s="22"/>
      <c r="Y150" s="22"/>
      <c r="Z150" s="29" t="str">
        <f t="shared" ref="Z150" si="486">IF(AND(L150&lt;&gt;"", V150&lt;&gt;""), L150+V150,"")</f>
        <v/>
      </c>
    </row>
    <row r="151" spans="1:26" x14ac:dyDescent="0.25">
      <c r="A151" s="18" t="s">
        <v>94</v>
      </c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27" t="str">
        <f t="shared" ref="L151" si="487">IF(SUM(C151:K151)&gt;0, SUM(C151:K151),"")</f>
        <v/>
      </c>
      <c r="M151" s="19"/>
      <c r="N151" s="19"/>
      <c r="O151" s="19"/>
      <c r="P151" s="19"/>
      <c r="Q151" s="19"/>
      <c r="R151" s="19"/>
      <c r="S151" s="19"/>
      <c r="T151" s="19"/>
      <c r="U151" s="19"/>
      <c r="V151" s="27" t="str">
        <f t="shared" ref="V151" si="488">IF(SUM(M151:U151)&gt;0, SUM(M151:U151),"")</f>
        <v/>
      </c>
      <c r="W151" s="28" t="str">
        <f t="shared" ref="W151" si="489">IF(AND(L151&lt;&gt;"",  V151&lt;&gt;""), L151+V151, "")</f>
        <v/>
      </c>
      <c r="X151" s="19"/>
      <c r="Y151" s="28" t="str">
        <f t="shared" ref="Y151" si="490">IF(W151&lt;&gt;"", W151-X151, "")</f>
        <v/>
      </c>
      <c r="Z151" s="20"/>
    </row>
    <row r="152" spans="1:26" x14ac:dyDescent="0.25">
      <c r="A152" s="18"/>
      <c r="B152" s="19" t="s">
        <v>34</v>
      </c>
      <c r="C152" s="28" t="str">
        <f>IF(C151&gt;0, VLOOKUP(C151-C$5-(INT($X151/18)+(MOD($X151,18)&gt;=C$6)), 'Point System'!$A$4:$B$15, 2),"")</f>
        <v/>
      </c>
      <c r="D152" s="28" t="str">
        <f>IF(D151&gt;0, VLOOKUP(D151-D$5-(INT($X151/18)+(MOD($X151,18)&gt;=D$6)), 'Point System'!$A$4:$B$15, 2),"")</f>
        <v/>
      </c>
      <c r="E152" s="28" t="str">
        <f>IF(E151&gt;0, VLOOKUP(E151-E$5-(INT($X151/18)+(MOD($X151,18)&gt;=E$6)), 'Point System'!$A$4:$B$15, 2),"")</f>
        <v/>
      </c>
      <c r="F152" s="28" t="str">
        <f>IF(F151&gt;0, VLOOKUP(F151-F$5-(INT($X151/18)+(MOD($X151,18)&gt;=F$6)), 'Point System'!$A$4:$B$15, 2),"")</f>
        <v/>
      </c>
      <c r="G152" s="28" t="str">
        <f>IF(G151&gt;0, VLOOKUP(G151-G$5-(INT($X151/18)+(MOD($X151,18)&gt;=G$6)), 'Point System'!$A$4:$B$15, 2),"")</f>
        <v/>
      </c>
      <c r="H152" s="28" t="str">
        <f>IF(H151&gt;0, VLOOKUP(H151-H$5-(INT($X151/18)+(MOD($X151,18)&gt;=H$6)), 'Point System'!$A$4:$B$15, 2),"")</f>
        <v/>
      </c>
      <c r="I152" s="28" t="str">
        <f>IF(I151&gt;0, VLOOKUP(I151-I$5-(INT($X151/18)+(MOD($X151,18)&gt;=I$6)), 'Point System'!$A$4:$B$15, 2),"")</f>
        <v/>
      </c>
      <c r="J152" s="28" t="str">
        <f>IF(J151&gt;0, VLOOKUP(J151-J$5-(INT($X151/18)+(MOD($X151,18)&gt;=J$6)), 'Point System'!$A$4:$B$15, 2),"")</f>
        <v/>
      </c>
      <c r="K152" s="28" t="str">
        <f>IF(K151&gt;0, VLOOKUP(K151-K$5-(INT($X151/18)+(MOD($X151,18)&gt;=K$6)), 'Point System'!$A$4:$B$15, 2),"")</f>
        <v/>
      </c>
      <c r="L152" s="27" t="str">
        <f t="shared" ref="L152" si="491">IF(SUM(C151:K151)&gt;0, SUM(C152:K152),"")</f>
        <v/>
      </c>
      <c r="M152" s="28" t="str">
        <f>IF(M151&gt;0, VLOOKUP(M151-M$5-(INT($X151/18)+(MOD($X151,18)&gt;=M$6)), 'Point System'!$A$4:$B$15, 2),"")</f>
        <v/>
      </c>
      <c r="N152" s="28" t="str">
        <f>IF(N151&gt;0, VLOOKUP(N151-N$5-(INT($X151/18)+(MOD($X151,18)&gt;=N$6)), 'Point System'!$A$4:$B$15, 2),"")</f>
        <v/>
      </c>
      <c r="O152" s="28" t="str">
        <f>IF(O151&gt;0, VLOOKUP(O151-O$5-(INT($X151/18)+(MOD($X151,18)&gt;=O$6)), 'Point System'!$A$4:$B$15, 2),"")</f>
        <v/>
      </c>
      <c r="P152" s="28" t="str">
        <f>IF(P151&gt;0, VLOOKUP(P151-P$5-(INT($X151/18)+(MOD($X151,18)&gt;=P$6)), 'Point System'!$A$4:$B$15, 2),"")</f>
        <v/>
      </c>
      <c r="Q152" s="28" t="str">
        <f>IF(Q151&gt;0, VLOOKUP(Q151-Q$5-(INT($X151/18)+(MOD($X151,18)&gt;=Q$6)), 'Point System'!$A$4:$B$15, 2),"")</f>
        <v/>
      </c>
      <c r="R152" s="28" t="str">
        <f>IF(R151&gt;0, VLOOKUP(R151-R$5-(INT($X151/18)+(MOD($X151,18)&gt;=R$6)), 'Point System'!$A$4:$B$15, 2),"")</f>
        <v/>
      </c>
      <c r="S152" s="28" t="str">
        <f>IF(S151&gt;0, VLOOKUP(S151-S$5-(INT($X151/18)+(MOD($X151,18)&gt;=S$6)), 'Point System'!$A$4:$B$15, 2),"")</f>
        <v/>
      </c>
      <c r="T152" s="28" t="str">
        <f>IF(T151&gt;0, VLOOKUP(T151-T$5-(INT($X151/18)+(MOD($X151,18)&gt;=T$6)), 'Point System'!$A$4:$B$15, 2),"")</f>
        <v/>
      </c>
      <c r="U152" s="28" t="str">
        <f>IF(U151&gt;0, VLOOKUP(U151-U$5-(INT($X151/18)+(MOD($X151,18)&gt;=U$6)), 'Point System'!$A$4:$B$15, 2),"")</f>
        <v/>
      </c>
      <c r="V152" s="27" t="str">
        <f t="shared" ref="V152" si="492">IF(SUM(M151:U151)&gt;0, SUM(M152:U152),"")</f>
        <v/>
      </c>
      <c r="W152" s="19"/>
      <c r="X152" s="19"/>
      <c r="Y152" s="19"/>
      <c r="Z152" s="27" t="str">
        <f t="shared" ref="Z152" si="493">IF(AND(L152&lt;&gt;"", V152&lt;&gt;""), L152+V152,"")</f>
        <v/>
      </c>
    </row>
    <row r="153" spans="1:26" x14ac:dyDescent="0.25">
      <c r="A153" s="21" t="s">
        <v>95</v>
      </c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9" t="str">
        <f t="shared" ref="L153" si="494">IF(SUM(C153:K153)&gt;0, SUM(C153:K153),"")</f>
        <v/>
      </c>
      <c r="M153" s="22"/>
      <c r="N153" s="22"/>
      <c r="O153" s="22"/>
      <c r="P153" s="22"/>
      <c r="Q153" s="22"/>
      <c r="R153" s="22"/>
      <c r="S153" s="22"/>
      <c r="T153" s="22"/>
      <c r="U153" s="22"/>
      <c r="V153" s="29" t="str">
        <f t="shared" ref="V153" si="495">IF(SUM(M153:U153)&gt;0, SUM(M153:U153),"")</f>
        <v/>
      </c>
      <c r="W153" s="30" t="str">
        <f t="shared" ref="W153" si="496">IF(AND(L153&lt;&gt;"",  V153&lt;&gt;""), L153+V153, "")</f>
        <v/>
      </c>
      <c r="X153" s="22"/>
      <c r="Y153" s="30" t="str">
        <f t="shared" ref="Y153" si="497">IF(W153&lt;&gt;"", W153-X153, "")</f>
        <v/>
      </c>
      <c r="Z153" s="23"/>
    </row>
    <row r="154" spans="1:26" x14ac:dyDescent="0.25">
      <c r="A154" s="21"/>
      <c r="B154" s="22" t="s">
        <v>34</v>
      </c>
      <c r="C154" s="30" t="str">
        <f>IF(C153&gt;0, VLOOKUP(C153-C$5-(INT($X153/18)+(MOD($X153,18)&gt;=C$6)), 'Point System'!$A$4:$B$15, 2),"")</f>
        <v/>
      </c>
      <c r="D154" s="30" t="str">
        <f>IF(D153&gt;0, VLOOKUP(D153-D$5-(INT($X153/18)+(MOD($X153,18)&gt;=D$6)), 'Point System'!$A$4:$B$15, 2),"")</f>
        <v/>
      </c>
      <c r="E154" s="30" t="str">
        <f>IF(E153&gt;0, VLOOKUP(E153-E$5-(INT($X153/18)+(MOD($X153,18)&gt;=E$6)), 'Point System'!$A$4:$B$15, 2),"")</f>
        <v/>
      </c>
      <c r="F154" s="30" t="str">
        <f>IF(F153&gt;0, VLOOKUP(F153-F$5-(INT($X153/18)+(MOD($X153,18)&gt;=F$6)), 'Point System'!$A$4:$B$15, 2),"")</f>
        <v/>
      </c>
      <c r="G154" s="30" t="str">
        <f>IF(G153&gt;0, VLOOKUP(G153-G$5-(INT($X153/18)+(MOD($X153,18)&gt;=G$6)), 'Point System'!$A$4:$B$15, 2),"")</f>
        <v/>
      </c>
      <c r="H154" s="30" t="str">
        <f>IF(H153&gt;0, VLOOKUP(H153-H$5-(INT($X153/18)+(MOD($X153,18)&gt;=H$6)), 'Point System'!$A$4:$B$15, 2),"")</f>
        <v/>
      </c>
      <c r="I154" s="30" t="str">
        <f>IF(I153&gt;0, VLOOKUP(I153-I$5-(INT($X153/18)+(MOD($X153,18)&gt;=I$6)), 'Point System'!$A$4:$B$15, 2),"")</f>
        <v/>
      </c>
      <c r="J154" s="30" t="str">
        <f>IF(J153&gt;0, VLOOKUP(J153-J$5-(INT($X153/18)+(MOD($X153,18)&gt;=J$6)), 'Point System'!$A$4:$B$15, 2),"")</f>
        <v/>
      </c>
      <c r="K154" s="30" t="str">
        <f>IF(K153&gt;0, VLOOKUP(K153-K$5-(INT($X153/18)+(MOD($X153,18)&gt;=K$6)), 'Point System'!$A$4:$B$15, 2),"")</f>
        <v/>
      </c>
      <c r="L154" s="29" t="str">
        <f t="shared" ref="L154" si="498">IF(SUM(C153:K153)&gt;0, SUM(C154:K154),"")</f>
        <v/>
      </c>
      <c r="M154" s="30" t="str">
        <f>IF(M153&gt;0, VLOOKUP(M153-M$5-(INT($X153/18)+(MOD($X153,18)&gt;=M$6)), 'Point System'!$A$4:$B$15, 2),"")</f>
        <v/>
      </c>
      <c r="N154" s="30" t="str">
        <f>IF(N153&gt;0, VLOOKUP(N153-N$5-(INT($X153/18)+(MOD($X153,18)&gt;=N$6)), 'Point System'!$A$4:$B$15, 2),"")</f>
        <v/>
      </c>
      <c r="O154" s="30" t="str">
        <f>IF(O153&gt;0, VLOOKUP(O153-O$5-(INT($X153/18)+(MOD($X153,18)&gt;=O$6)), 'Point System'!$A$4:$B$15, 2),"")</f>
        <v/>
      </c>
      <c r="P154" s="30" t="str">
        <f>IF(P153&gt;0, VLOOKUP(P153-P$5-(INT($X153/18)+(MOD($X153,18)&gt;=P$6)), 'Point System'!$A$4:$B$15, 2),"")</f>
        <v/>
      </c>
      <c r="Q154" s="30" t="str">
        <f>IF(Q153&gt;0, VLOOKUP(Q153-Q$5-(INT($X153/18)+(MOD($X153,18)&gt;=Q$6)), 'Point System'!$A$4:$B$15, 2),"")</f>
        <v/>
      </c>
      <c r="R154" s="30" t="str">
        <f>IF(R153&gt;0, VLOOKUP(R153-R$5-(INT($X153/18)+(MOD($X153,18)&gt;=R$6)), 'Point System'!$A$4:$B$15, 2),"")</f>
        <v/>
      </c>
      <c r="S154" s="30" t="str">
        <f>IF(S153&gt;0, VLOOKUP(S153-S$5-(INT($X153/18)+(MOD($X153,18)&gt;=S$6)), 'Point System'!$A$4:$B$15, 2),"")</f>
        <v/>
      </c>
      <c r="T154" s="30" t="str">
        <f>IF(T153&gt;0, VLOOKUP(T153-T$5-(INT($X153/18)+(MOD($X153,18)&gt;=T$6)), 'Point System'!$A$4:$B$15, 2),"")</f>
        <v/>
      </c>
      <c r="U154" s="30" t="str">
        <f>IF(U153&gt;0, VLOOKUP(U153-U$5-(INT($X153/18)+(MOD($X153,18)&gt;=U$6)), 'Point System'!$A$4:$B$15, 2),"")</f>
        <v/>
      </c>
      <c r="V154" s="29" t="str">
        <f t="shared" ref="V154" si="499">IF(SUM(M153:U153)&gt;0, SUM(M154:U154),"")</f>
        <v/>
      </c>
      <c r="W154" s="22"/>
      <c r="X154" s="22"/>
      <c r="Y154" s="22"/>
      <c r="Z154" s="29" t="str">
        <f t="shared" ref="Z154" si="500">IF(AND(L154&lt;&gt;"", V154&lt;&gt;""), L154+V154,"")</f>
        <v/>
      </c>
    </row>
    <row r="155" spans="1:26" x14ac:dyDescent="0.25">
      <c r="A155" s="18" t="s">
        <v>96</v>
      </c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27" t="str">
        <f t="shared" ref="L155" si="501">IF(SUM(C155:K155)&gt;0, SUM(C155:K155),"")</f>
        <v/>
      </c>
      <c r="M155" s="19"/>
      <c r="N155" s="19"/>
      <c r="O155" s="19"/>
      <c r="P155" s="19"/>
      <c r="Q155" s="19"/>
      <c r="R155" s="19"/>
      <c r="S155" s="19"/>
      <c r="T155" s="19"/>
      <c r="U155" s="19"/>
      <c r="V155" s="27" t="str">
        <f t="shared" ref="V155" si="502">IF(SUM(M155:U155)&gt;0, SUM(M155:U155),"")</f>
        <v/>
      </c>
      <c r="W155" s="28" t="str">
        <f t="shared" ref="W155" si="503">IF(AND(L155&lt;&gt;"",  V155&lt;&gt;""), L155+V155, "")</f>
        <v/>
      </c>
      <c r="X155" s="19"/>
      <c r="Y155" s="28" t="str">
        <f t="shared" ref="Y155" si="504">IF(W155&lt;&gt;"", W155-X155, "")</f>
        <v/>
      </c>
      <c r="Z155" s="20"/>
    </row>
    <row r="156" spans="1:26" x14ac:dyDescent="0.25">
      <c r="A156" s="18"/>
      <c r="B156" s="19" t="s">
        <v>34</v>
      </c>
      <c r="C156" s="28" t="str">
        <f>IF(C155&gt;0, VLOOKUP(C155-C$5-(INT($X155/18)+(MOD($X155,18)&gt;=C$6)), 'Point System'!$A$4:$B$15, 2),"")</f>
        <v/>
      </c>
      <c r="D156" s="28" t="str">
        <f>IF(D155&gt;0, VLOOKUP(D155-D$5-(INT($X155/18)+(MOD($X155,18)&gt;=D$6)), 'Point System'!$A$4:$B$15, 2),"")</f>
        <v/>
      </c>
      <c r="E156" s="28" t="str">
        <f>IF(E155&gt;0, VLOOKUP(E155-E$5-(INT($X155/18)+(MOD($X155,18)&gt;=E$6)), 'Point System'!$A$4:$B$15, 2),"")</f>
        <v/>
      </c>
      <c r="F156" s="28" t="str">
        <f>IF(F155&gt;0, VLOOKUP(F155-F$5-(INT($X155/18)+(MOD($X155,18)&gt;=F$6)), 'Point System'!$A$4:$B$15, 2),"")</f>
        <v/>
      </c>
      <c r="G156" s="28" t="str">
        <f>IF(G155&gt;0, VLOOKUP(G155-G$5-(INT($X155/18)+(MOD($X155,18)&gt;=G$6)), 'Point System'!$A$4:$B$15, 2),"")</f>
        <v/>
      </c>
      <c r="H156" s="28" t="str">
        <f>IF(H155&gt;0, VLOOKUP(H155-H$5-(INT($X155/18)+(MOD($X155,18)&gt;=H$6)), 'Point System'!$A$4:$B$15, 2),"")</f>
        <v/>
      </c>
      <c r="I156" s="28" t="str">
        <f>IF(I155&gt;0, VLOOKUP(I155-I$5-(INT($X155/18)+(MOD($X155,18)&gt;=I$6)), 'Point System'!$A$4:$B$15, 2),"")</f>
        <v/>
      </c>
      <c r="J156" s="28" t="str">
        <f>IF(J155&gt;0, VLOOKUP(J155-J$5-(INT($X155/18)+(MOD($X155,18)&gt;=J$6)), 'Point System'!$A$4:$B$15, 2),"")</f>
        <v/>
      </c>
      <c r="K156" s="28" t="str">
        <f>IF(K155&gt;0, VLOOKUP(K155-K$5-(INT($X155/18)+(MOD($X155,18)&gt;=K$6)), 'Point System'!$A$4:$B$15, 2),"")</f>
        <v/>
      </c>
      <c r="L156" s="27" t="str">
        <f t="shared" ref="L156" si="505">IF(SUM(C155:K155)&gt;0, SUM(C156:K156),"")</f>
        <v/>
      </c>
      <c r="M156" s="28" t="str">
        <f>IF(M155&gt;0, VLOOKUP(M155-M$5-(INT($X155/18)+(MOD($X155,18)&gt;=M$6)), 'Point System'!$A$4:$B$15, 2),"")</f>
        <v/>
      </c>
      <c r="N156" s="28" t="str">
        <f>IF(N155&gt;0, VLOOKUP(N155-N$5-(INT($X155/18)+(MOD($X155,18)&gt;=N$6)), 'Point System'!$A$4:$B$15, 2),"")</f>
        <v/>
      </c>
      <c r="O156" s="28" t="str">
        <f>IF(O155&gt;0, VLOOKUP(O155-O$5-(INT($X155/18)+(MOD($X155,18)&gt;=O$6)), 'Point System'!$A$4:$B$15, 2),"")</f>
        <v/>
      </c>
      <c r="P156" s="28" t="str">
        <f>IF(P155&gt;0, VLOOKUP(P155-P$5-(INT($X155/18)+(MOD($X155,18)&gt;=P$6)), 'Point System'!$A$4:$B$15, 2),"")</f>
        <v/>
      </c>
      <c r="Q156" s="28" t="str">
        <f>IF(Q155&gt;0, VLOOKUP(Q155-Q$5-(INT($X155/18)+(MOD($X155,18)&gt;=Q$6)), 'Point System'!$A$4:$B$15, 2),"")</f>
        <v/>
      </c>
      <c r="R156" s="28" t="str">
        <f>IF(R155&gt;0, VLOOKUP(R155-R$5-(INT($X155/18)+(MOD($X155,18)&gt;=R$6)), 'Point System'!$A$4:$B$15, 2),"")</f>
        <v/>
      </c>
      <c r="S156" s="28" t="str">
        <f>IF(S155&gt;0, VLOOKUP(S155-S$5-(INT($X155/18)+(MOD($X155,18)&gt;=S$6)), 'Point System'!$A$4:$B$15, 2),"")</f>
        <v/>
      </c>
      <c r="T156" s="28" t="str">
        <f>IF(T155&gt;0, VLOOKUP(T155-T$5-(INT($X155/18)+(MOD($X155,18)&gt;=T$6)), 'Point System'!$A$4:$B$15, 2),"")</f>
        <v/>
      </c>
      <c r="U156" s="28" t="str">
        <f>IF(U155&gt;0, VLOOKUP(U155-U$5-(INT($X155/18)+(MOD($X155,18)&gt;=U$6)), 'Point System'!$A$4:$B$15, 2),"")</f>
        <v/>
      </c>
      <c r="V156" s="27" t="str">
        <f t="shared" ref="V156" si="506">IF(SUM(M155:U155)&gt;0, SUM(M156:U156),"")</f>
        <v/>
      </c>
      <c r="W156" s="19"/>
      <c r="X156" s="19"/>
      <c r="Y156" s="19"/>
      <c r="Z156" s="27" t="str">
        <f t="shared" ref="Z156" si="507">IF(AND(L156&lt;&gt;"", V156&lt;&gt;""), L156+V156,"")</f>
        <v/>
      </c>
    </row>
    <row r="157" spans="1:26" x14ac:dyDescent="0.25">
      <c r="A157" s="21" t="s">
        <v>97</v>
      </c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9" t="str">
        <f t="shared" ref="L157" si="508">IF(SUM(C157:K157)&gt;0, SUM(C157:K157),"")</f>
        <v/>
      </c>
      <c r="M157" s="22"/>
      <c r="N157" s="22"/>
      <c r="O157" s="22"/>
      <c r="P157" s="22"/>
      <c r="Q157" s="22"/>
      <c r="R157" s="22"/>
      <c r="S157" s="22"/>
      <c r="T157" s="22"/>
      <c r="U157" s="22"/>
      <c r="V157" s="29" t="str">
        <f t="shared" ref="V157" si="509">IF(SUM(M157:U157)&gt;0, SUM(M157:U157),"")</f>
        <v/>
      </c>
      <c r="W157" s="30" t="str">
        <f t="shared" ref="W157" si="510">IF(AND(L157&lt;&gt;"",  V157&lt;&gt;""), L157+V157, "")</f>
        <v/>
      </c>
      <c r="X157" s="22"/>
      <c r="Y157" s="30" t="str">
        <f t="shared" ref="Y157" si="511">IF(W157&lt;&gt;"", W157-X157, "")</f>
        <v/>
      </c>
      <c r="Z157" s="23"/>
    </row>
    <row r="158" spans="1:26" x14ac:dyDescent="0.25">
      <c r="A158" s="21"/>
      <c r="B158" s="22" t="s">
        <v>34</v>
      </c>
      <c r="C158" s="30" t="str">
        <f>IF(C157&gt;0, VLOOKUP(C157-C$5-(INT($X157/18)+(MOD($X157,18)&gt;=C$6)), 'Point System'!$A$4:$B$15, 2),"")</f>
        <v/>
      </c>
      <c r="D158" s="30" t="str">
        <f>IF(D157&gt;0, VLOOKUP(D157-D$5-(INT($X157/18)+(MOD($X157,18)&gt;=D$6)), 'Point System'!$A$4:$B$15, 2),"")</f>
        <v/>
      </c>
      <c r="E158" s="30" t="str">
        <f>IF(E157&gt;0, VLOOKUP(E157-E$5-(INT($X157/18)+(MOD($X157,18)&gt;=E$6)), 'Point System'!$A$4:$B$15, 2),"")</f>
        <v/>
      </c>
      <c r="F158" s="30" t="str">
        <f>IF(F157&gt;0, VLOOKUP(F157-F$5-(INT($X157/18)+(MOD($X157,18)&gt;=F$6)), 'Point System'!$A$4:$B$15, 2),"")</f>
        <v/>
      </c>
      <c r="G158" s="30" t="str">
        <f>IF(G157&gt;0, VLOOKUP(G157-G$5-(INT($X157/18)+(MOD($X157,18)&gt;=G$6)), 'Point System'!$A$4:$B$15, 2),"")</f>
        <v/>
      </c>
      <c r="H158" s="30" t="str">
        <f>IF(H157&gt;0, VLOOKUP(H157-H$5-(INT($X157/18)+(MOD($X157,18)&gt;=H$6)), 'Point System'!$A$4:$B$15, 2),"")</f>
        <v/>
      </c>
      <c r="I158" s="30" t="str">
        <f>IF(I157&gt;0, VLOOKUP(I157-I$5-(INT($X157/18)+(MOD($X157,18)&gt;=I$6)), 'Point System'!$A$4:$B$15, 2),"")</f>
        <v/>
      </c>
      <c r="J158" s="30" t="str">
        <f>IF(J157&gt;0, VLOOKUP(J157-J$5-(INT($X157/18)+(MOD($X157,18)&gt;=J$6)), 'Point System'!$A$4:$B$15, 2),"")</f>
        <v/>
      </c>
      <c r="K158" s="30" t="str">
        <f>IF(K157&gt;0, VLOOKUP(K157-K$5-(INT($X157/18)+(MOD($X157,18)&gt;=K$6)), 'Point System'!$A$4:$B$15, 2),"")</f>
        <v/>
      </c>
      <c r="L158" s="29" t="str">
        <f t="shared" ref="L158" si="512">IF(SUM(C157:K157)&gt;0, SUM(C158:K158),"")</f>
        <v/>
      </c>
      <c r="M158" s="30" t="str">
        <f>IF(M157&gt;0, VLOOKUP(M157-M$5-(INT($X157/18)+(MOD($X157,18)&gt;=M$6)), 'Point System'!$A$4:$B$15, 2),"")</f>
        <v/>
      </c>
      <c r="N158" s="30" t="str">
        <f>IF(N157&gt;0, VLOOKUP(N157-N$5-(INT($X157/18)+(MOD($X157,18)&gt;=N$6)), 'Point System'!$A$4:$B$15, 2),"")</f>
        <v/>
      </c>
      <c r="O158" s="30" t="str">
        <f>IF(O157&gt;0, VLOOKUP(O157-O$5-(INT($X157/18)+(MOD($X157,18)&gt;=O$6)), 'Point System'!$A$4:$B$15, 2),"")</f>
        <v/>
      </c>
      <c r="P158" s="30" t="str">
        <f>IF(P157&gt;0, VLOOKUP(P157-P$5-(INT($X157/18)+(MOD($X157,18)&gt;=P$6)), 'Point System'!$A$4:$B$15, 2),"")</f>
        <v/>
      </c>
      <c r="Q158" s="30" t="str">
        <f>IF(Q157&gt;0, VLOOKUP(Q157-Q$5-(INT($X157/18)+(MOD($X157,18)&gt;=Q$6)), 'Point System'!$A$4:$B$15, 2),"")</f>
        <v/>
      </c>
      <c r="R158" s="30" t="str">
        <f>IF(R157&gt;0, VLOOKUP(R157-R$5-(INT($X157/18)+(MOD($X157,18)&gt;=R$6)), 'Point System'!$A$4:$B$15, 2),"")</f>
        <v/>
      </c>
      <c r="S158" s="30" t="str">
        <f>IF(S157&gt;0, VLOOKUP(S157-S$5-(INT($X157/18)+(MOD($X157,18)&gt;=S$6)), 'Point System'!$A$4:$B$15, 2),"")</f>
        <v/>
      </c>
      <c r="T158" s="30" t="str">
        <f>IF(T157&gt;0, VLOOKUP(T157-T$5-(INT($X157/18)+(MOD($X157,18)&gt;=T$6)), 'Point System'!$A$4:$B$15, 2),"")</f>
        <v/>
      </c>
      <c r="U158" s="30" t="str">
        <f>IF(U157&gt;0, VLOOKUP(U157-U$5-(INT($X157/18)+(MOD($X157,18)&gt;=U$6)), 'Point System'!$A$4:$B$15, 2),"")</f>
        <v/>
      </c>
      <c r="V158" s="29" t="str">
        <f t="shared" ref="V158" si="513">IF(SUM(M157:U157)&gt;0, SUM(M158:U158),"")</f>
        <v/>
      </c>
      <c r="W158" s="22"/>
      <c r="X158" s="22"/>
      <c r="Y158" s="22"/>
      <c r="Z158" s="29" t="str">
        <f t="shared" ref="Z158" si="514">IF(AND(L158&lt;&gt;"", V158&lt;&gt;""), L158+V158,"")</f>
        <v/>
      </c>
    </row>
    <row r="159" spans="1:26" x14ac:dyDescent="0.25">
      <c r="A159" s="18" t="s">
        <v>98</v>
      </c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27" t="str">
        <f t="shared" ref="L159" si="515">IF(SUM(C159:K159)&gt;0, SUM(C159:K159),"")</f>
        <v/>
      </c>
      <c r="M159" s="19"/>
      <c r="N159" s="19"/>
      <c r="O159" s="19"/>
      <c r="P159" s="19"/>
      <c r="Q159" s="19"/>
      <c r="R159" s="19"/>
      <c r="S159" s="19"/>
      <c r="T159" s="19"/>
      <c r="U159" s="19"/>
      <c r="V159" s="27" t="str">
        <f t="shared" ref="V159" si="516">IF(SUM(M159:U159)&gt;0, SUM(M159:U159),"")</f>
        <v/>
      </c>
      <c r="W159" s="28" t="str">
        <f t="shared" ref="W159" si="517">IF(AND(L159&lt;&gt;"",  V159&lt;&gt;""), L159+V159, "")</f>
        <v/>
      </c>
      <c r="X159" s="19"/>
      <c r="Y159" s="28" t="str">
        <f t="shared" ref="Y159" si="518">IF(W159&lt;&gt;"", W159-X159, "")</f>
        <v/>
      </c>
      <c r="Z159" s="20"/>
    </row>
    <row r="160" spans="1:26" x14ac:dyDescent="0.25">
      <c r="A160" s="18"/>
      <c r="B160" s="19" t="s">
        <v>34</v>
      </c>
      <c r="C160" s="28" t="str">
        <f>IF(C159&gt;0, VLOOKUP(C159-C$5-(INT($X159/18)+(MOD($X159,18)&gt;=C$6)), 'Point System'!$A$4:$B$15, 2),"")</f>
        <v/>
      </c>
      <c r="D160" s="28" t="str">
        <f>IF(D159&gt;0, VLOOKUP(D159-D$5-(INT($X159/18)+(MOD($X159,18)&gt;=D$6)), 'Point System'!$A$4:$B$15, 2),"")</f>
        <v/>
      </c>
      <c r="E160" s="28" t="str">
        <f>IF(E159&gt;0, VLOOKUP(E159-E$5-(INT($X159/18)+(MOD($X159,18)&gt;=E$6)), 'Point System'!$A$4:$B$15, 2),"")</f>
        <v/>
      </c>
      <c r="F160" s="28" t="str">
        <f>IF(F159&gt;0, VLOOKUP(F159-F$5-(INT($X159/18)+(MOD($X159,18)&gt;=F$6)), 'Point System'!$A$4:$B$15, 2),"")</f>
        <v/>
      </c>
      <c r="G160" s="28" t="str">
        <f>IF(G159&gt;0, VLOOKUP(G159-G$5-(INT($X159/18)+(MOD($X159,18)&gt;=G$6)), 'Point System'!$A$4:$B$15, 2),"")</f>
        <v/>
      </c>
      <c r="H160" s="28" t="str">
        <f>IF(H159&gt;0, VLOOKUP(H159-H$5-(INT($X159/18)+(MOD($X159,18)&gt;=H$6)), 'Point System'!$A$4:$B$15, 2),"")</f>
        <v/>
      </c>
      <c r="I160" s="28" t="str">
        <f>IF(I159&gt;0, VLOOKUP(I159-I$5-(INT($X159/18)+(MOD($X159,18)&gt;=I$6)), 'Point System'!$A$4:$B$15, 2),"")</f>
        <v/>
      </c>
      <c r="J160" s="28" t="str">
        <f>IF(J159&gt;0, VLOOKUP(J159-J$5-(INT($X159/18)+(MOD($X159,18)&gt;=J$6)), 'Point System'!$A$4:$B$15, 2),"")</f>
        <v/>
      </c>
      <c r="K160" s="28" t="str">
        <f>IF(K159&gt;0, VLOOKUP(K159-K$5-(INT($X159/18)+(MOD($X159,18)&gt;=K$6)), 'Point System'!$A$4:$B$15, 2),"")</f>
        <v/>
      </c>
      <c r="L160" s="27" t="str">
        <f t="shared" ref="L160" si="519">IF(SUM(C159:K159)&gt;0, SUM(C160:K160),"")</f>
        <v/>
      </c>
      <c r="M160" s="28" t="str">
        <f>IF(M159&gt;0, VLOOKUP(M159-M$5-(INT($X159/18)+(MOD($X159,18)&gt;=M$6)), 'Point System'!$A$4:$B$15, 2),"")</f>
        <v/>
      </c>
      <c r="N160" s="28" t="str">
        <f>IF(N159&gt;0, VLOOKUP(N159-N$5-(INT($X159/18)+(MOD($X159,18)&gt;=N$6)), 'Point System'!$A$4:$B$15, 2),"")</f>
        <v/>
      </c>
      <c r="O160" s="28" t="str">
        <f>IF(O159&gt;0, VLOOKUP(O159-O$5-(INT($X159/18)+(MOD($X159,18)&gt;=O$6)), 'Point System'!$A$4:$B$15, 2),"")</f>
        <v/>
      </c>
      <c r="P160" s="28" t="str">
        <f>IF(P159&gt;0, VLOOKUP(P159-P$5-(INT($X159/18)+(MOD($X159,18)&gt;=P$6)), 'Point System'!$A$4:$B$15, 2),"")</f>
        <v/>
      </c>
      <c r="Q160" s="28" t="str">
        <f>IF(Q159&gt;0, VLOOKUP(Q159-Q$5-(INT($X159/18)+(MOD($X159,18)&gt;=Q$6)), 'Point System'!$A$4:$B$15, 2),"")</f>
        <v/>
      </c>
      <c r="R160" s="28" t="str">
        <f>IF(R159&gt;0, VLOOKUP(R159-R$5-(INT($X159/18)+(MOD($X159,18)&gt;=R$6)), 'Point System'!$A$4:$B$15, 2),"")</f>
        <v/>
      </c>
      <c r="S160" s="28" t="str">
        <f>IF(S159&gt;0, VLOOKUP(S159-S$5-(INT($X159/18)+(MOD($X159,18)&gt;=S$6)), 'Point System'!$A$4:$B$15, 2),"")</f>
        <v/>
      </c>
      <c r="T160" s="28" t="str">
        <f>IF(T159&gt;0, VLOOKUP(T159-T$5-(INT($X159/18)+(MOD($X159,18)&gt;=T$6)), 'Point System'!$A$4:$B$15, 2),"")</f>
        <v/>
      </c>
      <c r="U160" s="28" t="str">
        <f>IF(U159&gt;0, VLOOKUP(U159-U$5-(INT($X159/18)+(MOD($X159,18)&gt;=U$6)), 'Point System'!$A$4:$B$15, 2),"")</f>
        <v/>
      </c>
      <c r="V160" s="27" t="str">
        <f t="shared" ref="V160" si="520">IF(SUM(M159:U159)&gt;0, SUM(M160:U160),"")</f>
        <v/>
      </c>
      <c r="W160" s="19"/>
      <c r="X160" s="19"/>
      <c r="Y160" s="19"/>
      <c r="Z160" s="27" t="str">
        <f t="shared" ref="Z160" si="521">IF(AND(L160&lt;&gt;"", V160&lt;&gt;""), L160+V160,"")</f>
        <v/>
      </c>
    </row>
    <row r="161" spans="1:26" x14ac:dyDescent="0.25">
      <c r="A161" s="21" t="s">
        <v>99</v>
      </c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9" t="str">
        <f t="shared" ref="L161" si="522">IF(SUM(C161:K161)&gt;0, SUM(C161:K161),"")</f>
        <v/>
      </c>
      <c r="M161" s="22"/>
      <c r="N161" s="22"/>
      <c r="O161" s="22"/>
      <c r="P161" s="22"/>
      <c r="Q161" s="22"/>
      <c r="R161" s="22"/>
      <c r="S161" s="22"/>
      <c r="T161" s="22"/>
      <c r="U161" s="22"/>
      <c r="V161" s="29" t="str">
        <f t="shared" ref="V161" si="523">IF(SUM(M161:U161)&gt;0, SUM(M161:U161),"")</f>
        <v/>
      </c>
      <c r="W161" s="30" t="str">
        <f t="shared" ref="W161" si="524">IF(AND(L161&lt;&gt;"",  V161&lt;&gt;""), L161+V161, "")</f>
        <v/>
      </c>
      <c r="X161" s="22"/>
      <c r="Y161" s="30" t="str">
        <f t="shared" ref="Y161" si="525">IF(W161&lt;&gt;"", W161-X161, "")</f>
        <v/>
      </c>
      <c r="Z161" s="23"/>
    </row>
    <row r="162" spans="1:26" x14ac:dyDescent="0.25">
      <c r="A162" s="21"/>
      <c r="B162" s="22" t="s">
        <v>34</v>
      </c>
      <c r="C162" s="30" t="str">
        <f>IF(C161&gt;0, VLOOKUP(C161-C$5-(INT($X161/18)+(MOD($X161,18)&gt;=C$6)), 'Point System'!$A$4:$B$15, 2),"")</f>
        <v/>
      </c>
      <c r="D162" s="30" t="str">
        <f>IF(D161&gt;0, VLOOKUP(D161-D$5-(INT($X161/18)+(MOD($X161,18)&gt;=D$6)), 'Point System'!$A$4:$B$15, 2),"")</f>
        <v/>
      </c>
      <c r="E162" s="30" t="str">
        <f>IF(E161&gt;0, VLOOKUP(E161-E$5-(INT($X161/18)+(MOD($X161,18)&gt;=E$6)), 'Point System'!$A$4:$B$15, 2),"")</f>
        <v/>
      </c>
      <c r="F162" s="30" t="str">
        <f>IF(F161&gt;0, VLOOKUP(F161-F$5-(INT($X161/18)+(MOD($X161,18)&gt;=F$6)), 'Point System'!$A$4:$B$15, 2),"")</f>
        <v/>
      </c>
      <c r="G162" s="30" t="str">
        <f>IF(G161&gt;0, VLOOKUP(G161-G$5-(INT($X161/18)+(MOD($X161,18)&gt;=G$6)), 'Point System'!$A$4:$B$15, 2),"")</f>
        <v/>
      </c>
      <c r="H162" s="30" t="str">
        <f>IF(H161&gt;0, VLOOKUP(H161-H$5-(INT($X161/18)+(MOD($X161,18)&gt;=H$6)), 'Point System'!$A$4:$B$15, 2),"")</f>
        <v/>
      </c>
      <c r="I162" s="30" t="str">
        <f>IF(I161&gt;0, VLOOKUP(I161-I$5-(INT($X161/18)+(MOD($X161,18)&gt;=I$6)), 'Point System'!$A$4:$B$15, 2),"")</f>
        <v/>
      </c>
      <c r="J162" s="30" t="str">
        <f>IF(J161&gt;0, VLOOKUP(J161-J$5-(INT($X161/18)+(MOD($X161,18)&gt;=J$6)), 'Point System'!$A$4:$B$15, 2),"")</f>
        <v/>
      </c>
      <c r="K162" s="30" t="str">
        <f>IF(K161&gt;0, VLOOKUP(K161-K$5-(INT($X161/18)+(MOD($X161,18)&gt;=K$6)), 'Point System'!$A$4:$B$15, 2),"")</f>
        <v/>
      </c>
      <c r="L162" s="29" t="str">
        <f t="shared" ref="L162" si="526">IF(SUM(C161:K161)&gt;0, SUM(C162:K162),"")</f>
        <v/>
      </c>
      <c r="M162" s="30" t="str">
        <f>IF(M161&gt;0, VLOOKUP(M161-M$5-(INT($X161/18)+(MOD($X161,18)&gt;=M$6)), 'Point System'!$A$4:$B$15, 2),"")</f>
        <v/>
      </c>
      <c r="N162" s="30" t="str">
        <f>IF(N161&gt;0, VLOOKUP(N161-N$5-(INT($X161/18)+(MOD($X161,18)&gt;=N$6)), 'Point System'!$A$4:$B$15, 2),"")</f>
        <v/>
      </c>
      <c r="O162" s="30" t="str">
        <f>IF(O161&gt;0, VLOOKUP(O161-O$5-(INT($X161/18)+(MOD($X161,18)&gt;=O$6)), 'Point System'!$A$4:$B$15, 2),"")</f>
        <v/>
      </c>
      <c r="P162" s="30" t="str">
        <f>IF(P161&gt;0, VLOOKUP(P161-P$5-(INT($X161/18)+(MOD($X161,18)&gt;=P$6)), 'Point System'!$A$4:$B$15, 2),"")</f>
        <v/>
      </c>
      <c r="Q162" s="30" t="str">
        <f>IF(Q161&gt;0, VLOOKUP(Q161-Q$5-(INT($X161/18)+(MOD($X161,18)&gt;=Q$6)), 'Point System'!$A$4:$B$15, 2),"")</f>
        <v/>
      </c>
      <c r="R162" s="30" t="str">
        <f>IF(R161&gt;0, VLOOKUP(R161-R$5-(INT($X161/18)+(MOD($X161,18)&gt;=R$6)), 'Point System'!$A$4:$B$15, 2),"")</f>
        <v/>
      </c>
      <c r="S162" s="30" t="str">
        <f>IF(S161&gt;0, VLOOKUP(S161-S$5-(INT($X161/18)+(MOD($X161,18)&gt;=S$6)), 'Point System'!$A$4:$B$15, 2),"")</f>
        <v/>
      </c>
      <c r="T162" s="30" t="str">
        <f>IF(T161&gt;0, VLOOKUP(T161-T$5-(INT($X161/18)+(MOD($X161,18)&gt;=T$6)), 'Point System'!$A$4:$B$15, 2),"")</f>
        <v/>
      </c>
      <c r="U162" s="30" t="str">
        <f>IF(U161&gt;0, VLOOKUP(U161-U$5-(INT($X161/18)+(MOD($X161,18)&gt;=U$6)), 'Point System'!$A$4:$B$15, 2),"")</f>
        <v/>
      </c>
      <c r="V162" s="29" t="str">
        <f t="shared" ref="V162" si="527">IF(SUM(M161:U161)&gt;0, SUM(M162:U162),"")</f>
        <v/>
      </c>
      <c r="W162" s="22"/>
      <c r="X162" s="22"/>
      <c r="Y162" s="22"/>
      <c r="Z162" s="29" t="str">
        <f t="shared" ref="Z162" si="528">IF(AND(L162&lt;&gt;"", V162&lt;&gt;""), L162+V162,"")</f>
        <v/>
      </c>
    </row>
    <row r="163" spans="1:26" x14ac:dyDescent="0.25">
      <c r="A163" s="18" t="s">
        <v>100</v>
      </c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27" t="str">
        <f t="shared" ref="L163" si="529">IF(SUM(C163:K163)&gt;0, SUM(C163:K163),"")</f>
        <v/>
      </c>
      <c r="M163" s="19"/>
      <c r="N163" s="19"/>
      <c r="O163" s="19"/>
      <c r="P163" s="19"/>
      <c r="Q163" s="19"/>
      <c r="R163" s="19"/>
      <c r="S163" s="19"/>
      <c r="T163" s="19"/>
      <c r="U163" s="19"/>
      <c r="V163" s="27" t="str">
        <f t="shared" ref="V163" si="530">IF(SUM(M163:U163)&gt;0, SUM(M163:U163),"")</f>
        <v/>
      </c>
      <c r="W163" s="28" t="str">
        <f t="shared" ref="W163" si="531">IF(AND(L163&lt;&gt;"",  V163&lt;&gt;""), L163+V163, "")</f>
        <v/>
      </c>
      <c r="X163" s="19"/>
      <c r="Y163" s="28" t="str">
        <f t="shared" ref="Y163" si="532">IF(W163&lt;&gt;"", W163-X163, "")</f>
        <v/>
      </c>
      <c r="Z163" s="20"/>
    </row>
    <row r="164" spans="1:26" x14ac:dyDescent="0.25">
      <c r="A164" s="18"/>
      <c r="B164" s="19" t="s">
        <v>34</v>
      </c>
      <c r="C164" s="28" t="str">
        <f>IF(C163&gt;0, VLOOKUP(C163-C$5-(INT($X163/18)+(MOD($X163,18)&gt;=C$6)), 'Point System'!$A$4:$B$15, 2),"")</f>
        <v/>
      </c>
      <c r="D164" s="28" t="str">
        <f>IF(D163&gt;0, VLOOKUP(D163-D$5-(INT($X163/18)+(MOD($X163,18)&gt;=D$6)), 'Point System'!$A$4:$B$15, 2),"")</f>
        <v/>
      </c>
      <c r="E164" s="28" t="str">
        <f>IF(E163&gt;0, VLOOKUP(E163-E$5-(INT($X163/18)+(MOD($X163,18)&gt;=E$6)), 'Point System'!$A$4:$B$15, 2),"")</f>
        <v/>
      </c>
      <c r="F164" s="28" t="str">
        <f>IF(F163&gt;0, VLOOKUP(F163-F$5-(INT($X163/18)+(MOD($X163,18)&gt;=F$6)), 'Point System'!$A$4:$B$15, 2),"")</f>
        <v/>
      </c>
      <c r="G164" s="28" t="str">
        <f>IF(G163&gt;0, VLOOKUP(G163-G$5-(INT($X163/18)+(MOD($X163,18)&gt;=G$6)), 'Point System'!$A$4:$B$15, 2),"")</f>
        <v/>
      </c>
      <c r="H164" s="28" t="str">
        <f>IF(H163&gt;0, VLOOKUP(H163-H$5-(INT($X163/18)+(MOD($X163,18)&gt;=H$6)), 'Point System'!$A$4:$B$15, 2),"")</f>
        <v/>
      </c>
      <c r="I164" s="28" t="str">
        <f>IF(I163&gt;0, VLOOKUP(I163-I$5-(INT($X163/18)+(MOD($X163,18)&gt;=I$6)), 'Point System'!$A$4:$B$15, 2),"")</f>
        <v/>
      </c>
      <c r="J164" s="28" t="str">
        <f>IF(J163&gt;0, VLOOKUP(J163-J$5-(INT($X163/18)+(MOD($X163,18)&gt;=J$6)), 'Point System'!$A$4:$B$15, 2),"")</f>
        <v/>
      </c>
      <c r="K164" s="28" t="str">
        <f>IF(K163&gt;0, VLOOKUP(K163-K$5-(INT($X163/18)+(MOD($X163,18)&gt;=K$6)), 'Point System'!$A$4:$B$15, 2),"")</f>
        <v/>
      </c>
      <c r="L164" s="27" t="str">
        <f t="shared" ref="L164" si="533">IF(SUM(C163:K163)&gt;0, SUM(C164:K164),"")</f>
        <v/>
      </c>
      <c r="M164" s="28" t="str">
        <f>IF(M163&gt;0, VLOOKUP(M163-M$5-(INT($X163/18)+(MOD($X163,18)&gt;=M$6)), 'Point System'!$A$4:$B$15, 2),"")</f>
        <v/>
      </c>
      <c r="N164" s="28" t="str">
        <f>IF(N163&gt;0, VLOOKUP(N163-N$5-(INT($X163/18)+(MOD($X163,18)&gt;=N$6)), 'Point System'!$A$4:$B$15, 2),"")</f>
        <v/>
      </c>
      <c r="O164" s="28" t="str">
        <f>IF(O163&gt;0, VLOOKUP(O163-O$5-(INT($X163/18)+(MOD($X163,18)&gt;=O$6)), 'Point System'!$A$4:$B$15, 2),"")</f>
        <v/>
      </c>
      <c r="P164" s="28" t="str">
        <f>IF(P163&gt;0, VLOOKUP(P163-P$5-(INT($X163/18)+(MOD($X163,18)&gt;=P$6)), 'Point System'!$A$4:$B$15, 2),"")</f>
        <v/>
      </c>
      <c r="Q164" s="28" t="str">
        <f>IF(Q163&gt;0, VLOOKUP(Q163-Q$5-(INT($X163/18)+(MOD($X163,18)&gt;=Q$6)), 'Point System'!$A$4:$B$15, 2),"")</f>
        <v/>
      </c>
      <c r="R164" s="28" t="str">
        <f>IF(R163&gt;0, VLOOKUP(R163-R$5-(INT($X163/18)+(MOD($X163,18)&gt;=R$6)), 'Point System'!$A$4:$B$15, 2),"")</f>
        <v/>
      </c>
      <c r="S164" s="28" t="str">
        <f>IF(S163&gt;0, VLOOKUP(S163-S$5-(INT($X163/18)+(MOD($X163,18)&gt;=S$6)), 'Point System'!$A$4:$B$15, 2),"")</f>
        <v/>
      </c>
      <c r="T164" s="28" t="str">
        <f>IF(T163&gt;0, VLOOKUP(T163-T$5-(INT($X163/18)+(MOD($X163,18)&gt;=T$6)), 'Point System'!$A$4:$B$15, 2),"")</f>
        <v/>
      </c>
      <c r="U164" s="28" t="str">
        <f>IF(U163&gt;0, VLOOKUP(U163-U$5-(INT($X163/18)+(MOD($X163,18)&gt;=U$6)), 'Point System'!$A$4:$B$15, 2),"")</f>
        <v/>
      </c>
      <c r="V164" s="27" t="str">
        <f t="shared" ref="V164" si="534">IF(SUM(M163:U163)&gt;0, SUM(M164:U164),"")</f>
        <v/>
      </c>
      <c r="W164" s="19"/>
      <c r="X164" s="19"/>
      <c r="Y164" s="19"/>
      <c r="Z164" s="27" t="str">
        <f t="shared" ref="Z164" si="535">IF(AND(L164&lt;&gt;"", V164&lt;&gt;""), L164+V164,"")</f>
        <v/>
      </c>
    </row>
    <row r="165" spans="1:26" x14ac:dyDescent="0.25">
      <c r="A165" s="21" t="s">
        <v>101</v>
      </c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9" t="str">
        <f t="shared" ref="L165" si="536">IF(SUM(C165:K165)&gt;0, SUM(C165:K165),"")</f>
        <v/>
      </c>
      <c r="M165" s="22"/>
      <c r="N165" s="22"/>
      <c r="O165" s="22"/>
      <c r="P165" s="22"/>
      <c r="Q165" s="22"/>
      <c r="R165" s="22"/>
      <c r="S165" s="22"/>
      <c r="T165" s="22"/>
      <c r="U165" s="22"/>
      <c r="V165" s="29" t="str">
        <f t="shared" ref="V165" si="537">IF(SUM(M165:U165)&gt;0, SUM(M165:U165),"")</f>
        <v/>
      </c>
      <c r="W165" s="30" t="str">
        <f t="shared" ref="W165" si="538">IF(AND(L165&lt;&gt;"",  V165&lt;&gt;""), L165+V165, "")</f>
        <v/>
      </c>
      <c r="X165" s="22"/>
      <c r="Y165" s="30" t="str">
        <f t="shared" ref="Y165" si="539">IF(W165&lt;&gt;"", W165-X165, "")</f>
        <v/>
      </c>
      <c r="Z165" s="23"/>
    </row>
    <row r="166" spans="1:26" x14ac:dyDescent="0.25">
      <c r="A166" s="21"/>
      <c r="B166" s="22" t="s">
        <v>34</v>
      </c>
      <c r="C166" s="30" t="str">
        <f>IF(C165&gt;0, VLOOKUP(C165-C$5-(INT($X165/18)+(MOD($X165,18)&gt;=C$6)), 'Point System'!$A$4:$B$15, 2),"")</f>
        <v/>
      </c>
      <c r="D166" s="30" t="str">
        <f>IF(D165&gt;0, VLOOKUP(D165-D$5-(INT($X165/18)+(MOD($X165,18)&gt;=D$6)), 'Point System'!$A$4:$B$15, 2),"")</f>
        <v/>
      </c>
      <c r="E166" s="30" t="str">
        <f>IF(E165&gt;0, VLOOKUP(E165-E$5-(INT($X165/18)+(MOD($X165,18)&gt;=E$6)), 'Point System'!$A$4:$B$15, 2),"")</f>
        <v/>
      </c>
      <c r="F166" s="30" t="str">
        <f>IF(F165&gt;0, VLOOKUP(F165-F$5-(INT($X165/18)+(MOD($X165,18)&gt;=F$6)), 'Point System'!$A$4:$B$15, 2),"")</f>
        <v/>
      </c>
      <c r="G166" s="30" t="str">
        <f>IF(G165&gt;0, VLOOKUP(G165-G$5-(INT($X165/18)+(MOD($X165,18)&gt;=G$6)), 'Point System'!$A$4:$B$15, 2),"")</f>
        <v/>
      </c>
      <c r="H166" s="30" t="str">
        <f>IF(H165&gt;0, VLOOKUP(H165-H$5-(INT($X165/18)+(MOD($X165,18)&gt;=H$6)), 'Point System'!$A$4:$B$15, 2),"")</f>
        <v/>
      </c>
      <c r="I166" s="30" t="str">
        <f>IF(I165&gt;0, VLOOKUP(I165-I$5-(INT($X165/18)+(MOD($X165,18)&gt;=I$6)), 'Point System'!$A$4:$B$15, 2),"")</f>
        <v/>
      </c>
      <c r="J166" s="30" t="str">
        <f>IF(J165&gt;0, VLOOKUP(J165-J$5-(INT($X165/18)+(MOD($X165,18)&gt;=J$6)), 'Point System'!$A$4:$B$15, 2),"")</f>
        <v/>
      </c>
      <c r="K166" s="30" t="str">
        <f>IF(K165&gt;0, VLOOKUP(K165-K$5-(INT($X165/18)+(MOD($X165,18)&gt;=K$6)), 'Point System'!$A$4:$B$15, 2),"")</f>
        <v/>
      </c>
      <c r="L166" s="29" t="str">
        <f t="shared" ref="L166" si="540">IF(SUM(C165:K165)&gt;0, SUM(C166:K166),"")</f>
        <v/>
      </c>
      <c r="M166" s="30" t="str">
        <f>IF(M165&gt;0, VLOOKUP(M165-M$5-(INT($X165/18)+(MOD($X165,18)&gt;=M$6)), 'Point System'!$A$4:$B$15, 2),"")</f>
        <v/>
      </c>
      <c r="N166" s="30" t="str">
        <f>IF(N165&gt;0, VLOOKUP(N165-N$5-(INT($X165/18)+(MOD($X165,18)&gt;=N$6)), 'Point System'!$A$4:$B$15, 2),"")</f>
        <v/>
      </c>
      <c r="O166" s="30" t="str">
        <f>IF(O165&gt;0, VLOOKUP(O165-O$5-(INT($X165/18)+(MOD($X165,18)&gt;=O$6)), 'Point System'!$A$4:$B$15, 2),"")</f>
        <v/>
      </c>
      <c r="P166" s="30" t="str">
        <f>IF(P165&gt;0, VLOOKUP(P165-P$5-(INT($X165/18)+(MOD($X165,18)&gt;=P$6)), 'Point System'!$A$4:$B$15, 2),"")</f>
        <v/>
      </c>
      <c r="Q166" s="30" t="str">
        <f>IF(Q165&gt;0, VLOOKUP(Q165-Q$5-(INT($X165/18)+(MOD($X165,18)&gt;=Q$6)), 'Point System'!$A$4:$B$15, 2),"")</f>
        <v/>
      </c>
      <c r="R166" s="30" t="str">
        <f>IF(R165&gt;0, VLOOKUP(R165-R$5-(INT($X165/18)+(MOD($X165,18)&gt;=R$6)), 'Point System'!$A$4:$B$15, 2),"")</f>
        <v/>
      </c>
      <c r="S166" s="30" t="str">
        <f>IF(S165&gt;0, VLOOKUP(S165-S$5-(INT($X165/18)+(MOD($X165,18)&gt;=S$6)), 'Point System'!$A$4:$B$15, 2),"")</f>
        <v/>
      </c>
      <c r="T166" s="30" t="str">
        <f>IF(T165&gt;0, VLOOKUP(T165-T$5-(INT($X165/18)+(MOD($X165,18)&gt;=T$6)), 'Point System'!$A$4:$B$15, 2),"")</f>
        <v/>
      </c>
      <c r="U166" s="30" t="str">
        <f>IF(U165&gt;0, VLOOKUP(U165-U$5-(INT($X165/18)+(MOD($X165,18)&gt;=U$6)), 'Point System'!$A$4:$B$15, 2),"")</f>
        <v/>
      </c>
      <c r="V166" s="29" t="str">
        <f t="shared" ref="V166" si="541">IF(SUM(M165:U165)&gt;0, SUM(M166:U166),"")</f>
        <v/>
      </c>
      <c r="W166" s="22"/>
      <c r="X166" s="22"/>
      <c r="Y166" s="22"/>
      <c r="Z166" s="29" t="str">
        <f t="shared" ref="Z166" si="542">IF(AND(L166&lt;&gt;"", V166&lt;&gt;""), L166+V166,"")</f>
        <v/>
      </c>
    </row>
    <row r="167" spans="1:26" x14ac:dyDescent="0.25">
      <c r="A167" s="18" t="s">
        <v>102</v>
      </c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27" t="str">
        <f t="shared" ref="L167" si="543">IF(SUM(C167:K167)&gt;0, SUM(C167:K167),"")</f>
        <v/>
      </c>
      <c r="M167" s="19"/>
      <c r="N167" s="19"/>
      <c r="O167" s="19"/>
      <c r="P167" s="19"/>
      <c r="Q167" s="19"/>
      <c r="R167" s="19"/>
      <c r="S167" s="19"/>
      <c r="T167" s="19"/>
      <c r="U167" s="19"/>
      <c r="V167" s="27" t="str">
        <f t="shared" ref="V167" si="544">IF(SUM(M167:U167)&gt;0, SUM(M167:U167),"")</f>
        <v/>
      </c>
      <c r="W167" s="28" t="str">
        <f t="shared" ref="W167" si="545">IF(AND(L167&lt;&gt;"",  V167&lt;&gt;""), L167+V167, "")</f>
        <v/>
      </c>
      <c r="X167" s="19"/>
      <c r="Y167" s="28" t="str">
        <f t="shared" ref="Y167" si="546">IF(W167&lt;&gt;"", W167-X167, "")</f>
        <v/>
      </c>
      <c r="Z167" s="20"/>
    </row>
    <row r="168" spans="1:26" x14ac:dyDescent="0.25">
      <c r="A168" s="18"/>
      <c r="B168" s="19" t="s">
        <v>34</v>
      </c>
      <c r="C168" s="28" t="str">
        <f>IF(C167&gt;0, VLOOKUP(C167-C$5-(INT($X167/18)+(MOD($X167,18)&gt;=C$6)), 'Point System'!$A$4:$B$15, 2),"")</f>
        <v/>
      </c>
      <c r="D168" s="28" t="str">
        <f>IF(D167&gt;0, VLOOKUP(D167-D$5-(INT($X167/18)+(MOD($X167,18)&gt;=D$6)), 'Point System'!$A$4:$B$15, 2),"")</f>
        <v/>
      </c>
      <c r="E168" s="28" t="str">
        <f>IF(E167&gt;0, VLOOKUP(E167-E$5-(INT($X167/18)+(MOD($X167,18)&gt;=E$6)), 'Point System'!$A$4:$B$15, 2),"")</f>
        <v/>
      </c>
      <c r="F168" s="28" t="str">
        <f>IF(F167&gt;0, VLOOKUP(F167-F$5-(INT($X167/18)+(MOD($X167,18)&gt;=F$6)), 'Point System'!$A$4:$B$15, 2),"")</f>
        <v/>
      </c>
      <c r="G168" s="28" t="str">
        <f>IF(G167&gt;0, VLOOKUP(G167-G$5-(INT($X167/18)+(MOD($X167,18)&gt;=G$6)), 'Point System'!$A$4:$B$15, 2),"")</f>
        <v/>
      </c>
      <c r="H168" s="28" t="str">
        <f>IF(H167&gt;0, VLOOKUP(H167-H$5-(INT($X167/18)+(MOD($X167,18)&gt;=H$6)), 'Point System'!$A$4:$B$15, 2),"")</f>
        <v/>
      </c>
      <c r="I168" s="28" t="str">
        <f>IF(I167&gt;0, VLOOKUP(I167-I$5-(INT($X167/18)+(MOD($X167,18)&gt;=I$6)), 'Point System'!$A$4:$B$15, 2),"")</f>
        <v/>
      </c>
      <c r="J168" s="28" t="str">
        <f>IF(J167&gt;0, VLOOKUP(J167-J$5-(INT($X167/18)+(MOD($X167,18)&gt;=J$6)), 'Point System'!$A$4:$B$15, 2),"")</f>
        <v/>
      </c>
      <c r="K168" s="28" t="str">
        <f>IF(K167&gt;0, VLOOKUP(K167-K$5-(INT($X167/18)+(MOD($X167,18)&gt;=K$6)), 'Point System'!$A$4:$B$15, 2),"")</f>
        <v/>
      </c>
      <c r="L168" s="27" t="str">
        <f t="shared" ref="L168" si="547">IF(SUM(C167:K167)&gt;0, SUM(C168:K168),"")</f>
        <v/>
      </c>
      <c r="M168" s="28" t="str">
        <f>IF(M167&gt;0, VLOOKUP(M167-M$5-(INT($X167/18)+(MOD($X167,18)&gt;=M$6)), 'Point System'!$A$4:$B$15, 2),"")</f>
        <v/>
      </c>
      <c r="N168" s="28" t="str">
        <f>IF(N167&gt;0, VLOOKUP(N167-N$5-(INT($X167/18)+(MOD($X167,18)&gt;=N$6)), 'Point System'!$A$4:$B$15, 2),"")</f>
        <v/>
      </c>
      <c r="O168" s="28" t="str">
        <f>IF(O167&gt;0, VLOOKUP(O167-O$5-(INT($X167/18)+(MOD($X167,18)&gt;=O$6)), 'Point System'!$A$4:$B$15, 2),"")</f>
        <v/>
      </c>
      <c r="P168" s="28" t="str">
        <f>IF(P167&gt;0, VLOOKUP(P167-P$5-(INT($X167/18)+(MOD($X167,18)&gt;=P$6)), 'Point System'!$A$4:$B$15, 2),"")</f>
        <v/>
      </c>
      <c r="Q168" s="28" t="str">
        <f>IF(Q167&gt;0, VLOOKUP(Q167-Q$5-(INT($X167/18)+(MOD($X167,18)&gt;=Q$6)), 'Point System'!$A$4:$B$15, 2),"")</f>
        <v/>
      </c>
      <c r="R168" s="28" t="str">
        <f>IF(R167&gt;0, VLOOKUP(R167-R$5-(INT($X167/18)+(MOD($X167,18)&gt;=R$6)), 'Point System'!$A$4:$B$15, 2),"")</f>
        <v/>
      </c>
      <c r="S168" s="28" t="str">
        <f>IF(S167&gt;0, VLOOKUP(S167-S$5-(INT($X167/18)+(MOD($X167,18)&gt;=S$6)), 'Point System'!$A$4:$B$15, 2),"")</f>
        <v/>
      </c>
      <c r="T168" s="28" t="str">
        <f>IF(T167&gt;0, VLOOKUP(T167-T$5-(INT($X167/18)+(MOD($X167,18)&gt;=T$6)), 'Point System'!$A$4:$B$15, 2),"")</f>
        <v/>
      </c>
      <c r="U168" s="28" t="str">
        <f>IF(U167&gt;0, VLOOKUP(U167-U$5-(INT($X167/18)+(MOD($X167,18)&gt;=U$6)), 'Point System'!$A$4:$B$15, 2),"")</f>
        <v/>
      </c>
      <c r="V168" s="27" t="str">
        <f t="shared" ref="V168" si="548">IF(SUM(M167:U167)&gt;0, SUM(M168:U168),"")</f>
        <v/>
      </c>
      <c r="W168" s="19"/>
      <c r="X168" s="19"/>
      <c r="Y168" s="19"/>
      <c r="Z168" s="27" t="str">
        <f t="shared" ref="Z168" si="549">IF(AND(L168&lt;&gt;"", V168&lt;&gt;""), L168+V168,"")</f>
        <v/>
      </c>
    </row>
    <row r="169" spans="1:26" x14ac:dyDescent="0.25">
      <c r="A169" s="21" t="s">
        <v>103</v>
      </c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9" t="str">
        <f t="shared" ref="L169" si="550">IF(SUM(C169:K169)&gt;0, SUM(C169:K169),"")</f>
        <v/>
      </c>
      <c r="M169" s="22"/>
      <c r="N169" s="22"/>
      <c r="O169" s="22"/>
      <c r="P169" s="22"/>
      <c r="Q169" s="22"/>
      <c r="R169" s="22"/>
      <c r="S169" s="22"/>
      <c r="T169" s="22"/>
      <c r="U169" s="22"/>
      <c r="V169" s="29" t="str">
        <f t="shared" ref="V169" si="551">IF(SUM(M169:U169)&gt;0, SUM(M169:U169),"")</f>
        <v/>
      </c>
      <c r="W169" s="30" t="str">
        <f t="shared" ref="W169" si="552">IF(AND(L169&lt;&gt;"",  V169&lt;&gt;""), L169+V169, "")</f>
        <v/>
      </c>
      <c r="X169" s="22"/>
      <c r="Y169" s="30" t="str">
        <f t="shared" ref="Y169" si="553">IF(W169&lt;&gt;"", W169-X169, "")</f>
        <v/>
      </c>
      <c r="Z169" s="23"/>
    </row>
    <row r="170" spans="1:26" x14ac:dyDescent="0.25">
      <c r="A170" s="21"/>
      <c r="B170" s="22" t="s">
        <v>34</v>
      </c>
      <c r="C170" s="30" t="str">
        <f>IF(C169&gt;0, VLOOKUP(C169-C$5-(INT($X169/18)+(MOD($X169,18)&gt;=C$6)), 'Point System'!$A$4:$B$15, 2),"")</f>
        <v/>
      </c>
      <c r="D170" s="30" t="str">
        <f>IF(D169&gt;0, VLOOKUP(D169-D$5-(INT($X169/18)+(MOD($X169,18)&gt;=D$6)), 'Point System'!$A$4:$B$15, 2),"")</f>
        <v/>
      </c>
      <c r="E170" s="30" t="str">
        <f>IF(E169&gt;0, VLOOKUP(E169-E$5-(INT($X169/18)+(MOD($X169,18)&gt;=E$6)), 'Point System'!$A$4:$B$15, 2),"")</f>
        <v/>
      </c>
      <c r="F170" s="30" t="str">
        <f>IF(F169&gt;0, VLOOKUP(F169-F$5-(INT($X169/18)+(MOD($X169,18)&gt;=F$6)), 'Point System'!$A$4:$B$15, 2),"")</f>
        <v/>
      </c>
      <c r="G170" s="30" t="str">
        <f>IF(G169&gt;0, VLOOKUP(G169-G$5-(INT($X169/18)+(MOD($X169,18)&gt;=G$6)), 'Point System'!$A$4:$B$15, 2),"")</f>
        <v/>
      </c>
      <c r="H170" s="30" t="str">
        <f>IF(H169&gt;0, VLOOKUP(H169-H$5-(INT($X169/18)+(MOD($X169,18)&gt;=H$6)), 'Point System'!$A$4:$B$15, 2),"")</f>
        <v/>
      </c>
      <c r="I170" s="30" t="str">
        <f>IF(I169&gt;0, VLOOKUP(I169-I$5-(INT($X169/18)+(MOD($X169,18)&gt;=I$6)), 'Point System'!$A$4:$B$15, 2),"")</f>
        <v/>
      </c>
      <c r="J170" s="30" t="str">
        <f>IF(J169&gt;0, VLOOKUP(J169-J$5-(INT($X169/18)+(MOD($X169,18)&gt;=J$6)), 'Point System'!$A$4:$B$15, 2),"")</f>
        <v/>
      </c>
      <c r="K170" s="30" t="str">
        <f>IF(K169&gt;0, VLOOKUP(K169-K$5-(INT($X169/18)+(MOD($X169,18)&gt;=K$6)), 'Point System'!$A$4:$B$15, 2),"")</f>
        <v/>
      </c>
      <c r="L170" s="29" t="str">
        <f t="shared" ref="L170" si="554">IF(SUM(C169:K169)&gt;0, SUM(C170:K170),"")</f>
        <v/>
      </c>
      <c r="M170" s="30" t="str">
        <f>IF(M169&gt;0, VLOOKUP(M169-M$5-(INT($X169/18)+(MOD($X169,18)&gt;=M$6)), 'Point System'!$A$4:$B$15, 2),"")</f>
        <v/>
      </c>
      <c r="N170" s="30" t="str">
        <f>IF(N169&gt;0, VLOOKUP(N169-N$5-(INT($X169/18)+(MOD($X169,18)&gt;=N$6)), 'Point System'!$A$4:$B$15, 2),"")</f>
        <v/>
      </c>
      <c r="O170" s="30" t="str">
        <f>IF(O169&gt;0, VLOOKUP(O169-O$5-(INT($X169/18)+(MOD($X169,18)&gt;=O$6)), 'Point System'!$A$4:$B$15, 2),"")</f>
        <v/>
      </c>
      <c r="P170" s="30" t="str">
        <f>IF(P169&gt;0, VLOOKUP(P169-P$5-(INT($X169/18)+(MOD($X169,18)&gt;=P$6)), 'Point System'!$A$4:$B$15, 2),"")</f>
        <v/>
      </c>
      <c r="Q170" s="30" t="str">
        <f>IF(Q169&gt;0, VLOOKUP(Q169-Q$5-(INT($X169/18)+(MOD($X169,18)&gt;=Q$6)), 'Point System'!$A$4:$B$15, 2),"")</f>
        <v/>
      </c>
      <c r="R170" s="30" t="str">
        <f>IF(R169&gt;0, VLOOKUP(R169-R$5-(INT($X169/18)+(MOD($X169,18)&gt;=R$6)), 'Point System'!$A$4:$B$15, 2),"")</f>
        <v/>
      </c>
      <c r="S170" s="30" t="str">
        <f>IF(S169&gt;0, VLOOKUP(S169-S$5-(INT($X169/18)+(MOD($X169,18)&gt;=S$6)), 'Point System'!$A$4:$B$15, 2),"")</f>
        <v/>
      </c>
      <c r="T170" s="30" t="str">
        <f>IF(T169&gt;0, VLOOKUP(T169-T$5-(INT($X169/18)+(MOD($X169,18)&gt;=T$6)), 'Point System'!$A$4:$B$15, 2),"")</f>
        <v/>
      </c>
      <c r="U170" s="30" t="str">
        <f>IF(U169&gt;0, VLOOKUP(U169-U$5-(INT($X169/18)+(MOD($X169,18)&gt;=U$6)), 'Point System'!$A$4:$B$15, 2),"")</f>
        <v/>
      </c>
      <c r="V170" s="29" t="str">
        <f t="shared" ref="V170" si="555">IF(SUM(M169:U169)&gt;0, SUM(M170:U170),"")</f>
        <v/>
      </c>
      <c r="W170" s="22"/>
      <c r="X170" s="22"/>
      <c r="Y170" s="22"/>
      <c r="Z170" s="29" t="str">
        <f t="shared" ref="Z170" si="556">IF(AND(L170&lt;&gt;"", V170&lt;&gt;""), L170+V170,"")</f>
        <v/>
      </c>
    </row>
    <row r="171" spans="1:26" x14ac:dyDescent="0.25">
      <c r="A171" s="18" t="s">
        <v>104</v>
      </c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27" t="str">
        <f t="shared" ref="L171" si="557">IF(SUM(C171:K171)&gt;0, SUM(C171:K171),"")</f>
        <v/>
      </c>
      <c r="M171" s="19"/>
      <c r="N171" s="19"/>
      <c r="O171" s="19"/>
      <c r="P171" s="19"/>
      <c r="Q171" s="19"/>
      <c r="R171" s="19"/>
      <c r="S171" s="19"/>
      <c r="T171" s="19"/>
      <c r="U171" s="19"/>
      <c r="V171" s="27" t="str">
        <f t="shared" ref="V171" si="558">IF(SUM(M171:U171)&gt;0, SUM(M171:U171),"")</f>
        <v/>
      </c>
      <c r="W171" s="28" t="str">
        <f t="shared" ref="W171" si="559">IF(AND(L171&lt;&gt;"",  V171&lt;&gt;""), L171+V171, "")</f>
        <v/>
      </c>
      <c r="X171" s="19"/>
      <c r="Y171" s="28" t="str">
        <f t="shared" ref="Y171" si="560">IF(W171&lt;&gt;"", W171-X171, "")</f>
        <v/>
      </c>
      <c r="Z171" s="20"/>
    </row>
    <row r="172" spans="1:26" x14ac:dyDescent="0.25">
      <c r="A172" s="18"/>
      <c r="B172" s="19" t="s">
        <v>34</v>
      </c>
      <c r="C172" s="28" t="str">
        <f>IF(C171&gt;0, VLOOKUP(C171-C$5-(INT($X171/18)+(MOD($X171,18)&gt;=C$6)), 'Point System'!$A$4:$B$15, 2),"")</f>
        <v/>
      </c>
      <c r="D172" s="28" t="str">
        <f>IF(D171&gt;0, VLOOKUP(D171-D$5-(INT($X171/18)+(MOD($X171,18)&gt;=D$6)), 'Point System'!$A$4:$B$15, 2),"")</f>
        <v/>
      </c>
      <c r="E172" s="28" t="str">
        <f>IF(E171&gt;0, VLOOKUP(E171-E$5-(INT($X171/18)+(MOD($X171,18)&gt;=E$6)), 'Point System'!$A$4:$B$15, 2),"")</f>
        <v/>
      </c>
      <c r="F172" s="28" t="str">
        <f>IF(F171&gt;0, VLOOKUP(F171-F$5-(INT($X171/18)+(MOD($X171,18)&gt;=F$6)), 'Point System'!$A$4:$B$15, 2),"")</f>
        <v/>
      </c>
      <c r="G172" s="28" t="str">
        <f>IF(G171&gt;0, VLOOKUP(G171-G$5-(INT($X171/18)+(MOD($X171,18)&gt;=G$6)), 'Point System'!$A$4:$B$15, 2),"")</f>
        <v/>
      </c>
      <c r="H172" s="28" t="str">
        <f>IF(H171&gt;0, VLOOKUP(H171-H$5-(INT($X171/18)+(MOD($X171,18)&gt;=H$6)), 'Point System'!$A$4:$B$15, 2),"")</f>
        <v/>
      </c>
      <c r="I172" s="28" t="str">
        <f>IF(I171&gt;0, VLOOKUP(I171-I$5-(INT($X171/18)+(MOD($X171,18)&gt;=I$6)), 'Point System'!$A$4:$B$15, 2),"")</f>
        <v/>
      </c>
      <c r="J172" s="28" t="str">
        <f>IF(J171&gt;0, VLOOKUP(J171-J$5-(INT($X171/18)+(MOD($X171,18)&gt;=J$6)), 'Point System'!$A$4:$B$15, 2),"")</f>
        <v/>
      </c>
      <c r="K172" s="28" t="str">
        <f>IF(K171&gt;0, VLOOKUP(K171-K$5-(INT($X171/18)+(MOD($X171,18)&gt;=K$6)), 'Point System'!$A$4:$B$15, 2),"")</f>
        <v/>
      </c>
      <c r="L172" s="27" t="str">
        <f t="shared" ref="L172" si="561">IF(SUM(C171:K171)&gt;0, SUM(C172:K172),"")</f>
        <v/>
      </c>
      <c r="M172" s="28" t="str">
        <f>IF(M171&gt;0, VLOOKUP(M171-M$5-(INT($X171/18)+(MOD($X171,18)&gt;=M$6)), 'Point System'!$A$4:$B$15, 2),"")</f>
        <v/>
      </c>
      <c r="N172" s="28" t="str">
        <f>IF(N171&gt;0, VLOOKUP(N171-N$5-(INT($X171/18)+(MOD($X171,18)&gt;=N$6)), 'Point System'!$A$4:$B$15, 2),"")</f>
        <v/>
      </c>
      <c r="O172" s="28" t="str">
        <f>IF(O171&gt;0, VLOOKUP(O171-O$5-(INT($X171/18)+(MOD($X171,18)&gt;=O$6)), 'Point System'!$A$4:$B$15, 2),"")</f>
        <v/>
      </c>
      <c r="P172" s="28" t="str">
        <f>IF(P171&gt;0, VLOOKUP(P171-P$5-(INT($X171/18)+(MOD($X171,18)&gt;=P$6)), 'Point System'!$A$4:$B$15, 2),"")</f>
        <v/>
      </c>
      <c r="Q172" s="28" t="str">
        <f>IF(Q171&gt;0, VLOOKUP(Q171-Q$5-(INT($X171/18)+(MOD($X171,18)&gt;=Q$6)), 'Point System'!$A$4:$B$15, 2),"")</f>
        <v/>
      </c>
      <c r="R172" s="28" t="str">
        <f>IF(R171&gt;0, VLOOKUP(R171-R$5-(INT($X171/18)+(MOD($X171,18)&gt;=R$6)), 'Point System'!$A$4:$B$15, 2),"")</f>
        <v/>
      </c>
      <c r="S172" s="28" t="str">
        <f>IF(S171&gt;0, VLOOKUP(S171-S$5-(INT($X171/18)+(MOD($X171,18)&gt;=S$6)), 'Point System'!$A$4:$B$15, 2),"")</f>
        <v/>
      </c>
      <c r="T172" s="28" t="str">
        <f>IF(T171&gt;0, VLOOKUP(T171-T$5-(INT($X171/18)+(MOD($X171,18)&gt;=T$6)), 'Point System'!$A$4:$B$15, 2),"")</f>
        <v/>
      </c>
      <c r="U172" s="28" t="str">
        <f>IF(U171&gt;0, VLOOKUP(U171-U$5-(INT($X171/18)+(MOD($X171,18)&gt;=U$6)), 'Point System'!$A$4:$B$15, 2),"")</f>
        <v/>
      </c>
      <c r="V172" s="27" t="str">
        <f t="shared" ref="V172" si="562">IF(SUM(M171:U171)&gt;0, SUM(M172:U172),"")</f>
        <v/>
      </c>
      <c r="W172" s="19"/>
      <c r="X172" s="19"/>
      <c r="Y172" s="19"/>
      <c r="Z172" s="27" t="str">
        <f t="shared" ref="Z172" si="563">IF(AND(L172&lt;&gt;"", V172&lt;&gt;""), L172+V172,"")</f>
        <v/>
      </c>
    </row>
    <row r="173" spans="1:26" x14ac:dyDescent="0.25">
      <c r="A173" s="21" t="s">
        <v>105</v>
      </c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9" t="str">
        <f t="shared" ref="L173" si="564">IF(SUM(C173:K173)&gt;0, SUM(C173:K173),"")</f>
        <v/>
      </c>
      <c r="M173" s="22"/>
      <c r="N173" s="22"/>
      <c r="O173" s="22"/>
      <c r="P173" s="22"/>
      <c r="Q173" s="22"/>
      <c r="R173" s="22"/>
      <c r="S173" s="22"/>
      <c r="T173" s="22"/>
      <c r="U173" s="22"/>
      <c r="V173" s="29" t="str">
        <f t="shared" ref="V173" si="565">IF(SUM(M173:U173)&gt;0, SUM(M173:U173),"")</f>
        <v/>
      </c>
      <c r="W173" s="30" t="str">
        <f t="shared" ref="W173" si="566">IF(AND(L173&lt;&gt;"",  V173&lt;&gt;""), L173+V173, "")</f>
        <v/>
      </c>
      <c r="X173" s="22"/>
      <c r="Y173" s="30" t="str">
        <f t="shared" ref="Y173" si="567">IF(W173&lt;&gt;"", W173-X173, "")</f>
        <v/>
      </c>
      <c r="Z173" s="23"/>
    </row>
    <row r="174" spans="1:26" x14ac:dyDescent="0.25">
      <c r="A174" s="21"/>
      <c r="B174" s="22" t="s">
        <v>34</v>
      </c>
      <c r="C174" s="30" t="str">
        <f>IF(C173&gt;0, VLOOKUP(C173-C$5-(INT($X173/18)+(MOD($X173,18)&gt;=C$6)), 'Point System'!$A$4:$B$15, 2),"")</f>
        <v/>
      </c>
      <c r="D174" s="30" t="str">
        <f>IF(D173&gt;0, VLOOKUP(D173-D$5-(INT($X173/18)+(MOD($X173,18)&gt;=D$6)), 'Point System'!$A$4:$B$15, 2),"")</f>
        <v/>
      </c>
      <c r="E174" s="30" t="str">
        <f>IF(E173&gt;0, VLOOKUP(E173-E$5-(INT($X173/18)+(MOD($X173,18)&gt;=E$6)), 'Point System'!$A$4:$B$15, 2),"")</f>
        <v/>
      </c>
      <c r="F174" s="30" t="str">
        <f>IF(F173&gt;0, VLOOKUP(F173-F$5-(INT($X173/18)+(MOD($X173,18)&gt;=F$6)), 'Point System'!$A$4:$B$15, 2),"")</f>
        <v/>
      </c>
      <c r="G174" s="30" t="str">
        <f>IF(G173&gt;0, VLOOKUP(G173-G$5-(INT($X173/18)+(MOD($X173,18)&gt;=G$6)), 'Point System'!$A$4:$B$15, 2),"")</f>
        <v/>
      </c>
      <c r="H174" s="30" t="str">
        <f>IF(H173&gt;0, VLOOKUP(H173-H$5-(INT($X173/18)+(MOD($X173,18)&gt;=H$6)), 'Point System'!$A$4:$B$15, 2),"")</f>
        <v/>
      </c>
      <c r="I174" s="30" t="str">
        <f>IF(I173&gt;0, VLOOKUP(I173-I$5-(INT($X173/18)+(MOD($X173,18)&gt;=I$6)), 'Point System'!$A$4:$B$15, 2),"")</f>
        <v/>
      </c>
      <c r="J174" s="30" t="str">
        <f>IF(J173&gt;0, VLOOKUP(J173-J$5-(INT($X173/18)+(MOD($X173,18)&gt;=J$6)), 'Point System'!$A$4:$B$15, 2),"")</f>
        <v/>
      </c>
      <c r="K174" s="30" t="str">
        <f>IF(K173&gt;0, VLOOKUP(K173-K$5-(INT($X173/18)+(MOD($X173,18)&gt;=K$6)), 'Point System'!$A$4:$B$15, 2),"")</f>
        <v/>
      </c>
      <c r="L174" s="29" t="str">
        <f t="shared" ref="L174" si="568">IF(SUM(C173:K173)&gt;0, SUM(C174:K174),"")</f>
        <v/>
      </c>
      <c r="M174" s="30" t="str">
        <f>IF(M173&gt;0, VLOOKUP(M173-M$5-(INT($X173/18)+(MOD($X173,18)&gt;=M$6)), 'Point System'!$A$4:$B$15, 2),"")</f>
        <v/>
      </c>
      <c r="N174" s="30" t="str">
        <f>IF(N173&gt;0, VLOOKUP(N173-N$5-(INT($X173/18)+(MOD($X173,18)&gt;=N$6)), 'Point System'!$A$4:$B$15, 2),"")</f>
        <v/>
      </c>
      <c r="O174" s="30" t="str">
        <f>IF(O173&gt;0, VLOOKUP(O173-O$5-(INT($X173/18)+(MOD($X173,18)&gt;=O$6)), 'Point System'!$A$4:$B$15, 2),"")</f>
        <v/>
      </c>
      <c r="P174" s="30" t="str">
        <f>IF(P173&gt;0, VLOOKUP(P173-P$5-(INT($X173/18)+(MOD($X173,18)&gt;=P$6)), 'Point System'!$A$4:$B$15, 2),"")</f>
        <v/>
      </c>
      <c r="Q174" s="30" t="str">
        <f>IF(Q173&gt;0, VLOOKUP(Q173-Q$5-(INT($X173/18)+(MOD($X173,18)&gt;=Q$6)), 'Point System'!$A$4:$B$15, 2),"")</f>
        <v/>
      </c>
      <c r="R174" s="30" t="str">
        <f>IF(R173&gt;0, VLOOKUP(R173-R$5-(INT($X173/18)+(MOD($X173,18)&gt;=R$6)), 'Point System'!$A$4:$B$15, 2),"")</f>
        <v/>
      </c>
      <c r="S174" s="30" t="str">
        <f>IF(S173&gt;0, VLOOKUP(S173-S$5-(INT($X173/18)+(MOD($X173,18)&gt;=S$6)), 'Point System'!$A$4:$B$15, 2),"")</f>
        <v/>
      </c>
      <c r="T174" s="30" t="str">
        <f>IF(T173&gt;0, VLOOKUP(T173-T$5-(INT($X173/18)+(MOD($X173,18)&gt;=T$6)), 'Point System'!$A$4:$B$15, 2),"")</f>
        <v/>
      </c>
      <c r="U174" s="30" t="str">
        <f>IF(U173&gt;0, VLOOKUP(U173-U$5-(INT($X173/18)+(MOD($X173,18)&gt;=U$6)), 'Point System'!$A$4:$B$15, 2),"")</f>
        <v/>
      </c>
      <c r="V174" s="29" t="str">
        <f t="shared" ref="V174" si="569">IF(SUM(M173:U173)&gt;0, SUM(M174:U174),"")</f>
        <v/>
      </c>
      <c r="W174" s="22"/>
      <c r="X174" s="22"/>
      <c r="Y174" s="22"/>
      <c r="Z174" s="29" t="str">
        <f t="shared" ref="Z174" si="570">IF(AND(L174&lt;&gt;"", V174&lt;&gt;""), L174+V174,"")</f>
        <v/>
      </c>
    </row>
    <row r="175" spans="1:26" x14ac:dyDescent="0.25">
      <c r="A175" s="18" t="s">
        <v>106</v>
      </c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27" t="str">
        <f t="shared" ref="L175" si="571">IF(SUM(C175:K175)&gt;0, SUM(C175:K175),"")</f>
        <v/>
      </c>
      <c r="M175" s="19"/>
      <c r="N175" s="19"/>
      <c r="O175" s="19"/>
      <c r="P175" s="19"/>
      <c r="Q175" s="19"/>
      <c r="R175" s="19"/>
      <c r="S175" s="19"/>
      <c r="T175" s="19"/>
      <c r="U175" s="19"/>
      <c r="V175" s="27" t="str">
        <f t="shared" ref="V175" si="572">IF(SUM(M175:U175)&gt;0, SUM(M175:U175),"")</f>
        <v/>
      </c>
      <c r="W175" s="28" t="str">
        <f t="shared" ref="W175" si="573">IF(AND(L175&lt;&gt;"",  V175&lt;&gt;""), L175+V175, "")</f>
        <v/>
      </c>
      <c r="X175" s="19"/>
      <c r="Y175" s="28" t="str">
        <f t="shared" ref="Y175" si="574">IF(W175&lt;&gt;"", W175-X175, "")</f>
        <v/>
      </c>
      <c r="Z175" s="20"/>
    </row>
    <row r="176" spans="1:26" x14ac:dyDescent="0.25">
      <c r="A176" s="18"/>
      <c r="B176" s="19" t="s">
        <v>34</v>
      </c>
      <c r="C176" s="28" t="str">
        <f>IF(C175&gt;0, VLOOKUP(C175-C$5-(INT($X175/18)+(MOD($X175,18)&gt;=C$6)), 'Point System'!$A$4:$B$15, 2),"")</f>
        <v/>
      </c>
      <c r="D176" s="28" t="str">
        <f>IF(D175&gt;0, VLOOKUP(D175-D$5-(INT($X175/18)+(MOD($X175,18)&gt;=D$6)), 'Point System'!$A$4:$B$15, 2),"")</f>
        <v/>
      </c>
      <c r="E176" s="28" t="str">
        <f>IF(E175&gt;0, VLOOKUP(E175-E$5-(INT($X175/18)+(MOD($X175,18)&gt;=E$6)), 'Point System'!$A$4:$B$15, 2),"")</f>
        <v/>
      </c>
      <c r="F176" s="28" t="str">
        <f>IF(F175&gt;0, VLOOKUP(F175-F$5-(INT($X175/18)+(MOD($X175,18)&gt;=F$6)), 'Point System'!$A$4:$B$15, 2),"")</f>
        <v/>
      </c>
      <c r="G176" s="28" t="str">
        <f>IF(G175&gt;0, VLOOKUP(G175-G$5-(INT($X175/18)+(MOD($X175,18)&gt;=G$6)), 'Point System'!$A$4:$B$15, 2),"")</f>
        <v/>
      </c>
      <c r="H176" s="28" t="str">
        <f>IF(H175&gt;0, VLOOKUP(H175-H$5-(INT($X175/18)+(MOD($X175,18)&gt;=H$6)), 'Point System'!$A$4:$B$15, 2),"")</f>
        <v/>
      </c>
      <c r="I176" s="28" t="str">
        <f>IF(I175&gt;0, VLOOKUP(I175-I$5-(INT($X175/18)+(MOD($X175,18)&gt;=I$6)), 'Point System'!$A$4:$B$15, 2),"")</f>
        <v/>
      </c>
      <c r="J176" s="28" t="str">
        <f>IF(J175&gt;0, VLOOKUP(J175-J$5-(INT($X175/18)+(MOD($X175,18)&gt;=J$6)), 'Point System'!$A$4:$B$15, 2),"")</f>
        <v/>
      </c>
      <c r="K176" s="28" t="str">
        <f>IF(K175&gt;0, VLOOKUP(K175-K$5-(INT($X175/18)+(MOD($X175,18)&gt;=K$6)), 'Point System'!$A$4:$B$15, 2),"")</f>
        <v/>
      </c>
      <c r="L176" s="27" t="str">
        <f t="shared" ref="L176" si="575">IF(SUM(C175:K175)&gt;0, SUM(C176:K176),"")</f>
        <v/>
      </c>
      <c r="M176" s="28" t="str">
        <f>IF(M175&gt;0, VLOOKUP(M175-M$5-(INT($X175/18)+(MOD($X175,18)&gt;=M$6)), 'Point System'!$A$4:$B$15, 2),"")</f>
        <v/>
      </c>
      <c r="N176" s="28" t="str">
        <f>IF(N175&gt;0, VLOOKUP(N175-N$5-(INT($X175/18)+(MOD($X175,18)&gt;=N$6)), 'Point System'!$A$4:$B$15, 2),"")</f>
        <v/>
      </c>
      <c r="O176" s="28" t="str">
        <f>IF(O175&gt;0, VLOOKUP(O175-O$5-(INT($X175/18)+(MOD($X175,18)&gt;=O$6)), 'Point System'!$A$4:$B$15, 2),"")</f>
        <v/>
      </c>
      <c r="P176" s="28" t="str">
        <f>IF(P175&gt;0, VLOOKUP(P175-P$5-(INT($X175/18)+(MOD($X175,18)&gt;=P$6)), 'Point System'!$A$4:$B$15, 2),"")</f>
        <v/>
      </c>
      <c r="Q176" s="28" t="str">
        <f>IF(Q175&gt;0, VLOOKUP(Q175-Q$5-(INT($X175/18)+(MOD($X175,18)&gt;=Q$6)), 'Point System'!$A$4:$B$15, 2),"")</f>
        <v/>
      </c>
      <c r="R176" s="28" t="str">
        <f>IF(R175&gt;0, VLOOKUP(R175-R$5-(INT($X175/18)+(MOD($X175,18)&gt;=R$6)), 'Point System'!$A$4:$B$15, 2),"")</f>
        <v/>
      </c>
      <c r="S176" s="28" t="str">
        <f>IF(S175&gt;0, VLOOKUP(S175-S$5-(INT($X175/18)+(MOD($X175,18)&gt;=S$6)), 'Point System'!$A$4:$B$15, 2),"")</f>
        <v/>
      </c>
      <c r="T176" s="28" t="str">
        <f>IF(T175&gt;0, VLOOKUP(T175-T$5-(INT($X175/18)+(MOD($X175,18)&gt;=T$6)), 'Point System'!$A$4:$B$15, 2),"")</f>
        <v/>
      </c>
      <c r="U176" s="28" t="str">
        <f>IF(U175&gt;0, VLOOKUP(U175-U$5-(INT($X175/18)+(MOD($X175,18)&gt;=U$6)), 'Point System'!$A$4:$B$15, 2),"")</f>
        <v/>
      </c>
      <c r="V176" s="27" t="str">
        <f t="shared" ref="V176" si="576">IF(SUM(M175:U175)&gt;0, SUM(M176:U176),"")</f>
        <v/>
      </c>
      <c r="W176" s="19"/>
      <c r="X176" s="19"/>
      <c r="Y176" s="19"/>
      <c r="Z176" s="27" t="str">
        <f t="shared" ref="Z176" si="577">IF(AND(L176&lt;&gt;"", V176&lt;&gt;""), L176+V176,"")</f>
        <v/>
      </c>
    </row>
    <row r="177" spans="1:26" x14ac:dyDescent="0.25">
      <c r="A177" s="21" t="s">
        <v>107</v>
      </c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9" t="str">
        <f t="shared" ref="L177" si="578">IF(SUM(C177:K177)&gt;0, SUM(C177:K177),"")</f>
        <v/>
      </c>
      <c r="M177" s="22"/>
      <c r="N177" s="22"/>
      <c r="O177" s="22"/>
      <c r="P177" s="22"/>
      <c r="Q177" s="22"/>
      <c r="R177" s="22"/>
      <c r="S177" s="22"/>
      <c r="T177" s="22"/>
      <c r="U177" s="22"/>
      <c r="V177" s="29" t="str">
        <f t="shared" ref="V177" si="579">IF(SUM(M177:U177)&gt;0, SUM(M177:U177),"")</f>
        <v/>
      </c>
      <c r="W177" s="30" t="str">
        <f t="shared" ref="W177" si="580">IF(AND(L177&lt;&gt;"",  V177&lt;&gt;""), L177+V177, "")</f>
        <v/>
      </c>
      <c r="X177" s="22"/>
      <c r="Y177" s="30" t="str">
        <f t="shared" ref="Y177" si="581">IF(W177&lt;&gt;"", W177-X177, "")</f>
        <v/>
      </c>
      <c r="Z177" s="23"/>
    </row>
    <row r="178" spans="1:26" x14ac:dyDescent="0.25">
      <c r="A178" s="21"/>
      <c r="B178" s="22" t="s">
        <v>34</v>
      </c>
      <c r="C178" s="30" t="str">
        <f>IF(C177&gt;0, VLOOKUP(C177-C$5-(INT($X177/18)+(MOD($X177,18)&gt;=C$6)), 'Point System'!$A$4:$B$15, 2),"")</f>
        <v/>
      </c>
      <c r="D178" s="30" t="str">
        <f>IF(D177&gt;0, VLOOKUP(D177-D$5-(INT($X177/18)+(MOD($X177,18)&gt;=D$6)), 'Point System'!$A$4:$B$15, 2),"")</f>
        <v/>
      </c>
      <c r="E178" s="30" t="str">
        <f>IF(E177&gt;0, VLOOKUP(E177-E$5-(INT($X177/18)+(MOD($X177,18)&gt;=E$6)), 'Point System'!$A$4:$B$15, 2),"")</f>
        <v/>
      </c>
      <c r="F178" s="30" t="str">
        <f>IF(F177&gt;0, VLOOKUP(F177-F$5-(INT($X177/18)+(MOD($X177,18)&gt;=F$6)), 'Point System'!$A$4:$B$15, 2),"")</f>
        <v/>
      </c>
      <c r="G178" s="30" t="str">
        <f>IF(G177&gt;0, VLOOKUP(G177-G$5-(INT($X177/18)+(MOD($X177,18)&gt;=G$6)), 'Point System'!$A$4:$B$15, 2),"")</f>
        <v/>
      </c>
      <c r="H178" s="30" t="str">
        <f>IF(H177&gt;0, VLOOKUP(H177-H$5-(INT($X177/18)+(MOD($X177,18)&gt;=H$6)), 'Point System'!$A$4:$B$15, 2),"")</f>
        <v/>
      </c>
      <c r="I178" s="30" t="str">
        <f>IF(I177&gt;0, VLOOKUP(I177-I$5-(INT($X177/18)+(MOD($X177,18)&gt;=I$6)), 'Point System'!$A$4:$B$15, 2),"")</f>
        <v/>
      </c>
      <c r="J178" s="30" t="str">
        <f>IF(J177&gt;0, VLOOKUP(J177-J$5-(INT($X177/18)+(MOD($X177,18)&gt;=J$6)), 'Point System'!$A$4:$B$15, 2),"")</f>
        <v/>
      </c>
      <c r="K178" s="30" t="str">
        <f>IF(K177&gt;0, VLOOKUP(K177-K$5-(INT($X177/18)+(MOD($X177,18)&gt;=K$6)), 'Point System'!$A$4:$B$15, 2),"")</f>
        <v/>
      </c>
      <c r="L178" s="29" t="str">
        <f t="shared" ref="L178" si="582">IF(SUM(C177:K177)&gt;0, SUM(C178:K178),"")</f>
        <v/>
      </c>
      <c r="M178" s="30" t="str">
        <f>IF(M177&gt;0, VLOOKUP(M177-M$5-(INT($X177/18)+(MOD($X177,18)&gt;=M$6)), 'Point System'!$A$4:$B$15, 2),"")</f>
        <v/>
      </c>
      <c r="N178" s="30" t="str">
        <f>IF(N177&gt;0, VLOOKUP(N177-N$5-(INT($X177/18)+(MOD($X177,18)&gt;=N$6)), 'Point System'!$A$4:$B$15, 2),"")</f>
        <v/>
      </c>
      <c r="O178" s="30" t="str">
        <f>IF(O177&gt;0, VLOOKUP(O177-O$5-(INT($X177/18)+(MOD($X177,18)&gt;=O$6)), 'Point System'!$A$4:$B$15, 2),"")</f>
        <v/>
      </c>
      <c r="P178" s="30" t="str">
        <f>IF(P177&gt;0, VLOOKUP(P177-P$5-(INT($X177/18)+(MOD($X177,18)&gt;=P$6)), 'Point System'!$A$4:$B$15, 2),"")</f>
        <v/>
      </c>
      <c r="Q178" s="30" t="str">
        <f>IF(Q177&gt;0, VLOOKUP(Q177-Q$5-(INT($X177/18)+(MOD($X177,18)&gt;=Q$6)), 'Point System'!$A$4:$B$15, 2),"")</f>
        <v/>
      </c>
      <c r="R178" s="30" t="str">
        <f>IF(R177&gt;0, VLOOKUP(R177-R$5-(INT($X177/18)+(MOD($X177,18)&gt;=R$6)), 'Point System'!$A$4:$B$15, 2),"")</f>
        <v/>
      </c>
      <c r="S178" s="30" t="str">
        <f>IF(S177&gt;0, VLOOKUP(S177-S$5-(INT($X177/18)+(MOD($X177,18)&gt;=S$6)), 'Point System'!$A$4:$B$15, 2),"")</f>
        <v/>
      </c>
      <c r="T178" s="30" t="str">
        <f>IF(T177&gt;0, VLOOKUP(T177-T$5-(INT($X177/18)+(MOD($X177,18)&gt;=T$6)), 'Point System'!$A$4:$B$15, 2),"")</f>
        <v/>
      </c>
      <c r="U178" s="30" t="str">
        <f>IF(U177&gt;0, VLOOKUP(U177-U$5-(INT($X177/18)+(MOD($X177,18)&gt;=U$6)), 'Point System'!$A$4:$B$15, 2),"")</f>
        <v/>
      </c>
      <c r="V178" s="29" t="str">
        <f t="shared" ref="V178" si="583">IF(SUM(M177:U177)&gt;0, SUM(M178:U178),"")</f>
        <v/>
      </c>
      <c r="W178" s="22"/>
      <c r="X178" s="22"/>
      <c r="Y178" s="22"/>
      <c r="Z178" s="29" t="str">
        <f t="shared" ref="Z178" si="584">IF(AND(L178&lt;&gt;"", V178&lt;&gt;""), L178+V178,"")</f>
        <v/>
      </c>
    </row>
    <row r="179" spans="1:26" x14ac:dyDescent="0.25">
      <c r="A179" s="18" t="s">
        <v>108</v>
      </c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27" t="str">
        <f t="shared" ref="L179" si="585">IF(SUM(C179:K179)&gt;0, SUM(C179:K179),"")</f>
        <v/>
      </c>
      <c r="M179" s="19"/>
      <c r="N179" s="19"/>
      <c r="O179" s="19"/>
      <c r="P179" s="19"/>
      <c r="Q179" s="19"/>
      <c r="R179" s="19"/>
      <c r="S179" s="19"/>
      <c r="T179" s="19"/>
      <c r="U179" s="19"/>
      <c r="V179" s="27" t="str">
        <f t="shared" ref="V179" si="586">IF(SUM(M179:U179)&gt;0, SUM(M179:U179),"")</f>
        <v/>
      </c>
      <c r="W179" s="28" t="str">
        <f t="shared" ref="W179" si="587">IF(AND(L179&lt;&gt;"",  V179&lt;&gt;""), L179+V179, "")</f>
        <v/>
      </c>
      <c r="X179" s="19"/>
      <c r="Y179" s="28" t="str">
        <f t="shared" ref="Y179" si="588">IF(W179&lt;&gt;"", W179-X179, "")</f>
        <v/>
      </c>
      <c r="Z179" s="20"/>
    </row>
    <row r="180" spans="1:26" x14ac:dyDescent="0.25">
      <c r="A180" s="18"/>
      <c r="B180" s="19" t="s">
        <v>34</v>
      </c>
      <c r="C180" s="28" t="str">
        <f>IF(C179&gt;0, VLOOKUP(C179-C$5-(INT($X179/18)+(MOD($X179,18)&gt;=C$6)), 'Point System'!$A$4:$B$15, 2),"")</f>
        <v/>
      </c>
      <c r="D180" s="28" t="str">
        <f>IF(D179&gt;0, VLOOKUP(D179-D$5-(INT($X179/18)+(MOD($X179,18)&gt;=D$6)), 'Point System'!$A$4:$B$15, 2),"")</f>
        <v/>
      </c>
      <c r="E180" s="28" t="str">
        <f>IF(E179&gt;0, VLOOKUP(E179-E$5-(INT($X179/18)+(MOD($X179,18)&gt;=E$6)), 'Point System'!$A$4:$B$15, 2),"")</f>
        <v/>
      </c>
      <c r="F180" s="28" t="str">
        <f>IF(F179&gt;0, VLOOKUP(F179-F$5-(INT($X179/18)+(MOD($X179,18)&gt;=F$6)), 'Point System'!$A$4:$B$15, 2),"")</f>
        <v/>
      </c>
      <c r="G180" s="28" t="str">
        <f>IF(G179&gt;0, VLOOKUP(G179-G$5-(INT($X179/18)+(MOD($X179,18)&gt;=G$6)), 'Point System'!$A$4:$B$15, 2),"")</f>
        <v/>
      </c>
      <c r="H180" s="28" t="str">
        <f>IF(H179&gt;0, VLOOKUP(H179-H$5-(INT($X179/18)+(MOD($X179,18)&gt;=H$6)), 'Point System'!$A$4:$B$15, 2),"")</f>
        <v/>
      </c>
      <c r="I180" s="28" t="str">
        <f>IF(I179&gt;0, VLOOKUP(I179-I$5-(INT($X179/18)+(MOD($X179,18)&gt;=I$6)), 'Point System'!$A$4:$B$15, 2),"")</f>
        <v/>
      </c>
      <c r="J180" s="28" t="str">
        <f>IF(J179&gt;0, VLOOKUP(J179-J$5-(INT($X179/18)+(MOD($X179,18)&gt;=J$6)), 'Point System'!$A$4:$B$15, 2),"")</f>
        <v/>
      </c>
      <c r="K180" s="28" t="str">
        <f>IF(K179&gt;0, VLOOKUP(K179-K$5-(INT($X179/18)+(MOD($X179,18)&gt;=K$6)), 'Point System'!$A$4:$B$15, 2),"")</f>
        <v/>
      </c>
      <c r="L180" s="27" t="str">
        <f t="shared" ref="L180" si="589">IF(SUM(C179:K179)&gt;0, SUM(C180:K180),"")</f>
        <v/>
      </c>
      <c r="M180" s="28" t="str">
        <f>IF(M179&gt;0, VLOOKUP(M179-M$5-(INT($X179/18)+(MOD($X179,18)&gt;=M$6)), 'Point System'!$A$4:$B$15, 2),"")</f>
        <v/>
      </c>
      <c r="N180" s="28" t="str">
        <f>IF(N179&gt;0, VLOOKUP(N179-N$5-(INT($X179/18)+(MOD($X179,18)&gt;=N$6)), 'Point System'!$A$4:$B$15, 2),"")</f>
        <v/>
      </c>
      <c r="O180" s="28" t="str">
        <f>IF(O179&gt;0, VLOOKUP(O179-O$5-(INT($X179/18)+(MOD($X179,18)&gt;=O$6)), 'Point System'!$A$4:$B$15, 2),"")</f>
        <v/>
      </c>
      <c r="P180" s="28" t="str">
        <f>IF(P179&gt;0, VLOOKUP(P179-P$5-(INT($X179/18)+(MOD($X179,18)&gt;=P$6)), 'Point System'!$A$4:$B$15, 2),"")</f>
        <v/>
      </c>
      <c r="Q180" s="28" t="str">
        <f>IF(Q179&gt;0, VLOOKUP(Q179-Q$5-(INT($X179/18)+(MOD($X179,18)&gt;=Q$6)), 'Point System'!$A$4:$B$15, 2),"")</f>
        <v/>
      </c>
      <c r="R180" s="28" t="str">
        <f>IF(R179&gt;0, VLOOKUP(R179-R$5-(INT($X179/18)+(MOD($X179,18)&gt;=R$6)), 'Point System'!$A$4:$B$15, 2),"")</f>
        <v/>
      </c>
      <c r="S180" s="28" t="str">
        <f>IF(S179&gt;0, VLOOKUP(S179-S$5-(INT($X179/18)+(MOD($X179,18)&gt;=S$6)), 'Point System'!$A$4:$B$15, 2),"")</f>
        <v/>
      </c>
      <c r="T180" s="28" t="str">
        <f>IF(T179&gt;0, VLOOKUP(T179-T$5-(INT($X179/18)+(MOD($X179,18)&gt;=T$6)), 'Point System'!$A$4:$B$15, 2),"")</f>
        <v/>
      </c>
      <c r="U180" s="28" t="str">
        <f>IF(U179&gt;0, VLOOKUP(U179-U$5-(INT($X179/18)+(MOD($X179,18)&gt;=U$6)), 'Point System'!$A$4:$B$15, 2),"")</f>
        <v/>
      </c>
      <c r="V180" s="27" t="str">
        <f t="shared" ref="V180" si="590">IF(SUM(M179:U179)&gt;0, SUM(M180:U180),"")</f>
        <v/>
      </c>
      <c r="W180" s="19"/>
      <c r="X180" s="19"/>
      <c r="Y180" s="19"/>
      <c r="Z180" s="27" t="str">
        <f t="shared" ref="Z180" si="591">IF(AND(L180&lt;&gt;"", V180&lt;&gt;""), L180+V180,"")</f>
        <v/>
      </c>
    </row>
    <row r="181" spans="1:26" x14ac:dyDescent="0.25">
      <c r="A181" s="21" t="s">
        <v>109</v>
      </c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9" t="str">
        <f t="shared" ref="L181" si="592">IF(SUM(C181:K181)&gt;0, SUM(C181:K181),"")</f>
        <v/>
      </c>
      <c r="M181" s="22"/>
      <c r="N181" s="22"/>
      <c r="O181" s="22"/>
      <c r="P181" s="22"/>
      <c r="Q181" s="22"/>
      <c r="R181" s="22"/>
      <c r="S181" s="22"/>
      <c r="T181" s="22"/>
      <c r="U181" s="22"/>
      <c r="V181" s="29" t="str">
        <f t="shared" ref="V181" si="593">IF(SUM(M181:U181)&gt;0, SUM(M181:U181),"")</f>
        <v/>
      </c>
      <c r="W181" s="30" t="str">
        <f t="shared" ref="W181" si="594">IF(AND(L181&lt;&gt;"",  V181&lt;&gt;""), L181+V181, "")</f>
        <v/>
      </c>
      <c r="X181" s="22"/>
      <c r="Y181" s="30" t="str">
        <f t="shared" ref="Y181" si="595">IF(W181&lt;&gt;"", W181-X181, "")</f>
        <v/>
      </c>
      <c r="Z181" s="23"/>
    </row>
    <row r="182" spans="1:26" x14ac:dyDescent="0.25">
      <c r="A182" s="21"/>
      <c r="B182" s="22" t="s">
        <v>34</v>
      </c>
      <c r="C182" s="30" t="str">
        <f>IF(C181&gt;0, VLOOKUP(C181-C$5-(INT($X181/18)+(MOD($X181,18)&gt;=C$6)), 'Point System'!$A$4:$B$15, 2),"")</f>
        <v/>
      </c>
      <c r="D182" s="30" t="str">
        <f>IF(D181&gt;0, VLOOKUP(D181-D$5-(INT($X181/18)+(MOD($X181,18)&gt;=D$6)), 'Point System'!$A$4:$B$15, 2),"")</f>
        <v/>
      </c>
      <c r="E182" s="30" t="str">
        <f>IF(E181&gt;0, VLOOKUP(E181-E$5-(INT($X181/18)+(MOD($X181,18)&gt;=E$6)), 'Point System'!$A$4:$B$15, 2),"")</f>
        <v/>
      </c>
      <c r="F182" s="30" t="str">
        <f>IF(F181&gt;0, VLOOKUP(F181-F$5-(INT($X181/18)+(MOD($X181,18)&gt;=F$6)), 'Point System'!$A$4:$B$15, 2),"")</f>
        <v/>
      </c>
      <c r="G182" s="30" t="str">
        <f>IF(G181&gt;0, VLOOKUP(G181-G$5-(INT($X181/18)+(MOD($X181,18)&gt;=G$6)), 'Point System'!$A$4:$B$15, 2),"")</f>
        <v/>
      </c>
      <c r="H182" s="30" t="str">
        <f>IF(H181&gt;0, VLOOKUP(H181-H$5-(INT($X181/18)+(MOD($X181,18)&gt;=H$6)), 'Point System'!$A$4:$B$15, 2),"")</f>
        <v/>
      </c>
      <c r="I182" s="30" t="str">
        <f>IF(I181&gt;0, VLOOKUP(I181-I$5-(INT($X181/18)+(MOD($X181,18)&gt;=I$6)), 'Point System'!$A$4:$B$15, 2),"")</f>
        <v/>
      </c>
      <c r="J182" s="30" t="str">
        <f>IF(J181&gt;0, VLOOKUP(J181-J$5-(INT($X181/18)+(MOD($X181,18)&gt;=J$6)), 'Point System'!$A$4:$B$15, 2),"")</f>
        <v/>
      </c>
      <c r="K182" s="30" t="str">
        <f>IF(K181&gt;0, VLOOKUP(K181-K$5-(INT($X181/18)+(MOD($X181,18)&gt;=K$6)), 'Point System'!$A$4:$B$15, 2),"")</f>
        <v/>
      </c>
      <c r="L182" s="29" t="str">
        <f t="shared" ref="L182" si="596">IF(SUM(C181:K181)&gt;0, SUM(C182:K182),"")</f>
        <v/>
      </c>
      <c r="M182" s="30" t="str">
        <f>IF(M181&gt;0, VLOOKUP(M181-M$5-(INT($X181/18)+(MOD($X181,18)&gt;=M$6)), 'Point System'!$A$4:$B$15, 2),"")</f>
        <v/>
      </c>
      <c r="N182" s="30" t="str">
        <f>IF(N181&gt;0, VLOOKUP(N181-N$5-(INT($X181/18)+(MOD($X181,18)&gt;=N$6)), 'Point System'!$A$4:$B$15, 2),"")</f>
        <v/>
      </c>
      <c r="O182" s="30" t="str">
        <f>IF(O181&gt;0, VLOOKUP(O181-O$5-(INT($X181/18)+(MOD($X181,18)&gt;=O$6)), 'Point System'!$A$4:$B$15, 2),"")</f>
        <v/>
      </c>
      <c r="P182" s="30" t="str">
        <f>IF(P181&gt;0, VLOOKUP(P181-P$5-(INT($X181/18)+(MOD($X181,18)&gt;=P$6)), 'Point System'!$A$4:$B$15, 2),"")</f>
        <v/>
      </c>
      <c r="Q182" s="30" t="str">
        <f>IF(Q181&gt;0, VLOOKUP(Q181-Q$5-(INT($X181/18)+(MOD($X181,18)&gt;=Q$6)), 'Point System'!$A$4:$B$15, 2),"")</f>
        <v/>
      </c>
      <c r="R182" s="30" t="str">
        <f>IF(R181&gt;0, VLOOKUP(R181-R$5-(INT($X181/18)+(MOD($X181,18)&gt;=R$6)), 'Point System'!$A$4:$B$15, 2),"")</f>
        <v/>
      </c>
      <c r="S182" s="30" t="str">
        <f>IF(S181&gt;0, VLOOKUP(S181-S$5-(INT($X181/18)+(MOD($X181,18)&gt;=S$6)), 'Point System'!$A$4:$B$15, 2),"")</f>
        <v/>
      </c>
      <c r="T182" s="30" t="str">
        <f>IF(T181&gt;0, VLOOKUP(T181-T$5-(INT($X181/18)+(MOD($X181,18)&gt;=T$6)), 'Point System'!$A$4:$B$15, 2),"")</f>
        <v/>
      </c>
      <c r="U182" s="30" t="str">
        <f>IF(U181&gt;0, VLOOKUP(U181-U$5-(INT($X181/18)+(MOD($X181,18)&gt;=U$6)), 'Point System'!$A$4:$B$15, 2),"")</f>
        <v/>
      </c>
      <c r="V182" s="29" t="str">
        <f t="shared" ref="V182" si="597">IF(SUM(M181:U181)&gt;0, SUM(M182:U182),"")</f>
        <v/>
      </c>
      <c r="W182" s="22"/>
      <c r="X182" s="22"/>
      <c r="Y182" s="22"/>
      <c r="Z182" s="29" t="str">
        <f t="shared" ref="Z182" si="598">IF(AND(L182&lt;&gt;"", V182&lt;&gt;""), L182+V182,"")</f>
        <v/>
      </c>
    </row>
    <row r="183" spans="1:26" x14ac:dyDescent="0.25">
      <c r="A183" s="18" t="s">
        <v>110</v>
      </c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27" t="str">
        <f t="shared" ref="L183" si="599">IF(SUM(C183:K183)&gt;0, SUM(C183:K183),"")</f>
        <v/>
      </c>
      <c r="M183" s="19"/>
      <c r="N183" s="19"/>
      <c r="O183" s="19"/>
      <c r="P183" s="19"/>
      <c r="Q183" s="19"/>
      <c r="R183" s="19"/>
      <c r="S183" s="19"/>
      <c r="T183" s="19"/>
      <c r="U183" s="19"/>
      <c r="V183" s="27" t="str">
        <f t="shared" ref="V183" si="600">IF(SUM(M183:U183)&gt;0, SUM(M183:U183),"")</f>
        <v/>
      </c>
      <c r="W183" s="28" t="str">
        <f t="shared" ref="W183" si="601">IF(AND(L183&lt;&gt;"",  V183&lt;&gt;""), L183+V183, "")</f>
        <v/>
      </c>
      <c r="X183" s="19"/>
      <c r="Y183" s="28" t="str">
        <f t="shared" ref="Y183" si="602">IF(W183&lt;&gt;"", W183-X183, "")</f>
        <v/>
      </c>
      <c r="Z183" s="20"/>
    </row>
    <row r="184" spans="1:26" x14ac:dyDescent="0.25">
      <c r="A184" s="18"/>
      <c r="B184" s="19" t="s">
        <v>34</v>
      </c>
      <c r="C184" s="28" t="str">
        <f>IF(C183&gt;0, VLOOKUP(C183-C$5-(INT($X183/18)+(MOD($X183,18)&gt;=C$6)), 'Point System'!$A$4:$B$15, 2),"")</f>
        <v/>
      </c>
      <c r="D184" s="28" t="str">
        <f>IF(D183&gt;0, VLOOKUP(D183-D$5-(INT($X183/18)+(MOD($X183,18)&gt;=D$6)), 'Point System'!$A$4:$B$15, 2),"")</f>
        <v/>
      </c>
      <c r="E184" s="28" t="str">
        <f>IF(E183&gt;0, VLOOKUP(E183-E$5-(INT($X183/18)+(MOD($X183,18)&gt;=E$6)), 'Point System'!$A$4:$B$15, 2),"")</f>
        <v/>
      </c>
      <c r="F184" s="28" t="str">
        <f>IF(F183&gt;0, VLOOKUP(F183-F$5-(INT($X183/18)+(MOD($X183,18)&gt;=F$6)), 'Point System'!$A$4:$B$15, 2),"")</f>
        <v/>
      </c>
      <c r="G184" s="28" t="str">
        <f>IF(G183&gt;0, VLOOKUP(G183-G$5-(INT($X183/18)+(MOD($X183,18)&gt;=G$6)), 'Point System'!$A$4:$B$15, 2),"")</f>
        <v/>
      </c>
      <c r="H184" s="28" t="str">
        <f>IF(H183&gt;0, VLOOKUP(H183-H$5-(INT($X183/18)+(MOD($X183,18)&gt;=H$6)), 'Point System'!$A$4:$B$15, 2),"")</f>
        <v/>
      </c>
      <c r="I184" s="28" t="str">
        <f>IF(I183&gt;0, VLOOKUP(I183-I$5-(INT($X183/18)+(MOD($X183,18)&gt;=I$6)), 'Point System'!$A$4:$B$15, 2),"")</f>
        <v/>
      </c>
      <c r="J184" s="28" t="str">
        <f>IF(J183&gt;0, VLOOKUP(J183-J$5-(INT($X183/18)+(MOD($X183,18)&gt;=J$6)), 'Point System'!$A$4:$B$15, 2),"")</f>
        <v/>
      </c>
      <c r="K184" s="28" t="str">
        <f>IF(K183&gt;0, VLOOKUP(K183-K$5-(INT($X183/18)+(MOD($X183,18)&gt;=K$6)), 'Point System'!$A$4:$B$15, 2),"")</f>
        <v/>
      </c>
      <c r="L184" s="27" t="str">
        <f t="shared" ref="L184" si="603">IF(SUM(C183:K183)&gt;0, SUM(C184:K184),"")</f>
        <v/>
      </c>
      <c r="M184" s="28" t="str">
        <f>IF(M183&gt;0, VLOOKUP(M183-M$5-(INT($X183/18)+(MOD($X183,18)&gt;=M$6)), 'Point System'!$A$4:$B$15, 2),"")</f>
        <v/>
      </c>
      <c r="N184" s="28" t="str">
        <f>IF(N183&gt;0, VLOOKUP(N183-N$5-(INT($X183/18)+(MOD($X183,18)&gt;=N$6)), 'Point System'!$A$4:$B$15, 2),"")</f>
        <v/>
      </c>
      <c r="O184" s="28" t="str">
        <f>IF(O183&gt;0, VLOOKUP(O183-O$5-(INT($X183/18)+(MOD($X183,18)&gt;=O$6)), 'Point System'!$A$4:$B$15, 2),"")</f>
        <v/>
      </c>
      <c r="P184" s="28" t="str">
        <f>IF(P183&gt;0, VLOOKUP(P183-P$5-(INT($X183/18)+(MOD($X183,18)&gt;=P$6)), 'Point System'!$A$4:$B$15, 2),"")</f>
        <v/>
      </c>
      <c r="Q184" s="28" t="str">
        <f>IF(Q183&gt;0, VLOOKUP(Q183-Q$5-(INT($X183/18)+(MOD($X183,18)&gt;=Q$6)), 'Point System'!$A$4:$B$15, 2),"")</f>
        <v/>
      </c>
      <c r="R184" s="28" t="str">
        <f>IF(R183&gt;0, VLOOKUP(R183-R$5-(INT($X183/18)+(MOD($X183,18)&gt;=R$6)), 'Point System'!$A$4:$B$15, 2),"")</f>
        <v/>
      </c>
      <c r="S184" s="28" t="str">
        <f>IF(S183&gt;0, VLOOKUP(S183-S$5-(INT($X183/18)+(MOD($X183,18)&gt;=S$6)), 'Point System'!$A$4:$B$15, 2),"")</f>
        <v/>
      </c>
      <c r="T184" s="28" t="str">
        <f>IF(T183&gt;0, VLOOKUP(T183-T$5-(INT($X183/18)+(MOD($X183,18)&gt;=T$6)), 'Point System'!$A$4:$B$15, 2),"")</f>
        <v/>
      </c>
      <c r="U184" s="28" t="str">
        <f>IF(U183&gt;0, VLOOKUP(U183-U$5-(INT($X183/18)+(MOD($X183,18)&gt;=U$6)), 'Point System'!$A$4:$B$15, 2),"")</f>
        <v/>
      </c>
      <c r="V184" s="27" t="str">
        <f t="shared" ref="V184" si="604">IF(SUM(M183:U183)&gt;0, SUM(M184:U184),"")</f>
        <v/>
      </c>
      <c r="W184" s="19"/>
      <c r="X184" s="19"/>
      <c r="Y184" s="19"/>
      <c r="Z184" s="27" t="str">
        <f t="shared" ref="Z184" si="605">IF(AND(L184&lt;&gt;"", V184&lt;&gt;""), L184+V184,"")</f>
        <v/>
      </c>
    </row>
    <row r="185" spans="1:26" x14ac:dyDescent="0.25">
      <c r="A185" s="21" t="s">
        <v>111</v>
      </c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9" t="str">
        <f t="shared" ref="L185" si="606">IF(SUM(C185:K185)&gt;0, SUM(C185:K185),"")</f>
        <v/>
      </c>
      <c r="M185" s="22"/>
      <c r="N185" s="22"/>
      <c r="O185" s="22"/>
      <c r="P185" s="22"/>
      <c r="Q185" s="22"/>
      <c r="R185" s="22"/>
      <c r="S185" s="22"/>
      <c r="T185" s="22"/>
      <c r="U185" s="22"/>
      <c r="V185" s="29" t="str">
        <f t="shared" ref="V185" si="607">IF(SUM(M185:U185)&gt;0, SUM(M185:U185),"")</f>
        <v/>
      </c>
      <c r="W185" s="30" t="str">
        <f t="shared" ref="W185" si="608">IF(AND(L185&lt;&gt;"",  V185&lt;&gt;""), L185+V185, "")</f>
        <v/>
      </c>
      <c r="X185" s="22"/>
      <c r="Y185" s="30" t="str">
        <f t="shared" ref="Y185" si="609">IF(W185&lt;&gt;"", W185-X185, "")</f>
        <v/>
      </c>
      <c r="Z185" s="23"/>
    </row>
    <row r="186" spans="1:26" x14ac:dyDescent="0.25">
      <c r="A186" s="21"/>
      <c r="B186" s="22" t="s">
        <v>34</v>
      </c>
      <c r="C186" s="30" t="str">
        <f>IF(C185&gt;0, VLOOKUP(C185-C$5-(INT($X185/18)+(MOD($X185,18)&gt;=C$6)), 'Point System'!$A$4:$B$15, 2),"")</f>
        <v/>
      </c>
      <c r="D186" s="30" t="str">
        <f>IF(D185&gt;0, VLOOKUP(D185-D$5-(INT($X185/18)+(MOD($X185,18)&gt;=D$6)), 'Point System'!$A$4:$B$15, 2),"")</f>
        <v/>
      </c>
      <c r="E186" s="30" t="str">
        <f>IF(E185&gt;0, VLOOKUP(E185-E$5-(INT($X185/18)+(MOD($X185,18)&gt;=E$6)), 'Point System'!$A$4:$B$15, 2),"")</f>
        <v/>
      </c>
      <c r="F186" s="30" t="str">
        <f>IF(F185&gt;0, VLOOKUP(F185-F$5-(INT($X185/18)+(MOD($X185,18)&gt;=F$6)), 'Point System'!$A$4:$B$15, 2),"")</f>
        <v/>
      </c>
      <c r="G186" s="30" t="str">
        <f>IF(G185&gt;0, VLOOKUP(G185-G$5-(INT($X185/18)+(MOD($X185,18)&gt;=G$6)), 'Point System'!$A$4:$B$15, 2),"")</f>
        <v/>
      </c>
      <c r="H186" s="30" t="str">
        <f>IF(H185&gt;0, VLOOKUP(H185-H$5-(INT($X185/18)+(MOD($X185,18)&gt;=H$6)), 'Point System'!$A$4:$B$15, 2),"")</f>
        <v/>
      </c>
      <c r="I186" s="30" t="str">
        <f>IF(I185&gt;0, VLOOKUP(I185-I$5-(INT($X185/18)+(MOD($X185,18)&gt;=I$6)), 'Point System'!$A$4:$B$15, 2),"")</f>
        <v/>
      </c>
      <c r="J186" s="30" t="str">
        <f>IF(J185&gt;0, VLOOKUP(J185-J$5-(INT($X185/18)+(MOD($X185,18)&gt;=J$6)), 'Point System'!$A$4:$B$15, 2),"")</f>
        <v/>
      </c>
      <c r="K186" s="30" t="str">
        <f>IF(K185&gt;0, VLOOKUP(K185-K$5-(INT($X185/18)+(MOD($X185,18)&gt;=K$6)), 'Point System'!$A$4:$B$15, 2),"")</f>
        <v/>
      </c>
      <c r="L186" s="29" t="str">
        <f t="shared" ref="L186" si="610">IF(SUM(C185:K185)&gt;0, SUM(C186:K186),"")</f>
        <v/>
      </c>
      <c r="M186" s="30" t="str">
        <f>IF(M185&gt;0, VLOOKUP(M185-M$5-(INT($X185/18)+(MOD($X185,18)&gt;=M$6)), 'Point System'!$A$4:$B$15, 2),"")</f>
        <v/>
      </c>
      <c r="N186" s="30" t="str">
        <f>IF(N185&gt;0, VLOOKUP(N185-N$5-(INT($X185/18)+(MOD($X185,18)&gt;=N$6)), 'Point System'!$A$4:$B$15, 2),"")</f>
        <v/>
      </c>
      <c r="O186" s="30" t="str">
        <f>IF(O185&gt;0, VLOOKUP(O185-O$5-(INT($X185/18)+(MOD($X185,18)&gt;=O$6)), 'Point System'!$A$4:$B$15, 2),"")</f>
        <v/>
      </c>
      <c r="P186" s="30" t="str">
        <f>IF(P185&gt;0, VLOOKUP(P185-P$5-(INT($X185/18)+(MOD($X185,18)&gt;=P$6)), 'Point System'!$A$4:$B$15, 2),"")</f>
        <v/>
      </c>
      <c r="Q186" s="30" t="str">
        <f>IF(Q185&gt;0, VLOOKUP(Q185-Q$5-(INT($X185/18)+(MOD($X185,18)&gt;=Q$6)), 'Point System'!$A$4:$B$15, 2),"")</f>
        <v/>
      </c>
      <c r="R186" s="30" t="str">
        <f>IF(R185&gt;0, VLOOKUP(R185-R$5-(INT($X185/18)+(MOD($X185,18)&gt;=R$6)), 'Point System'!$A$4:$B$15, 2),"")</f>
        <v/>
      </c>
      <c r="S186" s="30" t="str">
        <f>IF(S185&gt;0, VLOOKUP(S185-S$5-(INT($X185/18)+(MOD($X185,18)&gt;=S$6)), 'Point System'!$A$4:$B$15, 2),"")</f>
        <v/>
      </c>
      <c r="T186" s="30" t="str">
        <f>IF(T185&gt;0, VLOOKUP(T185-T$5-(INT($X185/18)+(MOD($X185,18)&gt;=T$6)), 'Point System'!$A$4:$B$15, 2),"")</f>
        <v/>
      </c>
      <c r="U186" s="30" t="str">
        <f>IF(U185&gt;0, VLOOKUP(U185-U$5-(INT($X185/18)+(MOD($X185,18)&gt;=U$6)), 'Point System'!$A$4:$B$15, 2),"")</f>
        <v/>
      </c>
      <c r="V186" s="29" t="str">
        <f t="shared" ref="V186" si="611">IF(SUM(M185:U185)&gt;0, SUM(M186:U186),"")</f>
        <v/>
      </c>
      <c r="W186" s="22"/>
      <c r="X186" s="22"/>
      <c r="Y186" s="22"/>
      <c r="Z186" s="29" t="str">
        <f t="shared" ref="Z186" si="612">IF(AND(L186&lt;&gt;"", V186&lt;&gt;""), L186+V186,"")</f>
        <v/>
      </c>
    </row>
    <row r="187" spans="1:26" x14ac:dyDescent="0.25">
      <c r="A187" s="18" t="s">
        <v>112</v>
      </c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27" t="str">
        <f t="shared" ref="L187" si="613">IF(SUM(C187:K187)&gt;0, SUM(C187:K187),"")</f>
        <v/>
      </c>
      <c r="M187" s="19"/>
      <c r="N187" s="19"/>
      <c r="O187" s="19"/>
      <c r="P187" s="19"/>
      <c r="Q187" s="19"/>
      <c r="R187" s="19"/>
      <c r="S187" s="19"/>
      <c r="T187" s="19"/>
      <c r="U187" s="19"/>
      <c r="V187" s="27" t="str">
        <f t="shared" ref="V187" si="614">IF(SUM(M187:U187)&gt;0, SUM(M187:U187),"")</f>
        <v/>
      </c>
      <c r="W187" s="28" t="str">
        <f t="shared" ref="W187" si="615">IF(AND(L187&lt;&gt;"",  V187&lt;&gt;""), L187+V187, "")</f>
        <v/>
      </c>
      <c r="X187" s="19"/>
      <c r="Y187" s="28" t="str">
        <f t="shared" ref="Y187" si="616">IF(W187&lt;&gt;"", W187-X187, "")</f>
        <v/>
      </c>
      <c r="Z187" s="20"/>
    </row>
    <row r="188" spans="1:26" x14ac:dyDescent="0.25">
      <c r="A188" s="18"/>
      <c r="B188" s="19" t="s">
        <v>34</v>
      </c>
      <c r="C188" s="28" t="str">
        <f>IF(C187&gt;0, VLOOKUP(C187-C$5-(INT($X187/18)+(MOD($X187,18)&gt;=C$6)), 'Point System'!$A$4:$B$15, 2),"")</f>
        <v/>
      </c>
      <c r="D188" s="28" t="str">
        <f>IF(D187&gt;0, VLOOKUP(D187-D$5-(INT($X187/18)+(MOD($X187,18)&gt;=D$6)), 'Point System'!$A$4:$B$15, 2),"")</f>
        <v/>
      </c>
      <c r="E188" s="28" t="str">
        <f>IF(E187&gt;0, VLOOKUP(E187-E$5-(INT($X187/18)+(MOD($X187,18)&gt;=E$6)), 'Point System'!$A$4:$B$15, 2),"")</f>
        <v/>
      </c>
      <c r="F188" s="28" t="str">
        <f>IF(F187&gt;0, VLOOKUP(F187-F$5-(INT($X187/18)+(MOD($X187,18)&gt;=F$6)), 'Point System'!$A$4:$B$15, 2),"")</f>
        <v/>
      </c>
      <c r="G188" s="28" t="str">
        <f>IF(G187&gt;0, VLOOKUP(G187-G$5-(INT($X187/18)+(MOD($X187,18)&gt;=G$6)), 'Point System'!$A$4:$B$15, 2),"")</f>
        <v/>
      </c>
      <c r="H188" s="28" t="str">
        <f>IF(H187&gt;0, VLOOKUP(H187-H$5-(INT($X187/18)+(MOD($X187,18)&gt;=H$6)), 'Point System'!$A$4:$B$15, 2),"")</f>
        <v/>
      </c>
      <c r="I188" s="28" t="str">
        <f>IF(I187&gt;0, VLOOKUP(I187-I$5-(INT($X187/18)+(MOD($X187,18)&gt;=I$6)), 'Point System'!$A$4:$B$15, 2),"")</f>
        <v/>
      </c>
      <c r="J188" s="28" t="str">
        <f>IF(J187&gt;0, VLOOKUP(J187-J$5-(INT($X187/18)+(MOD($X187,18)&gt;=J$6)), 'Point System'!$A$4:$B$15, 2),"")</f>
        <v/>
      </c>
      <c r="K188" s="28" t="str">
        <f>IF(K187&gt;0, VLOOKUP(K187-K$5-(INT($X187/18)+(MOD($X187,18)&gt;=K$6)), 'Point System'!$A$4:$B$15, 2),"")</f>
        <v/>
      </c>
      <c r="L188" s="27" t="str">
        <f t="shared" ref="L188" si="617">IF(SUM(C187:K187)&gt;0, SUM(C188:K188),"")</f>
        <v/>
      </c>
      <c r="M188" s="28" t="str">
        <f>IF(M187&gt;0, VLOOKUP(M187-M$5-(INT($X187/18)+(MOD($X187,18)&gt;=M$6)), 'Point System'!$A$4:$B$15, 2),"")</f>
        <v/>
      </c>
      <c r="N188" s="28" t="str">
        <f>IF(N187&gt;0, VLOOKUP(N187-N$5-(INT($X187/18)+(MOD($X187,18)&gt;=N$6)), 'Point System'!$A$4:$B$15, 2),"")</f>
        <v/>
      </c>
      <c r="O188" s="28" t="str">
        <f>IF(O187&gt;0, VLOOKUP(O187-O$5-(INT($X187/18)+(MOD($X187,18)&gt;=O$6)), 'Point System'!$A$4:$B$15, 2),"")</f>
        <v/>
      </c>
      <c r="P188" s="28" t="str">
        <f>IF(P187&gt;0, VLOOKUP(P187-P$5-(INT($X187/18)+(MOD($X187,18)&gt;=P$6)), 'Point System'!$A$4:$B$15, 2),"")</f>
        <v/>
      </c>
      <c r="Q188" s="28" t="str">
        <f>IF(Q187&gt;0, VLOOKUP(Q187-Q$5-(INT($X187/18)+(MOD($X187,18)&gt;=Q$6)), 'Point System'!$A$4:$B$15, 2),"")</f>
        <v/>
      </c>
      <c r="R188" s="28" t="str">
        <f>IF(R187&gt;0, VLOOKUP(R187-R$5-(INT($X187/18)+(MOD($X187,18)&gt;=R$6)), 'Point System'!$A$4:$B$15, 2),"")</f>
        <v/>
      </c>
      <c r="S188" s="28" t="str">
        <f>IF(S187&gt;0, VLOOKUP(S187-S$5-(INT($X187/18)+(MOD($X187,18)&gt;=S$6)), 'Point System'!$A$4:$B$15, 2),"")</f>
        <v/>
      </c>
      <c r="T188" s="28" t="str">
        <f>IF(T187&gt;0, VLOOKUP(T187-T$5-(INT($X187/18)+(MOD($X187,18)&gt;=T$6)), 'Point System'!$A$4:$B$15, 2),"")</f>
        <v/>
      </c>
      <c r="U188" s="28" t="str">
        <f>IF(U187&gt;0, VLOOKUP(U187-U$5-(INT($X187/18)+(MOD($X187,18)&gt;=U$6)), 'Point System'!$A$4:$B$15, 2),"")</f>
        <v/>
      </c>
      <c r="V188" s="27" t="str">
        <f t="shared" ref="V188" si="618">IF(SUM(M187:U187)&gt;0, SUM(M188:U188),"")</f>
        <v/>
      </c>
      <c r="W188" s="19"/>
      <c r="X188" s="19"/>
      <c r="Y188" s="19"/>
      <c r="Z188" s="27" t="str">
        <f t="shared" ref="Z188" si="619">IF(AND(L188&lt;&gt;"", V188&lt;&gt;""), L188+V188,"")</f>
        <v/>
      </c>
    </row>
    <row r="189" spans="1:26" x14ac:dyDescent="0.25">
      <c r="A189" s="21" t="s">
        <v>113</v>
      </c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9" t="str">
        <f t="shared" ref="L189" si="620">IF(SUM(C189:K189)&gt;0, SUM(C189:K189),"")</f>
        <v/>
      </c>
      <c r="M189" s="22"/>
      <c r="N189" s="22"/>
      <c r="O189" s="22"/>
      <c r="P189" s="22"/>
      <c r="Q189" s="22"/>
      <c r="R189" s="22"/>
      <c r="S189" s="22"/>
      <c r="T189" s="22"/>
      <c r="U189" s="22"/>
      <c r="V189" s="29" t="str">
        <f t="shared" ref="V189" si="621">IF(SUM(M189:U189)&gt;0, SUM(M189:U189),"")</f>
        <v/>
      </c>
      <c r="W189" s="30" t="str">
        <f t="shared" ref="W189" si="622">IF(AND(L189&lt;&gt;"",  V189&lt;&gt;""), L189+V189, "")</f>
        <v/>
      </c>
      <c r="X189" s="22"/>
      <c r="Y189" s="30" t="str">
        <f t="shared" ref="Y189" si="623">IF(W189&lt;&gt;"", W189-X189, "")</f>
        <v/>
      </c>
      <c r="Z189" s="23"/>
    </row>
    <row r="190" spans="1:26" x14ac:dyDescent="0.25">
      <c r="A190" s="21"/>
      <c r="B190" s="22" t="s">
        <v>34</v>
      </c>
      <c r="C190" s="30" t="str">
        <f>IF(C189&gt;0, VLOOKUP(C189-C$5-(INT($X189/18)+(MOD($X189,18)&gt;=C$6)), 'Point System'!$A$4:$B$15, 2),"")</f>
        <v/>
      </c>
      <c r="D190" s="30" t="str">
        <f>IF(D189&gt;0, VLOOKUP(D189-D$5-(INT($X189/18)+(MOD($X189,18)&gt;=D$6)), 'Point System'!$A$4:$B$15, 2),"")</f>
        <v/>
      </c>
      <c r="E190" s="30" t="str">
        <f>IF(E189&gt;0, VLOOKUP(E189-E$5-(INT($X189/18)+(MOD($X189,18)&gt;=E$6)), 'Point System'!$A$4:$B$15, 2),"")</f>
        <v/>
      </c>
      <c r="F190" s="30" t="str">
        <f>IF(F189&gt;0, VLOOKUP(F189-F$5-(INT($X189/18)+(MOD($X189,18)&gt;=F$6)), 'Point System'!$A$4:$B$15, 2),"")</f>
        <v/>
      </c>
      <c r="G190" s="30" t="str">
        <f>IF(G189&gt;0, VLOOKUP(G189-G$5-(INT($X189/18)+(MOD($X189,18)&gt;=G$6)), 'Point System'!$A$4:$B$15, 2),"")</f>
        <v/>
      </c>
      <c r="H190" s="30" t="str">
        <f>IF(H189&gt;0, VLOOKUP(H189-H$5-(INT($X189/18)+(MOD($X189,18)&gt;=H$6)), 'Point System'!$A$4:$B$15, 2),"")</f>
        <v/>
      </c>
      <c r="I190" s="30" t="str">
        <f>IF(I189&gt;0, VLOOKUP(I189-I$5-(INT($X189/18)+(MOD($X189,18)&gt;=I$6)), 'Point System'!$A$4:$B$15, 2),"")</f>
        <v/>
      </c>
      <c r="J190" s="30" t="str">
        <f>IF(J189&gt;0, VLOOKUP(J189-J$5-(INT($X189/18)+(MOD($X189,18)&gt;=J$6)), 'Point System'!$A$4:$B$15, 2),"")</f>
        <v/>
      </c>
      <c r="K190" s="30" t="str">
        <f>IF(K189&gt;0, VLOOKUP(K189-K$5-(INT($X189/18)+(MOD($X189,18)&gt;=K$6)), 'Point System'!$A$4:$B$15, 2),"")</f>
        <v/>
      </c>
      <c r="L190" s="29" t="str">
        <f t="shared" ref="L190" si="624">IF(SUM(C189:K189)&gt;0, SUM(C190:K190),"")</f>
        <v/>
      </c>
      <c r="M190" s="30" t="str">
        <f>IF(M189&gt;0, VLOOKUP(M189-M$5-(INT($X189/18)+(MOD($X189,18)&gt;=M$6)), 'Point System'!$A$4:$B$15, 2),"")</f>
        <v/>
      </c>
      <c r="N190" s="30" t="str">
        <f>IF(N189&gt;0, VLOOKUP(N189-N$5-(INT($X189/18)+(MOD($X189,18)&gt;=N$6)), 'Point System'!$A$4:$B$15, 2),"")</f>
        <v/>
      </c>
      <c r="O190" s="30" t="str">
        <f>IF(O189&gt;0, VLOOKUP(O189-O$5-(INT($X189/18)+(MOD($X189,18)&gt;=O$6)), 'Point System'!$A$4:$B$15, 2),"")</f>
        <v/>
      </c>
      <c r="P190" s="30" t="str">
        <f>IF(P189&gt;0, VLOOKUP(P189-P$5-(INT($X189/18)+(MOD($X189,18)&gt;=P$6)), 'Point System'!$A$4:$B$15, 2),"")</f>
        <v/>
      </c>
      <c r="Q190" s="30" t="str">
        <f>IF(Q189&gt;0, VLOOKUP(Q189-Q$5-(INT($X189/18)+(MOD($X189,18)&gt;=Q$6)), 'Point System'!$A$4:$B$15, 2),"")</f>
        <v/>
      </c>
      <c r="R190" s="30" t="str">
        <f>IF(R189&gt;0, VLOOKUP(R189-R$5-(INT($X189/18)+(MOD($X189,18)&gt;=R$6)), 'Point System'!$A$4:$B$15, 2),"")</f>
        <v/>
      </c>
      <c r="S190" s="30" t="str">
        <f>IF(S189&gt;0, VLOOKUP(S189-S$5-(INT($X189/18)+(MOD($X189,18)&gt;=S$6)), 'Point System'!$A$4:$B$15, 2),"")</f>
        <v/>
      </c>
      <c r="T190" s="30" t="str">
        <f>IF(T189&gt;0, VLOOKUP(T189-T$5-(INT($X189/18)+(MOD($X189,18)&gt;=T$6)), 'Point System'!$A$4:$B$15, 2),"")</f>
        <v/>
      </c>
      <c r="U190" s="30" t="str">
        <f>IF(U189&gt;0, VLOOKUP(U189-U$5-(INT($X189/18)+(MOD($X189,18)&gt;=U$6)), 'Point System'!$A$4:$B$15, 2),"")</f>
        <v/>
      </c>
      <c r="V190" s="29" t="str">
        <f t="shared" ref="V190" si="625">IF(SUM(M189:U189)&gt;0, SUM(M190:U190),"")</f>
        <v/>
      </c>
      <c r="W190" s="22"/>
      <c r="X190" s="22"/>
      <c r="Y190" s="22"/>
      <c r="Z190" s="29" t="str">
        <f t="shared" ref="Z190" si="626">IF(AND(L190&lt;&gt;"", V190&lt;&gt;""), L190+V190,"")</f>
        <v/>
      </c>
    </row>
    <row r="191" spans="1:26" x14ac:dyDescent="0.25">
      <c r="A191" s="18" t="s">
        <v>114</v>
      </c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27" t="str">
        <f t="shared" ref="L191" si="627">IF(SUM(C191:K191)&gt;0, SUM(C191:K191),"")</f>
        <v/>
      </c>
      <c r="M191" s="19"/>
      <c r="N191" s="19"/>
      <c r="O191" s="19"/>
      <c r="P191" s="19"/>
      <c r="Q191" s="19"/>
      <c r="R191" s="19"/>
      <c r="S191" s="19"/>
      <c r="T191" s="19"/>
      <c r="U191" s="19"/>
      <c r="V191" s="27" t="str">
        <f t="shared" ref="V191" si="628">IF(SUM(M191:U191)&gt;0, SUM(M191:U191),"")</f>
        <v/>
      </c>
      <c r="W191" s="28" t="str">
        <f t="shared" ref="W191" si="629">IF(AND(L191&lt;&gt;"",  V191&lt;&gt;""), L191+V191, "")</f>
        <v/>
      </c>
      <c r="X191" s="19"/>
      <c r="Y191" s="28" t="str">
        <f t="shared" ref="Y191" si="630">IF(W191&lt;&gt;"", W191-X191, "")</f>
        <v/>
      </c>
      <c r="Z191" s="20"/>
    </row>
    <row r="192" spans="1:26" x14ac:dyDescent="0.25">
      <c r="A192" s="18"/>
      <c r="B192" s="19" t="s">
        <v>34</v>
      </c>
      <c r="C192" s="28" t="str">
        <f>IF(C191&gt;0, VLOOKUP(C191-C$5-(INT($X191/18)+(MOD($X191,18)&gt;=C$6)), 'Point System'!$A$4:$B$15, 2),"")</f>
        <v/>
      </c>
      <c r="D192" s="28" t="str">
        <f>IF(D191&gt;0, VLOOKUP(D191-D$5-(INT($X191/18)+(MOD($X191,18)&gt;=D$6)), 'Point System'!$A$4:$B$15, 2),"")</f>
        <v/>
      </c>
      <c r="E192" s="28" t="str">
        <f>IF(E191&gt;0, VLOOKUP(E191-E$5-(INT($X191/18)+(MOD($X191,18)&gt;=E$6)), 'Point System'!$A$4:$B$15, 2),"")</f>
        <v/>
      </c>
      <c r="F192" s="28" t="str">
        <f>IF(F191&gt;0, VLOOKUP(F191-F$5-(INT($X191/18)+(MOD($X191,18)&gt;=F$6)), 'Point System'!$A$4:$B$15, 2),"")</f>
        <v/>
      </c>
      <c r="G192" s="28" t="str">
        <f>IF(G191&gt;0, VLOOKUP(G191-G$5-(INT($X191/18)+(MOD($X191,18)&gt;=G$6)), 'Point System'!$A$4:$B$15, 2),"")</f>
        <v/>
      </c>
      <c r="H192" s="28" t="str">
        <f>IF(H191&gt;0, VLOOKUP(H191-H$5-(INT($X191/18)+(MOD($X191,18)&gt;=H$6)), 'Point System'!$A$4:$B$15, 2),"")</f>
        <v/>
      </c>
      <c r="I192" s="28" t="str">
        <f>IF(I191&gt;0, VLOOKUP(I191-I$5-(INT($X191/18)+(MOD($X191,18)&gt;=I$6)), 'Point System'!$A$4:$B$15, 2),"")</f>
        <v/>
      </c>
      <c r="J192" s="28" t="str">
        <f>IF(J191&gt;0, VLOOKUP(J191-J$5-(INT($X191/18)+(MOD($X191,18)&gt;=J$6)), 'Point System'!$A$4:$B$15, 2),"")</f>
        <v/>
      </c>
      <c r="K192" s="28" t="str">
        <f>IF(K191&gt;0, VLOOKUP(K191-K$5-(INT($X191/18)+(MOD($X191,18)&gt;=K$6)), 'Point System'!$A$4:$B$15, 2),"")</f>
        <v/>
      </c>
      <c r="L192" s="27" t="str">
        <f t="shared" ref="L192" si="631">IF(SUM(C191:K191)&gt;0, SUM(C192:K192),"")</f>
        <v/>
      </c>
      <c r="M192" s="28" t="str">
        <f>IF(M191&gt;0, VLOOKUP(M191-M$5-(INT($X191/18)+(MOD($X191,18)&gt;=M$6)), 'Point System'!$A$4:$B$15, 2),"")</f>
        <v/>
      </c>
      <c r="N192" s="28" t="str">
        <f>IF(N191&gt;0, VLOOKUP(N191-N$5-(INT($X191/18)+(MOD($X191,18)&gt;=N$6)), 'Point System'!$A$4:$B$15, 2),"")</f>
        <v/>
      </c>
      <c r="O192" s="28" t="str">
        <f>IF(O191&gt;0, VLOOKUP(O191-O$5-(INT($X191/18)+(MOD($X191,18)&gt;=O$6)), 'Point System'!$A$4:$B$15, 2),"")</f>
        <v/>
      </c>
      <c r="P192" s="28" t="str">
        <f>IF(P191&gt;0, VLOOKUP(P191-P$5-(INT($X191/18)+(MOD($X191,18)&gt;=P$6)), 'Point System'!$A$4:$B$15, 2),"")</f>
        <v/>
      </c>
      <c r="Q192" s="28" t="str">
        <f>IF(Q191&gt;0, VLOOKUP(Q191-Q$5-(INT($X191/18)+(MOD($X191,18)&gt;=Q$6)), 'Point System'!$A$4:$B$15, 2),"")</f>
        <v/>
      </c>
      <c r="R192" s="28" t="str">
        <f>IF(R191&gt;0, VLOOKUP(R191-R$5-(INT($X191/18)+(MOD($X191,18)&gt;=R$6)), 'Point System'!$A$4:$B$15, 2),"")</f>
        <v/>
      </c>
      <c r="S192" s="28" t="str">
        <f>IF(S191&gt;0, VLOOKUP(S191-S$5-(INT($X191/18)+(MOD($X191,18)&gt;=S$6)), 'Point System'!$A$4:$B$15, 2),"")</f>
        <v/>
      </c>
      <c r="T192" s="28" t="str">
        <f>IF(T191&gt;0, VLOOKUP(T191-T$5-(INT($X191/18)+(MOD($X191,18)&gt;=T$6)), 'Point System'!$A$4:$B$15, 2),"")</f>
        <v/>
      </c>
      <c r="U192" s="28" t="str">
        <f>IF(U191&gt;0, VLOOKUP(U191-U$5-(INT($X191/18)+(MOD($X191,18)&gt;=U$6)), 'Point System'!$A$4:$B$15, 2),"")</f>
        <v/>
      </c>
      <c r="V192" s="27" t="str">
        <f t="shared" ref="V192" si="632">IF(SUM(M191:U191)&gt;0, SUM(M192:U192),"")</f>
        <v/>
      </c>
      <c r="W192" s="19"/>
      <c r="X192" s="19"/>
      <c r="Y192" s="19"/>
      <c r="Z192" s="27" t="str">
        <f t="shared" ref="Z192" si="633">IF(AND(L192&lt;&gt;"", V192&lt;&gt;""), L192+V192,"")</f>
        <v/>
      </c>
    </row>
    <row r="193" spans="1:26" x14ac:dyDescent="0.25">
      <c r="A193" s="21" t="s">
        <v>115</v>
      </c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9" t="str">
        <f t="shared" ref="L193" si="634">IF(SUM(C193:K193)&gt;0, SUM(C193:K193),"")</f>
        <v/>
      </c>
      <c r="M193" s="22"/>
      <c r="N193" s="22"/>
      <c r="O193" s="22"/>
      <c r="P193" s="22"/>
      <c r="Q193" s="22"/>
      <c r="R193" s="22"/>
      <c r="S193" s="22"/>
      <c r="T193" s="22"/>
      <c r="U193" s="22"/>
      <c r="V193" s="29" t="str">
        <f t="shared" ref="V193" si="635">IF(SUM(M193:U193)&gt;0, SUM(M193:U193),"")</f>
        <v/>
      </c>
      <c r="W193" s="30" t="str">
        <f t="shared" ref="W193" si="636">IF(AND(L193&lt;&gt;"",  V193&lt;&gt;""), L193+V193, "")</f>
        <v/>
      </c>
      <c r="X193" s="22"/>
      <c r="Y193" s="30" t="str">
        <f t="shared" ref="Y193" si="637">IF(W193&lt;&gt;"", W193-X193, "")</f>
        <v/>
      </c>
      <c r="Z193" s="23"/>
    </row>
    <row r="194" spans="1:26" x14ac:dyDescent="0.25">
      <c r="A194" s="21"/>
      <c r="B194" s="22" t="s">
        <v>34</v>
      </c>
      <c r="C194" s="30" t="str">
        <f>IF(C193&gt;0, VLOOKUP(C193-C$5-(INT($X193/18)+(MOD($X193,18)&gt;=C$6)), 'Point System'!$A$4:$B$15, 2),"")</f>
        <v/>
      </c>
      <c r="D194" s="30" t="str">
        <f>IF(D193&gt;0, VLOOKUP(D193-D$5-(INT($X193/18)+(MOD($X193,18)&gt;=D$6)), 'Point System'!$A$4:$B$15, 2),"")</f>
        <v/>
      </c>
      <c r="E194" s="30" t="str">
        <f>IF(E193&gt;0, VLOOKUP(E193-E$5-(INT($X193/18)+(MOD($X193,18)&gt;=E$6)), 'Point System'!$A$4:$B$15, 2),"")</f>
        <v/>
      </c>
      <c r="F194" s="30" t="str">
        <f>IF(F193&gt;0, VLOOKUP(F193-F$5-(INT($X193/18)+(MOD($X193,18)&gt;=F$6)), 'Point System'!$A$4:$B$15, 2),"")</f>
        <v/>
      </c>
      <c r="G194" s="30" t="str">
        <f>IF(G193&gt;0, VLOOKUP(G193-G$5-(INT($X193/18)+(MOD($X193,18)&gt;=G$6)), 'Point System'!$A$4:$B$15, 2),"")</f>
        <v/>
      </c>
      <c r="H194" s="30" t="str">
        <f>IF(H193&gt;0, VLOOKUP(H193-H$5-(INT($X193/18)+(MOD($X193,18)&gt;=H$6)), 'Point System'!$A$4:$B$15, 2),"")</f>
        <v/>
      </c>
      <c r="I194" s="30" t="str">
        <f>IF(I193&gt;0, VLOOKUP(I193-I$5-(INT($X193/18)+(MOD($X193,18)&gt;=I$6)), 'Point System'!$A$4:$B$15, 2),"")</f>
        <v/>
      </c>
      <c r="J194" s="30" t="str">
        <f>IF(J193&gt;0, VLOOKUP(J193-J$5-(INT($X193/18)+(MOD($X193,18)&gt;=J$6)), 'Point System'!$A$4:$B$15, 2),"")</f>
        <v/>
      </c>
      <c r="K194" s="30" t="str">
        <f>IF(K193&gt;0, VLOOKUP(K193-K$5-(INT($X193/18)+(MOD($X193,18)&gt;=K$6)), 'Point System'!$A$4:$B$15, 2),"")</f>
        <v/>
      </c>
      <c r="L194" s="29" t="str">
        <f t="shared" ref="L194" si="638">IF(SUM(C193:K193)&gt;0, SUM(C194:K194),"")</f>
        <v/>
      </c>
      <c r="M194" s="30" t="str">
        <f>IF(M193&gt;0, VLOOKUP(M193-M$5-(INT($X193/18)+(MOD($X193,18)&gt;=M$6)), 'Point System'!$A$4:$B$15, 2),"")</f>
        <v/>
      </c>
      <c r="N194" s="30" t="str">
        <f>IF(N193&gt;0, VLOOKUP(N193-N$5-(INT($X193/18)+(MOD($X193,18)&gt;=N$6)), 'Point System'!$A$4:$B$15, 2),"")</f>
        <v/>
      </c>
      <c r="O194" s="30" t="str">
        <f>IF(O193&gt;0, VLOOKUP(O193-O$5-(INT($X193/18)+(MOD($X193,18)&gt;=O$6)), 'Point System'!$A$4:$B$15, 2),"")</f>
        <v/>
      </c>
      <c r="P194" s="30" t="str">
        <f>IF(P193&gt;0, VLOOKUP(P193-P$5-(INT($X193/18)+(MOD($X193,18)&gt;=P$6)), 'Point System'!$A$4:$B$15, 2),"")</f>
        <v/>
      </c>
      <c r="Q194" s="30" t="str">
        <f>IF(Q193&gt;0, VLOOKUP(Q193-Q$5-(INT($X193/18)+(MOD($X193,18)&gt;=Q$6)), 'Point System'!$A$4:$B$15, 2),"")</f>
        <v/>
      </c>
      <c r="R194" s="30" t="str">
        <f>IF(R193&gt;0, VLOOKUP(R193-R$5-(INT($X193/18)+(MOD($X193,18)&gt;=R$6)), 'Point System'!$A$4:$B$15, 2),"")</f>
        <v/>
      </c>
      <c r="S194" s="30" t="str">
        <f>IF(S193&gt;0, VLOOKUP(S193-S$5-(INT($X193/18)+(MOD($X193,18)&gt;=S$6)), 'Point System'!$A$4:$B$15, 2),"")</f>
        <v/>
      </c>
      <c r="T194" s="30" t="str">
        <f>IF(T193&gt;0, VLOOKUP(T193-T$5-(INT($X193/18)+(MOD($X193,18)&gt;=T$6)), 'Point System'!$A$4:$B$15, 2),"")</f>
        <v/>
      </c>
      <c r="U194" s="30" t="str">
        <f>IF(U193&gt;0, VLOOKUP(U193-U$5-(INT($X193/18)+(MOD($X193,18)&gt;=U$6)), 'Point System'!$A$4:$B$15, 2),"")</f>
        <v/>
      </c>
      <c r="V194" s="29" t="str">
        <f t="shared" ref="V194" si="639">IF(SUM(M193:U193)&gt;0, SUM(M194:U194),"")</f>
        <v/>
      </c>
      <c r="W194" s="22"/>
      <c r="X194" s="22"/>
      <c r="Y194" s="22"/>
      <c r="Z194" s="29" t="str">
        <f t="shared" ref="Z194" si="640">IF(AND(L194&lt;&gt;"", V194&lt;&gt;""), L194+V194,"")</f>
        <v/>
      </c>
    </row>
    <row r="195" spans="1:26" x14ac:dyDescent="0.25">
      <c r="A195" s="18" t="s">
        <v>116</v>
      </c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27" t="str">
        <f t="shared" ref="L195" si="641">IF(SUM(C195:K195)&gt;0, SUM(C195:K195),"")</f>
        <v/>
      </c>
      <c r="M195" s="19"/>
      <c r="N195" s="19"/>
      <c r="O195" s="19"/>
      <c r="P195" s="19"/>
      <c r="Q195" s="19"/>
      <c r="R195" s="19"/>
      <c r="S195" s="19"/>
      <c r="T195" s="19"/>
      <c r="U195" s="19"/>
      <c r="V195" s="27" t="str">
        <f t="shared" ref="V195" si="642">IF(SUM(M195:U195)&gt;0, SUM(M195:U195),"")</f>
        <v/>
      </c>
      <c r="W195" s="28" t="str">
        <f t="shared" ref="W195" si="643">IF(AND(L195&lt;&gt;"",  V195&lt;&gt;""), L195+V195, "")</f>
        <v/>
      </c>
      <c r="X195" s="19"/>
      <c r="Y195" s="28" t="str">
        <f t="shared" ref="Y195" si="644">IF(W195&lt;&gt;"", W195-X195, "")</f>
        <v/>
      </c>
      <c r="Z195" s="20"/>
    </row>
    <row r="196" spans="1:26" x14ac:dyDescent="0.25">
      <c r="A196" s="18"/>
      <c r="B196" s="19" t="s">
        <v>34</v>
      </c>
      <c r="C196" s="28" t="str">
        <f>IF(C195&gt;0, VLOOKUP(C195-C$5-(INT($X195/18)+(MOD($X195,18)&gt;=C$6)), 'Point System'!$A$4:$B$15, 2),"")</f>
        <v/>
      </c>
      <c r="D196" s="28" t="str">
        <f>IF(D195&gt;0, VLOOKUP(D195-D$5-(INT($X195/18)+(MOD($X195,18)&gt;=D$6)), 'Point System'!$A$4:$B$15, 2),"")</f>
        <v/>
      </c>
      <c r="E196" s="28" t="str">
        <f>IF(E195&gt;0, VLOOKUP(E195-E$5-(INT($X195/18)+(MOD($X195,18)&gt;=E$6)), 'Point System'!$A$4:$B$15, 2),"")</f>
        <v/>
      </c>
      <c r="F196" s="28" t="str">
        <f>IF(F195&gt;0, VLOOKUP(F195-F$5-(INT($X195/18)+(MOD($X195,18)&gt;=F$6)), 'Point System'!$A$4:$B$15, 2),"")</f>
        <v/>
      </c>
      <c r="G196" s="28" t="str">
        <f>IF(G195&gt;0, VLOOKUP(G195-G$5-(INT($X195/18)+(MOD($X195,18)&gt;=G$6)), 'Point System'!$A$4:$B$15, 2),"")</f>
        <v/>
      </c>
      <c r="H196" s="28" t="str">
        <f>IF(H195&gt;0, VLOOKUP(H195-H$5-(INT($X195/18)+(MOD($X195,18)&gt;=H$6)), 'Point System'!$A$4:$B$15, 2),"")</f>
        <v/>
      </c>
      <c r="I196" s="28" t="str">
        <f>IF(I195&gt;0, VLOOKUP(I195-I$5-(INT($X195/18)+(MOD($X195,18)&gt;=I$6)), 'Point System'!$A$4:$B$15, 2),"")</f>
        <v/>
      </c>
      <c r="J196" s="28" t="str">
        <f>IF(J195&gt;0, VLOOKUP(J195-J$5-(INT($X195/18)+(MOD($X195,18)&gt;=J$6)), 'Point System'!$A$4:$B$15, 2),"")</f>
        <v/>
      </c>
      <c r="K196" s="28" t="str">
        <f>IF(K195&gt;0, VLOOKUP(K195-K$5-(INT($X195/18)+(MOD($X195,18)&gt;=K$6)), 'Point System'!$A$4:$B$15, 2),"")</f>
        <v/>
      </c>
      <c r="L196" s="27" t="str">
        <f t="shared" ref="L196" si="645">IF(SUM(C195:K195)&gt;0, SUM(C196:K196),"")</f>
        <v/>
      </c>
      <c r="M196" s="28" t="str">
        <f>IF(M195&gt;0, VLOOKUP(M195-M$5-(INT($X195/18)+(MOD($X195,18)&gt;=M$6)), 'Point System'!$A$4:$B$15, 2),"")</f>
        <v/>
      </c>
      <c r="N196" s="28" t="str">
        <f>IF(N195&gt;0, VLOOKUP(N195-N$5-(INT($X195/18)+(MOD($X195,18)&gt;=N$6)), 'Point System'!$A$4:$B$15, 2),"")</f>
        <v/>
      </c>
      <c r="O196" s="28" t="str">
        <f>IF(O195&gt;0, VLOOKUP(O195-O$5-(INT($X195/18)+(MOD($X195,18)&gt;=O$6)), 'Point System'!$A$4:$B$15, 2),"")</f>
        <v/>
      </c>
      <c r="P196" s="28" t="str">
        <f>IF(P195&gt;0, VLOOKUP(P195-P$5-(INT($X195/18)+(MOD($X195,18)&gt;=P$6)), 'Point System'!$A$4:$B$15, 2),"")</f>
        <v/>
      </c>
      <c r="Q196" s="28" t="str">
        <f>IF(Q195&gt;0, VLOOKUP(Q195-Q$5-(INT($X195/18)+(MOD($X195,18)&gt;=Q$6)), 'Point System'!$A$4:$B$15, 2),"")</f>
        <v/>
      </c>
      <c r="R196" s="28" t="str">
        <f>IF(R195&gt;0, VLOOKUP(R195-R$5-(INT($X195/18)+(MOD($X195,18)&gt;=R$6)), 'Point System'!$A$4:$B$15, 2),"")</f>
        <v/>
      </c>
      <c r="S196" s="28" t="str">
        <f>IF(S195&gt;0, VLOOKUP(S195-S$5-(INT($X195/18)+(MOD($X195,18)&gt;=S$6)), 'Point System'!$A$4:$B$15, 2),"")</f>
        <v/>
      </c>
      <c r="T196" s="28" t="str">
        <f>IF(T195&gt;0, VLOOKUP(T195-T$5-(INT($X195/18)+(MOD($X195,18)&gt;=T$6)), 'Point System'!$A$4:$B$15, 2),"")</f>
        <v/>
      </c>
      <c r="U196" s="28" t="str">
        <f>IF(U195&gt;0, VLOOKUP(U195-U$5-(INT($X195/18)+(MOD($X195,18)&gt;=U$6)), 'Point System'!$A$4:$B$15, 2),"")</f>
        <v/>
      </c>
      <c r="V196" s="27" t="str">
        <f t="shared" ref="V196" si="646">IF(SUM(M195:U195)&gt;0, SUM(M196:U196),"")</f>
        <v/>
      </c>
      <c r="W196" s="19"/>
      <c r="X196" s="19"/>
      <c r="Y196" s="19"/>
      <c r="Z196" s="27" t="str">
        <f t="shared" ref="Z196" si="647">IF(AND(L196&lt;&gt;"", V196&lt;&gt;""), L196+V196,"")</f>
        <v/>
      </c>
    </row>
    <row r="197" spans="1:26" x14ac:dyDescent="0.25">
      <c r="A197" s="21" t="s">
        <v>117</v>
      </c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9" t="str">
        <f t="shared" ref="L197" si="648">IF(SUM(C197:K197)&gt;0, SUM(C197:K197),"")</f>
        <v/>
      </c>
      <c r="M197" s="22"/>
      <c r="N197" s="22"/>
      <c r="O197" s="22"/>
      <c r="P197" s="22"/>
      <c r="Q197" s="22"/>
      <c r="R197" s="22"/>
      <c r="S197" s="22"/>
      <c r="T197" s="22"/>
      <c r="U197" s="22"/>
      <c r="V197" s="29" t="str">
        <f t="shared" ref="V197" si="649">IF(SUM(M197:U197)&gt;0, SUM(M197:U197),"")</f>
        <v/>
      </c>
      <c r="W197" s="30" t="str">
        <f t="shared" ref="W197" si="650">IF(AND(L197&lt;&gt;"",  V197&lt;&gt;""), L197+V197, "")</f>
        <v/>
      </c>
      <c r="X197" s="22"/>
      <c r="Y197" s="30" t="str">
        <f t="shared" ref="Y197" si="651">IF(W197&lt;&gt;"", W197-X197, "")</f>
        <v/>
      </c>
      <c r="Z197" s="23"/>
    </row>
    <row r="198" spans="1:26" x14ac:dyDescent="0.25">
      <c r="A198" s="21"/>
      <c r="B198" s="22" t="s">
        <v>34</v>
      </c>
      <c r="C198" s="30" t="str">
        <f>IF(C197&gt;0, VLOOKUP(C197-C$5-(INT($X197/18)+(MOD($X197,18)&gt;=C$6)), 'Point System'!$A$4:$B$15, 2),"")</f>
        <v/>
      </c>
      <c r="D198" s="30" t="str">
        <f>IF(D197&gt;0, VLOOKUP(D197-D$5-(INT($X197/18)+(MOD($X197,18)&gt;=D$6)), 'Point System'!$A$4:$B$15, 2),"")</f>
        <v/>
      </c>
      <c r="E198" s="30" t="str">
        <f>IF(E197&gt;0, VLOOKUP(E197-E$5-(INT($X197/18)+(MOD($X197,18)&gt;=E$6)), 'Point System'!$A$4:$B$15, 2),"")</f>
        <v/>
      </c>
      <c r="F198" s="30" t="str">
        <f>IF(F197&gt;0, VLOOKUP(F197-F$5-(INT($X197/18)+(MOD($X197,18)&gt;=F$6)), 'Point System'!$A$4:$B$15, 2),"")</f>
        <v/>
      </c>
      <c r="G198" s="30" t="str">
        <f>IF(G197&gt;0, VLOOKUP(G197-G$5-(INT($X197/18)+(MOD($X197,18)&gt;=G$6)), 'Point System'!$A$4:$B$15, 2),"")</f>
        <v/>
      </c>
      <c r="H198" s="30" t="str">
        <f>IF(H197&gt;0, VLOOKUP(H197-H$5-(INT($X197/18)+(MOD($X197,18)&gt;=H$6)), 'Point System'!$A$4:$B$15, 2),"")</f>
        <v/>
      </c>
      <c r="I198" s="30" t="str">
        <f>IF(I197&gt;0, VLOOKUP(I197-I$5-(INT($X197/18)+(MOD($X197,18)&gt;=I$6)), 'Point System'!$A$4:$B$15, 2),"")</f>
        <v/>
      </c>
      <c r="J198" s="30" t="str">
        <f>IF(J197&gt;0, VLOOKUP(J197-J$5-(INT($X197/18)+(MOD($X197,18)&gt;=J$6)), 'Point System'!$A$4:$B$15, 2),"")</f>
        <v/>
      </c>
      <c r="K198" s="30" t="str">
        <f>IF(K197&gt;0, VLOOKUP(K197-K$5-(INT($X197/18)+(MOD($X197,18)&gt;=K$6)), 'Point System'!$A$4:$B$15, 2),"")</f>
        <v/>
      </c>
      <c r="L198" s="29" t="str">
        <f t="shared" ref="L198" si="652">IF(SUM(C197:K197)&gt;0, SUM(C198:K198),"")</f>
        <v/>
      </c>
      <c r="M198" s="30" t="str">
        <f>IF(M197&gt;0, VLOOKUP(M197-M$5-(INT($X197/18)+(MOD($X197,18)&gt;=M$6)), 'Point System'!$A$4:$B$15, 2),"")</f>
        <v/>
      </c>
      <c r="N198" s="30" t="str">
        <f>IF(N197&gt;0, VLOOKUP(N197-N$5-(INT($X197/18)+(MOD($X197,18)&gt;=N$6)), 'Point System'!$A$4:$B$15, 2),"")</f>
        <v/>
      </c>
      <c r="O198" s="30" t="str">
        <f>IF(O197&gt;0, VLOOKUP(O197-O$5-(INT($X197/18)+(MOD($X197,18)&gt;=O$6)), 'Point System'!$A$4:$B$15, 2),"")</f>
        <v/>
      </c>
      <c r="P198" s="30" t="str">
        <f>IF(P197&gt;0, VLOOKUP(P197-P$5-(INT($X197/18)+(MOD($X197,18)&gt;=P$6)), 'Point System'!$A$4:$B$15, 2),"")</f>
        <v/>
      </c>
      <c r="Q198" s="30" t="str">
        <f>IF(Q197&gt;0, VLOOKUP(Q197-Q$5-(INT($X197/18)+(MOD($X197,18)&gt;=Q$6)), 'Point System'!$A$4:$B$15, 2),"")</f>
        <v/>
      </c>
      <c r="R198" s="30" t="str">
        <f>IF(R197&gt;0, VLOOKUP(R197-R$5-(INT($X197/18)+(MOD($X197,18)&gt;=R$6)), 'Point System'!$A$4:$B$15, 2),"")</f>
        <v/>
      </c>
      <c r="S198" s="30" t="str">
        <f>IF(S197&gt;0, VLOOKUP(S197-S$5-(INT($X197/18)+(MOD($X197,18)&gt;=S$6)), 'Point System'!$A$4:$B$15, 2),"")</f>
        <v/>
      </c>
      <c r="T198" s="30" t="str">
        <f>IF(T197&gt;0, VLOOKUP(T197-T$5-(INT($X197/18)+(MOD($X197,18)&gt;=T$6)), 'Point System'!$A$4:$B$15, 2),"")</f>
        <v/>
      </c>
      <c r="U198" s="30" t="str">
        <f>IF(U197&gt;0, VLOOKUP(U197-U$5-(INT($X197/18)+(MOD($X197,18)&gt;=U$6)), 'Point System'!$A$4:$B$15, 2),"")</f>
        <v/>
      </c>
      <c r="V198" s="29" t="str">
        <f t="shared" ref="V198" si="653">IF(SUM(M197:U197)&gt;0, SUM(M198:U198),"")</f>
        <v/>
      </c>
      <c r="W198" s="22"/>
      <c r="X198" s="22"/>
      <c r="Y198" s="22"/>
      <c r="Z198" s="29" t="str">
        <f t="shared" ref="Z198" si="654">IF(AND(L198&lt;&gt;"", V198&lt;&gt;""), L198+V198,"")</f>
        <v/>
      </c>
    </row>
    <row r="199" spans="1:26" x14ac:dyDescent="0.25">
      <c r="A199" s="18" t="s">
        <v>118</v>
      </c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27" t="str">
        <f t="shared" ref="L199" si="655">IF(SUM(C199:K199)&gt;0, SUM(C199:K199),"")</f>
        <v/>
      </c>
      <c r="M199" s="19"/>
      <c r="N199" s="19"/>
      <c r="O199" s="19"/>
      <c r="P199" s="19"/>
      <c r="Q199" s="19"/>
      <c r="R199" s="19"/>
      <c r="S199" s="19"/>
      <c r="T199" s="19"/>
      <c r="U199" s="19"/>
      <c r="V199" s="27" t="str">
        <f t="shared" ref="V199" si="656">IF(SUM(M199:U199)&gt;0, SUM(M199:U199),"")</f>
        <v/>
      </c>
      <c r="W199" s="28" t="str">
        <f t="shared" ref="W199" si="657">IF(AND(L199&lt;&gt;"",  V199&lt;&gt;""), L199+V199, "")</f>
        <v/>
      </c>
      <c r="X199" s="19"/>
      <c r="Y199" s="28" t="str">
        <f t="shared" ref="Y199" si="658">IF(W199&lt;&gt;"", W199-X199, "")</f>
        <v/>
      </c>
      <c r="Z199" s="20"/>
    </row>
    <row r="200" spans="1:26" x14ac:dyDescent="0.25">
      <c r="A200" s="18"/>
      <c r="B200" s="19" t="s">
        <v>34</v>
      </c>
      <c r="C200" s="28" t="str">
        <f>IF(C199&gt;0, VLOOKUP(C199-C$5-(INT($X199/18)+(MOD($X199,18)&gt;=C$6)), 'Point System'!$A$4:$B$15, 2),"")</f>
        <v/>
      </c>
      <c r="D200" s="28" t="str">
        <f>IF(D199&gt;0, VLOOKUP(D199-D$5-(INT($X199/18)+(MOD($X199,18)&gt;=D$6)), 'Point System'!$A$4:$B$15, 2),"")</f>
        <v/>
      </c>
      <c r="E200" s="28" t="str">
        <f>IF(E199&gt;0, VLOOKUP(E199-E$5-(INT($X199/18)+(MOD($X199,18)&gt;=E$6)), 'Point System'!$A$4:$B$15, 2),"")</f>
        <v/>
      </c>
      <c r="F200" s="28" t="str">
        <f>IF(F199&gt;0, VLOOKUP(F199-F$5-(INT($X199/18)+(MOD($X199,18)&gt;=F$6)), 'Point System'!$A$4:$B$15, 2),"")</f>
        <v/>
      </c>
      <c r="G200" s="28" t="str">
        <f>IF(G199&gt;0, VLOOKUP(G199-G$5-(INT($X199/18)+(MOD($X199,18)&gt;=G$6)), 'Point System'!$A$4:$B$15, 2),"")</f>
        <v/>
      </c>
      <c r="H200" s="28" t="str">
        <f>IF(H199&gt;0, VLOOKUP(H199-H$5-(INT($X199/18)+(MOD($X199,18)&gt;=H$6)), 'Point System'!$A$4:$B$15, 2),"")</f>
        <v/>
      </c>
      <c r="I200" s="28" t="str">
        <f>IF(I199&gt;0, VLOOKUP(I199-I$5-(INT($X199/18)+(MOD($X199,18)&gt;=I$6)), 'Point System'!$A$4:$B$15, 2),"")</f>
        <v/>
      </c>
      <c r="J200" s="28" t="str">
        <f>IF(J199&gt;0, VLOOKUP(J199-J$5-(INT($X199/18)+(MOD($X199,18)&gt;=J$6)), 'Point System'!$A$4:$B$15, 2),"")</f>
        <v/>
      </c>
      <c r="K200" s="28" t="str">
        <f>IF(K199&gt;0, VLOOKUP(K199-K$5-(INT($X199/18)+(MOD($X199,18)&gt;=K$6)), 'Point System'!$A$4:$B$15, 2),"")</f>
        <v/>
      </c>
      <c r="L200" s="27" t="str">
        <f t="shared" ref="L200" si="659">IF(SUM(C199:K199)&gt;0, SUM(C200:K200),"")</f>
        <v/>
      </c>
      <c r="M200" s="28" t="str">
        <f>IF(M199&gt;0, VLOOKUP(M199-M$5-(INT($X199/18)+(MOD($X199,18)&gt;=M$6)), 'Point System'!$A$4:$B$15, 2),"")</f>
        <v/>
      </c>
      <c r="N200" s="28" t="str">
        <f>IF(N199&gt;0, VLOOKUP(N199-N$5-(INT($X199/18)+(MOD($X199,18)&gt;=N$6)), 'Point System'!$A$4:$B$15, 2),"")</f>
        <v/>
      </c>
      <c r="O200" s="28" t="str">
        <f>IF(O199&gt;0, VLOOKUP(O199-O$5-(INT($X199/18)+(MOD($X199,18)&gt;=O$6)), 'Point System'!$A$4:$B$15, 2),"")</f>
        <v/>
      </c>
      <c r="P200" s="28" t="str">
        <f>IF(P199&gt;0, VLOOKUP(P199-P$5-(INT($X199/18)+(MOD($X199,18)&gt;=P$6)), 'Point System'!$A$4:$B$15, 2),"")</f>
        <v/>
      </c>
      <c r="Q200" s="28" t="str">
        <f>IF(Q199&gt;0, VLOOKUP(Q199-Q$5-(INT($X199/18)+(MOD($X199,18)&gt;=Q$6)), 'Point System'!$A$4:$B$15, 2),"")</f>
        <v/>
      </c>
      <c r="R200" s="28" t="str">
        <f>IF(R199&gt;0, VLOOKUP(R199-R$5-(INT($X199/18)+(MOD($X199,18)&gt;=R$6)), 'Point System'!$A$4:$B$15, 2),"")</f>
        <v/>
      </c>
      <c r="S200" s="28" t="str">
        <f>IF(S199&gt;0, VLOOKUP(S199-S$5-(INT($X199/18)+(MOD($X199,18)&gt;=S$6)), 'Point System'!$A$4:$B$15, 2),"")</f>
        <v/>
      </c>
      <c r="T200" s="28" t="str">
        <f>IF(T199&gt;0, VLOOKUP(T199-T$5-(INT($X199/18)+(MOD($X199,18)&gt;=T$6)), 'Point System'!$A$4:$B$15, 2),"")</f>
        <v/>
      </c>
      <c r="U200" s="28" t="str">
        <f>IF(U199&gt;0, VLOOKUP(U199-U$5-(INT($X199/18)+(MOD($X199,18)&gt;=U$6)), 'Point System'!$A$4:$B$15, 2),"")</f>
        <v/>
      </c>
      <c r="V200" s="27" t="str">
        <f t="shared" ref="V200" si="660">IF(SUM(M199:U199)&gt;0, SUM(M200:U200),"")</f>
        <v/>
      </c>
      <c r="W200" s="19"/>
      <c r="X200" s="19"/>
      <c r="Y200" s="19"/>
      <c r="Z200" s="27" t="str">
        <f t="shared" ref="Z200" si="661">IF(AND(L200&lt;&gt;"", V200&lt;&gt;""), L200+V200,"")</f>
        <v/>
      </c>
    </row>
    <row r="201" spans="1:26" x14ac:dyDescent="0.25">
      <c r="A201" s="21" t="s">
        <v>119</v>
      </c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9" t="str">
        <f t="shared" ref="L201" si="662">IF(SUM(C201:K201)&gt;0, SUM(C201:K201),"")</f>
        <v/>
      </c>
      <c r="M201" s="22"/>
      <c r="N201" s="22"/>
      <c r="O201" s="22"/>
      <c r="P201" s="22"/>
      <c r="Q201" s="22"/>
      <c r="R201" s="22"/>
      <c r="S201" s="22"/>
      <c r="T201" s="22"/>
      <c r="U201" s="22"/>
      <c r="V201" s="29" t="str">
        <f t="shared" ref="V201" si="663">IF(SUM(M201:U201)&gt;0, SUM(M201:U201),"")</f>
        <v/>
      </c>
      <c r="W201" s="30" t="str">
        <f t="shared" ref="W201" si="664">IF(AND(L201&lt;&gt;"",  V201&lt;&gt;""), L201+V201, "")</f>
        <v/>
      </c>
      <c r="X201" s="22"/>
      <c r="Y201" s="30" t="str">
        <f t="shared" ref="Y201" si="665">IF(W201&lt;&gt;"", W201-X201, "")</f>
        <v/>
      </c>
      <c r="Z201" s="23"/>
    </row>
    <row r="202" spans="1:26" x14ac:dyDescent="0.25">
      <c r="A202" s="21"/>
      <c r="B202" s="22" t="s">
        <v>34</v>
      </c>
      <c r="C202" s="30" t="str">
        <f>IF(C201&gt;0, VLOOKUP(C201-C$5-(INT($X201/18)+(MOD($X201,18)&gt;=C$6)), 'Point System'!$A$4:$B$15, 2),"")</f>
        <v/>
      </c>
      <c r="D202" s="30" t="str">
        <f>IF(D201&gt;0, VLOOKUP(D201-D$5-(INT($X201/18)+(MOD($X201,18)&gt;=D$6)), 'Point System'!$A$4:$B$15, 2),"")</f>
        <v/>
      </c>
      <c r="E202" s="30" t="str">
        <f>IF(E201&gt;0, VLOOKUP(E201-E$5-(INT($X201/18)+(MOD($X201,18)&gt;=E$6)), 'Point System'!$A$4:$B$15, 2),"")</f>
        <v/>
      </c>
      <c r="F202" s="30" t="str">
        <f>IF(F201&gt;0, VLOOKUP(F201-F$5-(INT($X201/18)+(MOD($X201,18)&gt;=F$6)), 'Point System'!$A$4:$B$15, 2),"")</f>
        <v/>
      </c>
      <c r="G202" s="30" t="str">
        <f>IF(G201&gt;0, VLOOKUP(G201-G$5-(INT($X201/18)+(MOD($X201,18)&gt;=G$6)), 'Point System'!$A$4:$B$15, 2),"")</f>
        <v/>
      </c>
      <c r="H202" s="30" t="str">
        <f>IF(H201&gt;0, VLOOKUP(H201-H$5-(INT($X201/18)+(MOD($X201,18)&gt;=H$6)), 'Point System'!$A$4:$B$15, 2),"")</f>
        <v/>
      </c>
      <c r="I202" s="30" t="str">
        <f>IF(I201&gt;0, VLOOKUP(I201-I$5-(INT($X201/18)+(MOD($X201,18)&gt;=I$6)), 'Point System'!$A$4:$B$15, 2),"")</f>
        <v/>
      </c>
      <c r="J202" s="30" t="str">
        <f>IF(J201&gt;0, VLOOKUP(J201-J$5-(INT($X201/18)+(MOD($X201,18)&gt;=J$6)), 'Point System'!$A$4:$B$15, 2),"")</f>
        <v/>
      </c>
      <c r="K202" s="30" t="str">
        <f>IF(K201&gt;0, VLOOKUP(K201-K$5-(INT($X201/18)+(MOD($X201,18)&gt;=K$6)), 'Point System'!$A$4:$B$15, 2),"")</f>
        <v/>
      </c>
      <c r="L202" s="29" t="str">
        <f t="shared" ref="L202" si="666">IF(SUM(C201:K201)&gt;0, SUM(C202:K202),"")</f>
        <v/>
      </c>
      <c r="M202" s="30" t="str">
        <f>IF(M201&gt;0, VLOOKUP(M201-M$5-(INT($X201/18)+(MOD($X201,18)&gt;=M$6)), 'Point System'!$A$4:$B$15, 2),"")</f>
        <v/>
      </c>
      <c r="N202" s="30" t="str">
        <f>IF(N201&gt;0, VLOOKUP(N201-N$5-(INT($X201/18)+(MOD($X201,18)&gt;=N$6)), 'Point System'!$A$4:$B$15, 2),"")</f>
        <v/>
      </c>
      <c r="O202" s="30" t="str">
        <f>IF(O201&gt;0, VLOOKUP(O201-O$5-(INT($X201/18)+(MOD($X201,18)&gt;=O$6)), 'Point System'!$A$4:$B$15, 2),"")</f>
        <v/>
      </c>
      <c r="P202" s="30" t="str">
        <f>IF(P201&gt;0, VLOOKUP(P201-P$5-(INT($X201/18)+(MOD($X201,18)&gt;=P$6)), 'Point System'!$A$4:$B$15, 2),"")</f>
        <v/>
      </c>
      <c r="Q202" s="30" t="str">
        <f>IF(Q201&gt;0, VLOOKUP(Q201-Q$5-(INT($X201/18)+(MOD($X201,18)&gt;=Q$6)), 'Point System'!$A$4:$B$15, 2),"")</f>
        <v/>
      </c>
      <c r="R202" s="30" t="str">
        <f>IF(R201&gt;0, VLOOKUP(R201-R$5-(INT($X201/18)+(MOD($X201,18)&gt;=R$6)), 'Point System'!$A$4:$B$15, 2),"")</f>
        <v/>
      </c>
      <c r="S202" s="30" t="str">
        <f>IF(S201&gt;0, VLOOKUP(S201-S$5-(INT($X201/18)+(MOD($X201,18)&gt;=S$6)), 'Point System'!$A$4:$B$15, 2),"")</f>
        <v/>
      </c>
      <c r="T202" s="30" t="str">
        <f>IF(T201&gt;0, VLOOKUP(T201-T$5-(INT($X201/18)+(MOD($X201,18)&gt;=T$6)), 'Point System'!$A$4:$B$15, 2),"")</f>
        <v/>
      </c>
      <c r="U202" s="30" t="str">
        <f>IF(U201&gt;0, VLOOKUP(U201-U$5-(INT($X201/18)+(MOD($X201,18)&gt;=U$6)), 'Point System'!$A$4:$B$15, 2),"")</f>
        <v/>
      </c>
      <c r="V202" s="29" t="str">
        <f t="shared" ref="V202" si="667">IF(SUM(M201:U201)&gt;0, SUM(M202:U202),"")</f>
        <v/>
      </c>
      <c r="W202" s="22"/>
      <c r="X202" s="22"/>
      <c r="Y202" s="22"/>
      <c r="Z202" s="29" t="str">
        <f t="shared" ref="Z202" si="668">IF(AND(L202&lt;&gt;"", V202&lt;&gt;""), L202+V202,"")</f>
        <v/>
      </c>
    </row>
    <row r="203" spans="1:26" x14ac:dyDescent="0.25">
      <c r="A203" s="18" t="s">
        <v>120</v>
      </c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27" t="str">
        <f t="shared" ref="L203" si="669">IF(SUM(C203:K203)&gt;0, SUM(C203:K203),"")</f>
        <v/>
      </c>
      <c r="M203" s="19"/>
      <c r="N203" s="19"/>
      <c r="O203" s="19"/>
      <c r="P203" s="19"/>
      <c r="Q203" s="19"/>
      <c r="R203" s="19"/>
      <c r="S203" s="19"/>
      <c r="T203" s="19"/>
      <c r="U203" s="19"/>
      <c r="V203" s="27" t="str">
        <f t="shared" ref="V203" si="670">IF(SUM(M203:U203)&gt;0, SUM(M203:U203),"")</f>
        <v/>
      </c>
      <c r="W203" s="28" t="str">
        <f t="shared" ref="W203" si="671">IF(AND(L203&lt;&gt;"",  V203&lt;&gt;""), L203+V203, "")</f>
        <v/>
      </c>
      <c r="X203" s="19"/>
      <c r="Y203" s="28" t="str">
        <f t="shared" ref="Y203" si="672">IF(W203&lt;&gt;"", W203-X203, "")</f>
        <v/>
      </c>
      <c r="Z203" s="20"/>
    </row>
    <row r="204" spans="1:26" x14ac:dyDescent="0.25">
      <c r="A204" s="18"/>
      <c r="B204" s="19" t="s">
        <v>34</v>
      </c>
      <c r="C204" s="28" t="str">
        <f>IF(C203&gt;0, VLOOKUP(C203-C$5-(INT($X203/18)+(MOD($X203,18)&gt;=C$6)), 'Point System'!$A$4:$B$15, 2),"")</f>
        <v/>
      </c>
      <c r="D204" s="28" t="str">
        <f>IF(D203&gt;0, VLOOKUP(D203-D$5-(INT($X203/18)+(MOD($X203,18)&gt;=D$6)), 'Point System'!$A$4:$B$15, 2),"")</f>
        <v/>
      </c>
      <c r="E204" s="28" t="str">
        <f>IF(E203&gt;0, VLOOKUP(E203-E$5-(INT($X203/18)+(MOD($X203,18)&gt;=E$6)), 'Point System'!$A$4:$B$15, 2),"")</f>
        <v/>
      </c>
      <c r="F204" s="28" t="str">
        <f>IF(F203&gt;0, VLOOKUP(F203-F$5-(INT($X203/18)+(MOD($X203,18)&gt;=F$6)), 'Point System'!$A$4:$B$15, 2),"")</f>
        <v/>
      </c>
      <c r="G204" s="28" t="str">
        <f>IF(G203&gt;0, VLOOKUP(G203-G$5-(INT($X203/18)+(MOD($X203,18)&gt;=G$6)), 'Point System'!$A$4:$B$15, 2),"")</f>
        <v/>
      </c>
      <c r="H204" s="28" t="str">
        <f>IF(H203&gt;0, VLOOKUP(H203-H$5-(INT($X203/18)+(MOD($X203,18)&gt;=H$6)), 'Point System'!$A$4:$B$15, 2),"")</f>
        <v/>
      </c>
      <c r="I204" s="28" t="str">
        <f>IF(I203&gt;0, VLOOKUP(I203-I$5-(INT($X203/18)+(MOD($X203,18)&gt;=I$6)), 'Point System'!$A$4:$B$15, 2),"")</f>
        <v/>
      </c>
      <c r="J204" s="28" t="str">
        <f>IF(J203&gt;0, VLOOKUP(J203-J$5-(INT($X203/18)+(MOD($X203,18)&gt;=J$6)), 'Point System'!$A$4:$B$15, 2),"")</f>
        <v/>
      </c>
      <c r="K204" s="28" t="str">
        <f>IF(K203&gt;0, VLOOKUP(K203-K$5-(INT($X203/18)+(MOD($X203,18)&gt;=K$6)), 'Point System'!$A$4:$B$15, 2),"")</f>
        <v/>
      </c>
      <c r="L204" s="27" t="str">
        <f t="shared" ref="L204" si="673">IF(SUM(C203:K203)&gt;0, SUM(C204:K204),"")</f>
        <v/>
      </c>
      <c r="M204" s="28" t="str">
        <f>IF(M203&gt;0, VLOOKUP(M203-M$5-(INT($X203/18)+(MOD($X203,18)&gt;=M$6)), 'Point System'!$A$4:$B$15, 2),"")</f>
        <v/>
      </c>
      <c r="N204" s="28" t="str">
        <f>IF(N203&gt;0, VLOOKUP(N203-N$5-(INT($X203/18)+(MOD($X203,18)&gt;=N$6)), 'Point System'!$A$4:$B$15, 2),"")</f>
        <v/>
      </c>
      <c r="O204" s="28" t="str">
        <f>IF(O203&gt;0, VLOOKUP(O203-O$5-(INT($X203/18)+(MOD($X203,18)&gt;=O$6)), 'Point System'!$A$4:$B$15, 2),"")</f>
        <v/>
      </c>
      <c r="P204" s="28" t="str">
        <f>IF(P203&gt;0, VLOOKUP(P203-P$5-(INT($X203/18)+(MOD($X203,18)&gt;=P$6)), 'Point System'!$A$4:$B$15, 2),"")</f>
        <v/>
      </c>
      <c r="Q204" s="28" t="str">
        <f>IF(Q203&gt;0, VLOOKUP(Q203-Q$5-(INT($X203/18)+(MOD($X203,18)&gt;=Q$6)), 'Point System'!$A$4:$B$15, 2),"")</f>
        <v/>
      </c>
      <c r="R204" s="28" t="str">
        <f>IF(R203&gt;0, VLOOKUP(R203-R$5-(INT($X203/18)+(MOD($X203,18)&gt;=R$6)), 'Point System'!$A$4:$B$15, 2),"")</f>
        <v/>
      </c>
      <c r="S204" s="28" t="str">
        <f>IF(S203&gt;0, VLOOKUP(S203-S$5-(INT($X203/18)+(MOD($X203,18)&gt;=S$6)), 'Point System'!$A$4:$B$15, 2),"")</f>
        <v/>
      </c>
      <c r="T204" s="28" t="str">
        <f>IF(T203&gt;0, VLOOKUP(T203-T$5-(INT($X203/18)+(MOD($X203,18)&gt;=T$6)), 'Point System'!$A$4:$B$15, 2),"")</f>
        <v/>
      </c>
      <c r="U204" s="28" t="str">
        <f>IF(U203&gt;0, VLOOKUP(U203-U$5-(INT($X203/18)+(MOD($X203,18)&gt;=U$6)), 'Point System'!$A$4:$B$15, 2),"")</f>
        <v/>
      </c>
      <c r="V204" s="27" t="str">
        <f t="shared" ref="V204" si="674">IF(SUM(M203:U203)&gt;0, SUM(M204:U204),"")</f>
        <v/>
      </c>
      <c r="W204" s="19"/>
      <c r="X204" s="19"/>
      <c r="Y204" s="19"/>
      <c r="Z204" s="27" t="str">
        <f t="shared" ref="Z204" si="675">IF(AND(L204&lt;&gt;"", V204&lt;&gt;""), L204+V204,"")</f>
        <v/>
      </c>
    </row>
    <row r="205" spans="1:26" x14ac:dyDescent="0.25">
      <c r="A205" s="21" t="s">
        <v>121</v>
      </c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9" t="str">
        <f t="shared" ref="L205" si="676">IF(SUM(C205:K205)&gt;0, SUM(C205:K205),"")</f>
        <v/>
      </c>
      <c r="M205" s="22"/>
      <c r="N205" s="22"/>
      <c r="O205" s="22"/>
      <c r="P205" s="22"/>
      <c r="Q205" s="22"/>
      <c r="R205" s="22"/>
      <c r="S205" s="22"/>
      <c r="T205" s="22"/>
      <c r="U205" s="22"/>
      <c r="V205" s="29" t="str">
        <f t="shared" ref="V205" si="677">IF(SUM(M205:U205)&gt;0, SUM(M205:U205),"")</f>
        <v/>
      </c>
      <c r="W205" s="30" t="str">
        <f t="shared" ref="W205" si="678">IF(AND(L205&lt;&gt;"",  V205&lt;&gt;""), L205+V205, "")</f>
        <v/>
      </c>
      <c r="X205" s="22"/>
      <c r="Y205" s="30" t="str">
        <f t="shared" ref="Y205" si="679">IF(W205&lt;&gt;"", W205-X205, "")</f>
        <v/>
      </c>
      <c r="Z205" s="23"/>
    </row>
    <row r="206" spans="1:26" x14ac:dyDescent="0.25">
      <c r="A206" s="21"/>
      <c r="B206" s="22" t="s">
        <v>34</v>
      </c>
      <c r="C206" s="30" t="str">
        <f>IF(C205&gt;0, VLOOKUP(C205-C$5-(INT($X205/18)+(MOD($X205,18)&gt;=C$6)), 'Point System'!$A$4:$B$15, 2),"")</f>
        <v/>
      </c>
      <c r="D206" s="30" t="str">
        <f>IF(D205&gt;0, VLOOKUP(D205-D$5-(INT($X205/18)+(MOD($X205,18)&gt;=D$6)), 'Point System'!$A$4:$B$15, 2),"")</f>
        <v/>
      </c>
      <c r="E206" s="30" t="str">
        <f>IF(E205&gt;0, VLOOKUP(E205-E$5-(INT($X205/18)+(MOD($X205,18)&gt;=E$6)), 'Point System'!$A$4:$B$15, 2),"")</f>
        <v/>
      </c>
      <c r="F206" s="30" t="str">
        <f>IF(F205&gt;0, VLOOKUP(F205-F$5-(INT($X205/18)+(MOD($X205,18)&gt;=F$6)), 'Point System'!$A$4:$B$15, 2),"")</f>
        <v/>
      </c>
      <c r="G206" s="30" t="str">
        <f>IF(G205&gt;0, VLOOKUP(G205-G$5-(INT($X205/18)+(MOD($X205,18)&gt;=G$6)), 'Point System'!$A$4:$B$15, 2),"")</f>
        <v/>
      </c>
      <c r="H206" s="30" t="str">
        <f>IF(H205&gt;0, VLOOKUP(H205-H$5-(INT($X205/18)+(MOD($X205,18)&gt;=H$6)), 'Point System'!$A$4:$B$15, 2),"")</f>
        <v/>
      </c>
      <c r="I206" s="30" t="str">
        <f>IF(I205&gt;0, VLOOKUP(I205-I$5-(INT($X205/18)+(MOD($X205,18)&gt;=I$6)), 'Point System'!$A$4:$B$15, 2),"")</f>
        <v/>
      </c>
      <c r="J206" s="30" t="str">
        <f>IF(J205&gt;0, VLOOKUP(J205-J$5-(INT($X205/18)+(MOD($X205,18)&gt;=J$6)), 'Point System'!$A$4:$B$15, 2),"")</f>
        <v/>
      </c>
      <c r="K206" s="30" t="str">
        <f>IF(K205&gt;0, VLOOKUP(K205-K$5-(INT($X205/18)+(MOD($X205,18)&gt;=K$6)), 'Point System'!$A$4:$B$15, 2),"")</f>
        <v/>
      </c>
      <c r="L206" s="29" t="str">
        <f t="shared" ref="L206" si="680">IF(SUM(C205:K205)&gt;0, SUM(C206:K206),"")</f>
        <v/>
      </c>
      <c r="M206" s="30" t="str">
        <f>IF(M205&gt;0, VLOOKUP(M205-M$5-(INT($X205/18)+(MOD($X205,18)&gt;=M$6)), 'Point System'!$A$4:$B$15, 2),"")</f>
        <v/>
      </c>
      <c r="N206" s="30" t="str">
        <f>IF(N205&gt;0, VLOOKUP(N205-N$5-(INT($X205/18)+(MOD($X205,18)&gt;=N$6)), 'Point System'!$A$4:$B$15, 2),"")</f>
        <v/>
      </c>
      <c r="O206" s="30" t="str">
        <f>IF(O205&gt;0, VLOOKUP(O205-O$5-(INT($X205/18)+(MOD($X205,18)&gt;=O$6)), 'Point System'!$A$4:$B$15, 2),"")</f>
        <v/>
      </c>
      <c r="P206" s="30" t="str">
        <f>IF(P205&gt;0, VLOOKUP(P205-P$5-(INT($X205/18)+(MOD($X205,18)&gt;=P$6)), 'Point System'!$A$4:$B$15, 2),"")</f>
        <v/>
      </c>
      <c r="Q206" s="30" t="str">
        <f>IF(Q205&gt;0, VLOOKUP(Q205-Q$5-(INT($X205/18)+(MOD($X205,18)&gt;=Q$6)), 'Point System'!$A$4:$B$15, 2),"")</f>
        <v/>
      </c>
      <c r="R206" s="30" t="str">
        <f>IF(R205&gt;0, VLOOKUP(R205-R$5-(INT($X205/18)+(MOD($X205,18)&gt;=R$6)), 'Point System'!$A$4:$B$15, 2),"")</f>
        <v/>
      </c>
      <c r="S206" s="30" t="str">
        <f>IF(S205&gt;0, VLOOKUP(S205-S$5-(INT($X205/18)+(MOD($X205,18)&gt;=S$6)), 'Point System'!$A$4:$B$15, 2),"")</f>
        <v/>
      </c>
      <c r="T206" s="30" t="str">
        <f>IF(T205&gt;0, VLOOKUP(T205-T$5-(INT($X205/18)+(MOD($X205,18)&gt;=T$6)), 'Point System'!$A$4:$B$15, 2),"")</f>
        <v/>
      </c>
      <c r="U206" s="30" t="str">
        <f>IF(U205&gt;0, VLOOKUP(U205-U$5-(INT($X205/18)+(MOD($X205,18)&gt;=U$6)), 'Point System'!$A$4:$B$15, 2),"")</f>
        <v/>
      </c>
      <c r="V206" s="29" t="str">
        <f t="shared" ref="V206" si="681">IF(SUM(M205:U205)&gt;0, SUM(M206:U206),"")</f>
        <v/>
      </c>
      <c r="W206" s="22"/>
      <c r="X206" s="22"/>
      <c r="Y206" s="22"/>
      <c r="Z206" s="29" t="str">
        <f t="shared" ref="Z206" si="682">IF(AND(L206&lt;&gt;"", V206&lt;&gt;""), L206+V206,"")</f>
        <v/>
      </c>
    </row>
  </sheetData>
  <sheetProtection algorithmName="SHA-512" hashValue="kmNXs/u+KbRdmtu0wW8MbT8zXl5oGPb4OShEWJsQi+1DIGH7AcjDtUHqwgdXKr20eb40zqwYt/TnIRhlQAT+bw==" saltValue="vIZ/2VmYBBuduqC/2+WNoA==" spinCount="100000" sheet="1" objects="1" scenarios="1"/>
  <mergeCells count="2">
    <mergeCell ref="A1:Z1"/>
    <mergeCell ref="A2:Z2"/>
  </mergeCells>
  <hyperlinks>
    <hyperlink ref="A2" r:id="rId1" xr:uid="{78358246-F47F-4C78-84FA-A9F40C391A7F}"/>
  </hyperlinks>
  <pageMargins left="0.7" right="0.7" top="0.75" bottom="0.75" header="0.3" footer="0.3"/>
  <pageSetup orientation="portrait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26516-186B-4A77-8E4A-67E4154AF6DA}">
  <dimension ref="A1:O200"/>
  <sheetViews>
    <sheetView workbookViewId="0">
      <pane ySplit="6" topLeftCell="A7" activePane="bottomLeft" state="frozen"/>
      <selection pane="bottomLeft" activeCell="A7" sqref="A7"/>
    </sheetView>
  </sheetViews>
  <sheetFormatPr defaultRowHeight="18.75" x14ac:dyDescent="0.3"/>
  <cols>
    <col min="1" max="1" width="19.42578125" style="11" customWidth="1"/>
    <col min="2" max="2" width="9.140625" style="8"/>
    <col min="3" max="11" width="7.28515625" style="24" customWidth="1"/>
    <col min="12" max="12" width="8.85546875" style="25" customWidth="1"/>
    <col min="13" max="13" width="8" style="24" customWidth="1"/>
    <col min="14" max="14" width="8.140625" style="24" customWidth="1"/>
    <col min="15" max="15" width="17.28515625" style="25" customWidth="1"/>
    <col min="16" max="16384" width="9.140625" style="8"/>
  </cols>
  <sheetData>
    <row r="1" spans="1:15" ht="26.25" x14ac:dyDescent="0.4">
      <c r="A1" s="35" t="s">
        <v>12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 ht="16.5" customHeight="1" x14ac:dyDescent="0.25">
      <c r="A2" s="36" t="s">
        <v>122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4" spans="1:15" s="11" customFormat="1" ht="22.5" customHeight="1" x14ac:dyDescent="0.25">
      <c r="A4" s="9" t="s">
        <v>14</v>
      </c>
      <c r="B4" s="10" t="s">
        <v>4</v>
      </c>
      <c r="C4" s="10">
        <v>1</v>
      </c>
      <c r="D4" s="10">
        <v>2</v>
      </c>
      <c r="E4" s="10">
        <v>3</v>
      </c>
      <c r="F4" s="10">
        <v>4</v>
      </c>
      <c r="G4" s="10">
        <v>5</v>
      </c>
      <c r="H4" s="10">
        <v>6</v>
      </c>
      <c r="I4" s="10">
        <v>7</v>
      </c>
      <c r="J4" s="10">
        <v>8</v>
      </c>
      <c r="K4" s="10">
        <v>9</v>
      </c>
      <c r="L4" s="10" t="s">
        <v>5</v>
      </c>
      <c r="M4" s="10" t="s">
        <v>8</v>
      </c>
      <c r="N4" s="10" t="s">
        <v>10</v>
      </c>
      <c r="O4" s="10" t="s">
        <v>11</v>
      </c>
    </row>
    <row r="5" spans="1:15" s="11" customFormat="1" ht="22.5" customHeight="1" x14ac:dyDescent="0.25">
      <c r="A5" s="12"/>
      <c r="B5" s="13" t="s">
        <v>7</v>
      </c>
      <c r="C5" s="13">
        <v>4</v>
      </c>
      <c r="D5" s="13">
        <v>3</v>
      </c>
      <c r="E5" s="13">
        <v>5</v>
      </c>
      <c r="F5" s="13">
        <v>4</v>
      </c>
      <c r="G5" s="13">
        <v>3</v>
      </c>
      <c r="H5" s="13">
        <v>5</v>
      </c>
      <c r="I5" s="13">
        <v>4</v>
      </c>
      <c r="J5" s="13">
        <v>4</v>
      </c>
      <c r="K5" s="13">
        <v>4</v>
      </c>
      <c r="L5" s="26">
        <f>SUM(C5:K5)</f>
        <v>36</v>
      </c>
      <c r="M5" s="13"/>
      <c r="N5" s="13"/>
      <c r="O5" s="14"/>
    </row>
    <row r="6" spans="1:15" s="11" customFormat="1" ht="22.5" customHeight="1" x14ac:dyDescent="0.25">
      <c r="A6" s="15"/>
      <c r="B6" s="16" t="s">
        <v>8</v>
      </c>
      <c r="C6" s="16">
        <v>4</v>
      </c>
      <c r="D6" s="16">
        <v>8</v>
      </c>
      <c r="E6" s="16">
        <v>3</v>
      </c>
      <c r="F6" s="16">
        <v>6</v>
      </c>
      <c r="G6" s="16">
        <v>5</v>
      </c>
      <c r="H6" s="16">
        <v>2</v>
      </c>
      <c r="I6" s="16">
        <v>9</v>
      </c>
      <c r="J6" s="16">
        <v>7</v>
      </c>
      <c r="K6" s="16">
        <v>1</v>
      </c>
      <c r="L6" s="17"/>
      <c r="M6" s="16"/>
      <c r="N6" s="16"/>
      <c r="O6" s="17"/>
    </row>
    <row r="7" spans="1:15" ht="22.5" customHeight="1" x14ac:dyDescent="0.25">
      <c r="A7" s="18" t="s">
        <v>41</v>
      </c>
      <c r="B7" s="19"/>
      <c r="C7" s="19">
        <v>4</v>
      </c>
      <c r="D7" s="19">
        <v>3</v>
      </c>
      <c r="E7" s="19">
        <v>5</v>
      </c>
      <c r="F7" s="19">
        <v>4</v>
      </c>
      <c r="G7" s="19">
        <v>3</v>
      </c>
      <c r="H7" s="19">
        <v>5</v>
      </c>
      <c r="I7" s="19">
        <v>4</v>
      </c>
      <c r="J7" s="19">
        <v>4</v>
      </c>
      <c r="K7" s="19">
        <v>4</v>
      </c>
      <c r="L7" s="27">
        <f>IF(SUM(C7:K7)&gt;0, SUM(C7:K7),"")</f>
        <v>36</v>
      </c>
      <c r="M7" s="19">
        <v>11</v>
      </c>
      <c r="N7" s="28">
        <f>IF(L7&lt;&gt;"",L7- M7, "")</f>
        <v>25</v>
      </c>
      <c r="O7" s="20"/>
    </row>
    <row r="8" spans="1:15" ht="22.5" customHeight="1" x14ac:dyDescent="0.25">
      <c r="A8" s="18"/>
      <c r="B8" s="19" t="s">
        <v>34</v>
      </c>
      <c r="C8" s="28">
        <f>IF(C7&gt;0, VLOOKUP(C7-C$5-(INT($M7/9)+(MOD($M7,9)&gt;=C$6)), 'Point System'!$A$4:$B$15, 2),"")</f>
        <v>3</v>
      </c>
      <c r="D8" s="28">
        <f>IF(D7&gt;0, VLOOKUP(D7-D$5-(INT($M7/9)+(MOD($M7,9)&gt;=D$6)), 'Point System'!$A$4:$B$15, 2),"")</f>
        <v>3</v>
      </c>
      <c r="E8" s="28">
        <f>IF(E7&gt;0, VLOOKUP(E7-E$5-(INT($M7/9)+(MOD($M7,9)&gt;=E$6)), 'Point System'!$A$4:$B$15, 2),"")</f>
        <v>3</v>
      </c>
      <c r="F8" s="28">
        <f>IF(F7&gt;0, VLOOKUP(F7-F$5-(INT($M7/9)+(MOD($M7,9)&gt;=F$6)), 'Point System'!$A$4:$B$15, 2),"")</f>
        <v>3</v>
      </c>
      <c r="G8" s="28">
        <f>IF(G7&gt;0, VLOOKUP(G7-G$5-(INT($M7/9)+(MOD($M7,9)&gt;=G$6)), 'Point System'!$A$4:$B$15, 2),"")</f>
        <v>3</v>
      </c>
      <c r="H8" s="28">
        <f>IF(H7&gt;0, VLOOKUP(H7-H$5-(INT($M7/9)+(MOD($M7,9)&gt;=H$6)), 'Point System'!$A$4:$B$15, 2),"")</f>
        <v>4</v>
      </c>
      <c r="I8" s="28">
        <f>IF(I7&gt;0, VLOOKUP(I7-I$5-(INT($M7/9)+(MOD($M7,9)&gt;=I$6)), 'Point System'!$A$4:$B$15, 2),"")</f>
        <v>3</v>
      </c>
      <c r="J8" s="28">
        <f>IF(J7&gt;0, VLOOKUP(J7-J$5-(INT($M7/9)+(MOD($M7,9)&gt;=J$6)), 'Point System'!$A$4:$B$15, 2),"")</f>
        <v>3</v>
      </c>
      <c r="K8" s="28">
        <f>IF(K7&gt;0, VLOOKUP(K7-K$5-(INT($M7/9)+(MOD($M7,9)&gt;=K$6)), 'Point System'!$A$4:$B$15, 2),"")</f>
        <v>4</v>
      </c>
      <c r="L8" s="27">
        <f>IF(SUM(C7:K7)&gt;0, SUM(C8:K8),"")</f>
        <v>29</v>
      </c>
      <c r="M8" s="19"/>
      <c r="N8" s="19"/>
      <c r="O8" s="27">
        <f>IF(L8&lt;&gt;"", L8, "")</f>
        <v>29</v>
      </c>
    </row>
    <row r="9" spans="1:15" ht="22.5" customHeight="1" x14ac:dyDescent="0.25">
      <c r="A9" s="21" t="s">
        <v>129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9" t="str">
        <f>IF(SUM(C9:K9)&gt;0, SUM(C9:K9),"")</f>
        <v/>
      </c>
      <c r="M9" s="22"/>
      <c r="N9" s="30" t="str">
        <f>IF(L9&lt;&gt;"",L9- M9, "")</f>
        <v/>
      </c>
      <c r="O9" s="23"/>
    </row>
    <row r="10" spans="1:15" ht="22.5" customHeight="1" x14ac:dyDescent="0.25">
      <c r="A10" s="21"/>
      <c r="B10" s="22" t="s">
        <v>34</v>
      </c>
      <c r="C10" s="30" t="str">
        <f>IF(C9&gt;0, VLOOKUP(C9-C$5-(INT($M9/9)+(MOD($M9,9)&gt;=C$6)), 'Point System'!$A$4:$B$15, 2),"")</f>
        <v/>
      </c>
      <c r="D10" s="30" t="str">
        <f>IF(D9&gt;0, VLOOKUP(D9-D$5-(INT($M9/9)+(MOD($M9,9)&gt;=D$6)), 'Point System'!$A$4:$B$15, 2),"")</f>
        <v/>
      </c>
      <c r="E10" s="30" t="str">
        <f>IF(E9&gt;0, VLOOKUP(E9-E$5-(INT($M9/9)+(MOD($M9,9)&gt;=E$6)), 'Point System'!$A$4:$B$15, 2),"")</f>
        <v/>
      </c>
      <c r="F10" s="30" t="str">
        <f>IF(F9&gt;0, VLOOKUP(F9-F$5-(INT($M9/9)+(MOD($M9,9)&gt;=F$6)), 'Point System'!$A$4:$B$15, 2),"")</f>
        <v/>
      </c>
      <c r="G10" s="30" t="str">
        <f>IF(G9&gt;0, VLOOKUP(G9-G$5-(INT($M9/9)+(MOD($M9,9)&gt;=G$6)), 'Point System'!$A$4:$B$15, 2),"")</f>
        <v/>
      </c>
      <c r="H10" s="30" t="str">
        <f>IF(H9&gt;0, VLOOKUP(H9-H$5-(INT($M9/9)+(MOD($M9,9)&gt;=H$6)), 'Point System'!$A$4:$B$15, 2),"")</f>
        <v/>
      </c>
      <c r="I10" s="30" t="str">
        <f>IF(I9&gt;0, VLOOKUP(I9-I$5-(INT($M9/9)+(MOD($M9,9)&gt;=I$6)), 'Point System'!$A$4:$B$15, 2),"")</f>
        <v/>
      </c>
      <c r="J10" s="30" t="str">
        <f>IF(J9&gt;0, VLOOKUP(J9-J$5-(INT($M9/9)+(MOD($M9,9)&gt;=J$6)), 'Point System'!$A$4:$B$15, 2),"")</f>
        <v/>
      </c>
      <c r="K10" s="30" t="str">
        <f>IF(K9&gt;0, VLOOKUP(K9-K$5-(INT($M9/9)+(MOD($M9,9)&gt;=K$6)), 'Point System'!$A$4:$B$15, 2),"")</f>
        <v/>
      </c>
      <c r="L10" s="29" t="str">
        <f>IF(SUM(C9:K9)&gt;0, SUM(C10:K10),"")</f>
        <v/>
      </c>
      <c r="M10" s="22"/>
      <c r="N10" s="22"/>
      <c r="O10" s="29" t="str">
        <f>IF(L10&lt;&gt;"", L10, "")</f>
        <v/>
      </c>
    </row>
    <row r="11" spans="1:15" x14ac:dyDescent="0.25">
      <c r="A11" s="18" t="s">
        <v>129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27" t="str">
        <f>IF(SUM(C11:K11)&gt;0, SUM(C11:K11),"")</f>
        <v/>
      </c>
      <c r="M11" s="19"/>
      <c r="N11" s="28" t="str">
        <f>IF(L11&lt;&gt;"",L11- M11, "")</f>
        <v/>
      </c>
      <c r="O11" s="20"/>
    </row>
    <row r="12" spans="1:15" x14ac:dyDescent="0.25">
      <c r="A12" s="18"/>
      <c r="B12" s="19" t="s">
        <v>34</v>
      </c>
      <c r="C12" s="28" t="str">
        <f>IF(C11&gt;0, VLOOKUP(C11-C$5-(INT($M11/9)+(MOD($M11,9)&gt;=C$6)), 'Point System'!$A$4:$B$15, 2),"")</f>
        <v/>
      </c>
      <c r="D12" s="28" t="str">
        <f>IF(D11&gt;0, VLOOKUP(D11-D$5-(INT($M11/9)+(MOD($M11,9)&gt;=D$6)), 'Point System'!$A$4:$B$15, 2),"")</f>
        <v/>
      </c>
      <c r="E12" s="28" t="str">
        <f>IF(E11&gt;0, VLOOKUP(E11-E$5-(INT($M11/9)+(MOD($M11,9)&gt;=E$6)), 'Point System'!$A$4:$B$15, 2),"")</f>
        <v/>
      </c>
      <c r="F12" s="28" t="str">
        <f>IF(F11&gt;0, VLOOKUP(F11-F$5-(INT($M11/9)+(MOD($M11,9)&gt;=F$6)), 'Point System'!$A$4:$B$15, 2),"")</f>
        <v/>
      </c>
      <c r="G12" s="28" t="str">
        <f>IF(G11&gt;0, VLOOKUP(G11-G$5-(INT($M11/9)+(MOD($M11,9)&gt;=G$6)), 'Point System'!$A$4:$B$15, 2),"")</f>
        <v/>
      </c>
      <c r="H12" s="28" t="str">
        <f>IF(H11&gt;0, VLOOKUP(H11-H$5-(INT($M11/9)+(MOD($M11,9)&gt;=H$6)), 'Point System'!$A$4:$B$15, 2),"")</f>
        <v/>
      </c>
      <c r="I12" s="28" t="str">
        <f>IF(I11&gt;0, VLOOKUP(I11-I$5-(INT($M11/9)+(MOD($M11,9)&gt;=I$6)), 'Point System'!$A$4:$B$15, 2),"")</f>
        <v/>
      </c>
      <c r="J12" s="28" t="str">
        <f>IF(J11&gt;0, VLOOKUP(J11-J$5-(INT($M11/9)+(MOD($M11,9)&gt;=J$6)), 'Point System'!$A$4:$B$15, 2),"")</f>
        <v/>
      </c>
      <c r="K12" s="28" t="str">
        <f>IF(K11&gt;0, VLOOKUP(K11-K$5-(INT($M11/9)+(MOD($M11,9)&gt;=K$6)), 'Point System'!$A$4:$B$15, 2),"")</f>
        <v/>
      </c>
      <c r="L12" s="27" t="str">
        <f>IF(SUM(C11:K11)&gt;0, SUM(C12:K12),"")</f>
        <v/>
      </c>
      <c r="M12" s="19"/>
      <c r="N12" s="19"/>
      <c r="O12" s="27" t="str">
        <f>IF(L12&lt;&gt;"", L12, "")</f>
        <v/>
      </c>
    </row>
    <row r="13" spans="1:15" x14ac:dyDescent="0.25">
      <c r="A13" s="21" t="s">
        <v>129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9" t="str">
        <f>IF(SUM(C13:K13)&gt;0, SUM(C13:K13),"")</f>
        <v/>
      </c>
      <c r="M13" s="22"/>
      <c r="N13" s="30" t="str">
        <f>IF(L13&lt;&gt;"",L13- M13, "")</f>
        <v/>
      </c>
      <c r="O13" s="23"/>
    </row>
    <row r="14" spans="1:15" x14ac:dyDescent="0.25">
      <c r="A14" s="21"/>
      <c r="B14" s="22" t="s">
        <v>34</v>
      </c>
      <c r="C14" s="30" t="str">
        <f>IF(C13&gt;0, VLOOKUP(C13-C$5-(INT($M13/9)+(MOD($M13,9)&gt;=C$6)), 'Point System'!$A$4:$B$15, 2),"")</f>
        <v/>
      </c>
      <c r="D14" s="30" t="str">
        <f>IF(D13&gt;0, VLOOKUP(D13-D$5-(INT($M13/9)+(MOD($M13,9)&gt;=D$6)), 'Point System'!$A$4:$B$15, 2),"")</f>
        <v/>
      </c>
      <c r="E14" s="30" t="str">
        <f>IF(E13&gt;0, VLOOKUP(E13-E$5-(INT($M13/9)+(MOD($M13,9)&gt;=E$6)), 'Point System'!$A$4:$B$15, 2),"")</f>
        <v/>
      </c>
      <c r="F14" s="30" t="str">
        <f>IF(F13&gt;0, VLOOKUP(F13-F$5-(INT($M13/9)+(MOD($M13,9)&gt;=F$6)), 'Point System'!$A$4:$B$15, 2),"")</f>
        <v/>
      </c>
      <c r="G14" s="30" t="str">
        <f>IF(G13&gt;0, VLOOKUP(G13-G$5-(INT($M13/9)+(MOD($M13,9)&gt;=G$6)), 'Point System'!$A$4:$B$15, 2),"")</f>
        <v/>
      </c>
      <c r="H14" s="30" t="str">
        <f>IF(H13&gt;0, VLOOKUP(H13-H$5-(INT($M13/9)+(MOD($M13,9)&gt;=H$6)), 'Point System'!$A$4:$B$15, 2),"")</f>
        <v/>
      </c>
      <c r="I14" s="30" t="str">
        <f>IF(I13&gt;0, VLOOKUP(I13-I$5-(INT($M13/9)+(MOD($M13,9)&gt;=I$6)), 'Point System'!$A$4:$B$15, 2),"")</f>
        <v/>
      </c>
      <c r="J14" s="30" t="str">
        <f>IF(J13&gt;0, VLOOKUP(J13-J$5-(INT($M13/9)+(MOD($M13,9)&gt;=J$6)), 'Point System'!$A$4:$B$15, 2),"")</f>
        <v/>
      </c>
      <c r="K14" s="30" t="str">
        <f>IF(K13&gt;0, VLOOKUP(K13-K$5-(INT($M13/9)+(MOD($M13,9)&gt;=K$6)), 'Point System'!$A$4:$B$15, 2),"")</f>
        <v/>
      </c>
      <c r="L14" s="29" t="str">
        <f>IF(SUM(C13:K13)&gt;0, SUM(C14:K14),"")</f>
        <v/>
      </c>
      <c r="M14" s="22"/>
      <c r="N14" s="22"/>
      <c r="O14" s="29" t="str">
        <f>IF(L14&lt;&gt;"", L14, "")</f>
        <v/>
      </c>
    </row>
    <row r="15" spans="1:15" x14ac:dyDescent="0.25">
      <c r="A15" s="18" t="s">
        <v>129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27" t="str">
        <f>IF(SUM(C15:K15)&gt;0, SUM(C15:K15),"")</f>
        <v/>
      </c>
      <c r="M15" s="19"/>
      <c r="N15" s="28" t="str">
        <f>IF(L15&lt;&gt;"",L15- M15, "")</f>
        <v/>
      </c>
      <c r="O15" s="20"/>
    </row>
    <row r="16" spans="1:15" x14ac:dyDescent="0.25">
      <c r="A16" s="18"/>
      <c r="B16" s="19" t="s">
        <v>34</v>
      </c>
      <c r="C16" s="28" t="str">
        <f>IF(C15&gt;0, VLOOKUP(C15-C$5-(INT($M15/9)+(MOD($M15,9)&gt;=C$6)), 'Point System'!$A$4:$B$15, 2),"")</f>
        <v/>
      </c>
      <c r="D16" s="28" t="str">
        <f>IF(D15&gt;0, VLOOKUP(D15-D$5-(INT($M15/9)+(MOD($M15,9)&gt;=D$6)), 'Point System'!$A$4:$B$15, 2),"")</f>
        <v/>
      </c>
      <c r="E16" s="28" t="str">
        <f>IF(E15&gt;0, VLOOKUP(E15-E$5-(INT($M15/9)+(MOD($M15,9)&gt;=E$6)), 'Point System'!$A$4:$B$15, 2),"")</f>
        <v/>
      </c>
      <c r="F16" s="28" t="str">
        <f>IF(F15&gt;0, VLOOKUP(F15-F$5-(INT($M15/9)+(MOD($M15,9)&gt;=F$6)), 'Point System'!$A$4:$B$15, 2),"")</f>
        <v/>
      </c>
      <c r="G16" s="28" t="str">
        <f>IF(G15&gt;0, VLOOKUP(G15-G$5-(INT($M15/9)+(MOD($M15,9)&gt;=G$6)), 'Point System'!$A$4:$B$15, 2),"")</f>
        <v/>
      </c>
      <c r="H16" s="28" t="str">
        <f>IF(H15&gt;0, VLOOKUP(H15-H$5-(INT($M15/9)+(MOD($M15,9)&gt;=H$6)), 'Point System'!$A$4:$B$15, 2),"")</f>
        <v/>
      </c>
      <c r="I16" s="28" t="str">
        <f>IF(I15&gt;0, VLOOKUP(I15-I$5-(INT($M15/9)+(MOD($M15,9)&gt;=I$6)), 'Point System'!$A$4:$B$15, 2),"")</f>
        <v/>
      </c>
      <c r="J16" s="28" t="str">
        <f>IF(J15&gt;0, VLOOKUP(J15-J$5-(INT($M15/9)+(MOD($M15,9)&gt;=J$6)), 'Point System'!$A$4:$B$15, 2),"")</f>
        <v/>
      </c>
      <c r="K16" s="28" t="str">
        <f>IF(K15&gt;0, VLOOKUP(K15-K$5-(INT($M15/9)+(MOD($M15,9)&gt;=K$6)), 'Point System'!$A$4:$B$15, 2),"")</f>
        <v/>
      </c>
      <c r="L16" s="27" t="str">
        <f>IF(SUM(C15:K15)&gt;0, SUM(C16:K16),"")</f>
        <v/>
      </c>
      <c r="M16" s="19"/>
      <c r="N16" s="19"/>
      <c r="O16" s="27" t="str">
        <f>IF(L16&lt;&gt;"", L16, "")</f>
        <v/>
      </c>
    </row>
    <row r="17" spans="1:15" x14ac:dyDescent="0.25">
      <c r="A17" s="21" t="s">
        <v>129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9" t="str">
        <f>IF(SUM(C17:K17)&gt;0, SUM(C17:K17),"")</f>
        <v/>
      </c>
      <c r="M17" s="22"/>
      <c r="N17" s="30" t="str">
        <f>IF(L17&lt;&gt;"",L17- M17, "")</f>
        <v/>
      </c>
      <c r="O17" s="23"/>
    </row>
    <row r="18" spans="1:15" x14ac:dyDescent="0.25">
      <c r="A18" s="21"/>
      <c r="B18" s="22" t="s">
        <v>34</v>
      </c>
      <c r="C18" s="30" t="str">
        <f>IF(C17&gt;0, VLOOKUP(C17-C$5-(INT($M17/9)+(MOD($M17,9)&gt;=C$6)), 'Point System'!$A$4:$B$15, 2),"")</f>
        <v/>
      </c>
      <c r="D18" s="30" t="str">
        <f>IF(D17&gt;0, VLOOKUP(D17-D$5-(INT($M17/9)+(MOD($M17,9)&gt;=D$6)), 'Point System'!$A$4:$B$15, 2),"")</f>
        <v/>
      </c>
      <c r="E18" s="30" t="str">
        <f>IF(E17&gt;0, VLOOKUP(E17-E$5-(INT($M17/9)+(MOD($M17,9)&gt;=E$6)), 'Point System'!$A$4:$B$15, 2),"")</f>
        <v/>
      </c>
      <c r="F18" s="30" t="str">
        <f>IF(F17&gt;0, VLOOKUP(F17-F$5-(INT($M17/9)+(MOD($M17,9)&gt;=F$6)), 'Point System'!$A$4:$B$15, 2),"")</f>
        <v/>
      </c>
      <c r="G18" s="30" t="str">
        <f>IF(G17&gt;0, VLOOKUP(G17-G$5-(INT($M17/9)+(MOD($M17,9)&gt;=G$6)), 'Point System'!$A$4:$B$15, 2),"")</f>
        <v/>
      </c>
      <c r="H18" s="30" t="str">
        <f>IF(H17&gt;0, VLOOKUP(H17-H$5-(INT($M17/9)+(MOD($M17,9)&gt;=H$6)), 'Point System'!$A$4:$B$15, 2),"")</f>
        <v/>
      </c>
      <c r="I18" s="30" t="str">
        <f>IF(I17&gt;0, VLOOKUP(I17-I$5-(INT($M17/9)+(MOD($M17,9)&gt;=I$6)), 'Point System'!$A$4:$B$15, 2),"")</f>
        <v/>
      </c>
      <c r="J18" s="30" t="str">
        <f>IF(J17&gt;0, VLOOKUP(J17-J$5-(INT($M17/9)+(MOD($M17,9)&gt;=J$6)), 'Point System'!$A$4:$B$15, 2),"")</f>
        <v/>
      </c>
      <c r="K18" s="30" t="str">
        <f>IF(K17&gt;0, VLOOKUP(K17-K$5-(INT($M17/9)+(MOD($M17,9)&gt;=K$6)), 'Point System'!$A$4:$B$15, 2),"")</f>
        <v/>
      </c>
      <c r="L18" s="29" t="str">
        <f>IF(SUM(C17:K17)&gt;0, SUM(C18:K18),"")</f>
        <v/>
      </c>
      <c r="M18" s="22"/>
      <c r="N18" s="22"/>
      <c r="O18" s="29" t="str">
        <f>IF(L18&lt;&gt;"", L18, "")</f>
        <v/>
      </c>
    </row>
    <row r="19" spans="1:15" ht="22.5" customHeight="1" x14ac:dyDescent="0.25">
      <c r="A19" s="18" t="s">
        <v>129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27" t="str">
        <f>IF(SUM(C19:K19)&gt;0, SUM(C19:K19),"")</f>
        <v/>
      </c>
      <c r="M19" s="19"/>
      <c r="N19" s="28" t="str">
        <f>IF(L19&lt;&gt;"",L19- M19, "")</f>
        <v/>
      </c>
      <c r="O19" s="20"/>
    </row>
    <row r="20" spans="1:15" ht="22.5" customHeight="1" x14ac:dyDescent="0.25">
      <c r="A20" s="18"/>
      <c r="B20" s="19" t="s">
        <v>34</v>
      </c>
      <c r="C20" s="28" t="str">
        <f>IF(C19&gt;0, VLOOKUP(C19-C$5-(INT($M19/9)+(MOD($M19,9)&gt;=C$6)), 'Point System'!$A$4:$B$15, 2),"")</f>
        <v/>
      </c>
      <c r="D20" s="28" t="str">
        <f>IF(D19&gt;0, VLOOKUP(D19-D$5-(INT($M19/9)+(MOD($M19,9)&gt;=D$6)), 'Point System'!$A$4:$B$15, 2),"")</f>
        <v/>
      </c>
      <c r="E20" s="28" t="str">
        <f>IF(E19&gt;0, VLOOKUP(E19-E$5-(INT($M19/9)+(MOD($M19,9)&gt;=E$6)), 'Point System'!$A$4:$B$15, 2),"")</f>
        <v/>
      </c>
      <c r="F20" s="28" t="str">
        <f>IF(F19&gt;0, VLOOKUP(F19-F$5-(INT($M19/9)+(MOD($M19,9)&gt;=F$6)), 'Point System'!$A$4:$B$15, 2),"")</f>
        <v/>
      </c>
      <c r="G20" s="28" t="str">
        <f>IF(G19&gt;0, VLOOKUP(G19-G$5-(INT($M19/9)+(MOD($M19,9)&gt;=G$6)), 'Point System'!$A$4:$B$15, 2),"")</f>
        <v/>
      </c>
      <c r="H20" s="28" t="str">
        <f>IF(H19&gt;0, VLOOKUP(H19-H$5-(INT($M19/9)+(MOD($M19,9)&gt;=H$6)), 'Point System'!$A$4:$B$15, 2),"")</f>
        <v/>
      </c>
      <c r="I20" s="28" t="str">
        <f>IF(I19&gt;0, VLOOKUP(I19-I$5-(INT($M19/9)+(MOD($M19,9)&gt;=I$6)), 'Point System'!$A$4:$B$15, 2),"")</f>
        <v/>
      </c>
      <c r="J20" s="28" t="str">
        <f>IF(J19&gt;0, VLOOKUP(J19-J$5-(INT($M19/9)+(MOD($M19,9)&gt;=J$6)), 'Point System'!$A$4:$B$15, 2),"")</f>
        <v/>
      </c>
      <c r="K20" s="28" t="str">
        <f>IF(K19&gt;0, VLOOKUP(K19-K$5-(INT($M19/9)+(MOD($M19,9)&gt;=K$6)), 'Point System'!$A$4:$B$15, 2),"")</f>
        <v/>
      </c>
      <c r="L20" s="27" t="str">
        <f>IF(SUM(C19:K19)&gt;0, SUM(C20:K20),"")</f>
        <v/>
      </c>
      <c r="M20" s="19"/>
      <c r="N20" s="19"/>
      <c r="O20" s="27" t="str">
        <f>IF(L20&lt;&gt;"", L20, "")</f>
        <v/>
      </c>
    </row>
    <row r="21" spans="1:15" ht="22.5" customHeight="1" x14ac:dyDescent="0.25">
      <c r="A21" s="21" t="s">
        <v>129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9" t="str">
        <f>IF(SUM(C21:K21)&gt;0, SUM(C21:K21),"")</f>
        <v/>
      </c>
      <c r="M21" s="22"/>
      <c r="N21" s="30" t="str">
        <f>IF(L21&lt;&gt;"",L21- M21, "")</f>
        <v/>
      </c>
      <c r="O21" s="23"/>
    </row>
    <row r="22" spans="1:15" ht="22.5" customHeight="1" x14ac:dyDescent="0.25">
      <c r="A22" s="21"/>
      <c r="B22" s="22" t="s">
        <v>34</v>
      </c>
      <c r="C22" s="30" t="str">
        <f>IF(C21&gt;0, VLOOKUP(C21-C$5-(INT($M21/9)+(MOD($M21,9)&gt;=C$6)), 'Point System'!$A$4:$B$15, 2),"")</f>
        <v/>
      </c>
      <c r="D22" s="30" t="str">
        <f>IF(D21&gt;0, VLOOKUP(D21-D$5-(INT($M21/9)+(MOD($M21,9)&gt;=D$6)), 'Point System'!$A$4:$B$15, 2),"")</f>
        <v/>
      </c>
      <c r="E22" s="30" t="str">
        <f>IF(E21&gt;0, VLOOKUP(E21-E$5-(INT($M21/9)+(MOD($M21,9)&gt;=E$6)), 'Point System'!$A$4:$B$15, 2),"")</f>
        <v/>
      </c>
      <c r="F22" s="30" t="str">
        <f>IF(F21&gt;0, VLOOKUP(F21-F$5-(INT($M21/9)+(MOD($M21,9)&gt;=F$6)), 'Point System'!$A$4:$B$15, 2),"")</f>
        <v/>
      </c>
      <c r="G22" s="30" t="str">
        <f>IF(G21&gt;0, VLOOKUP(G21-G$5-(INT($M21/9)+(MOD($M21,9)&gt;=G$6)), 'Point System'!$A$4:$B$15, 2),"")</f>
        <v/>
      </c>
      <c r="H22" s="30" t="str">
        <f>IF(H21&gt;0, VLOOKUP(H21-H$5-(INT($M21/9)+(MOD($M21,9)&gt;=H$6)), 'Point System'!$A$4:$B$15, 2),"")</f>
        <v/>
      </c>
      <c r="I22" s="30" t="str">
        <f>IF(I21&gt;0, VLOOKUP(I21-I$5-(INT($M21/9)+(MOD($M21,9)&gt;=I$6)), 'Point System'!$A$4:$B$15, 2),"")</f>
        <v/>
      </c>
      <c r="J22" s="30" t="str">
        <f>IF(J21&gt;0, VLOOKUP(J21-J$5-(INT($M21/9)+(MOD($M21,9)&gt;=J$6)), 'Point System'!$A$4:$B$15, 2),"")</f>
        <v/>
      </c>
      <c r="K22" s="30" t="str">
        <f>IF(K21&gt;0, VLOOKUP(K21-K$5-(INT($M21/9)+(MOD($M21,9)&gt;=K$6)), 'Point System'!$A$4:$B$15, 2),"")</f>
        <v/>
      </c>
      <c r="L22" s="29" t="str">
        <f>IF(SUM(C21:K21)&gt;0, SUM(C22:K22),"")</f>
        <v/>
      </c>
      <c r="M22" s="22"/>
      <c r="N22" s="22"/>
      <c r="O22" s="29" t="str">
        <f>IF(L22&lt;&gt;"", L22, "")</f>
        <v/>
      </c>
    </row>
    <row r="23" spans="1:15" x14ac:dyDescent="0.25">
      <c r="A23" s="18" t="s">
        <v>129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27" t="str">
        <f>IF(SUM(C23:K23)&gt;0, SUM(C23:K23),"")</f>
        <v/>
      </c>
      <c r="M23" s="19"/>
      <c r="N23" s="28" t="str">
        <f>IF(L23&lt;&gt;"",L23- M23, "")</f>
        <v/>
      </c>
      <c r="O23" s="20"/>
    </row>
    <row r="24" spans="1:15" x14ac:dyDescent="0.25">
      <c r="A24" s="18"/>
      <c r="B24" s="19" t="s">
        <v>34</v>
      </c>
      <c r="C24" s="28" t="str">
        <f>IF(C23&gt;0, VLOOKUP(C23-C$5-(INT($M23/9)+(MOD($M23,9)&gt;=C$6)), 'Point System'!$A$4:$B$15, 2),"")</f>
        <v/>
      </c>
      <c r="D24" s="28" t="str">
        <f>IF(D23&gt;0, VLOOKUP(D23-D$5-(INT($M23/9)+(MOD($M23,9)&gt;=D$6)), 'Point System'!$A$4:$B$15, 2),"")</f>
        <v/>
      </c>
      <c r="E24" s="28" t="str">
        <f>IF(E23&gt;0, VLOOKUP(E23-E$5-(INT($M23/9)+(MOD($M23,9)&gt;=E$6)), 'Point System'!$A$4:$B$15, 2),"")</f>
        <v/>
      </c>
      <c r="F24" s="28" t="str">
        <f>IF(F23&gt;0, VLOOKUP(F23-F$5-(INT($M23/9)+(MOD($M23,9)&gt;=F$6)), 'Point System'!$A$4:$B$15, 2),"")</f>
        <v/>
      </c>
      <c r="G24" s="28" t="str">
        <f>IF(G23&gt;0, VLOOKUP(G23-G$5-(INT($M23/9)+(MOD($M23,9)&gt;=G$6)), 'Point System'!$A$4:$B$15, 2),"")</f>
        <v/>
      </c>
      <c r="H24" s="28" t="str">
        <f>IF(H23&gt;0, VLOOKUP(H23-H$5-(INT($M23/9)+(MOD($M23,9)&gt;=H$6)), 'Point System'!$A$4:$B$15, 2),"")</f>
        <v/>
      </c>
      <c r="I24" s="28" t="str">
        <f>IF(I23&gt;0, VLOOKUP(I23-I$5-(INT($M23/9)+(MOD($M23,9)&gt;=I$6)), 'Point System'!$A$4:$B$15, 2),"")</f>
        <v/>
      </c>
      <c r="J24" s="28" t="str">
        <f>IF(J23&gt;0, VLOOKUP(J23-J$5-(INT($M23/9)+(MOD($M23,9)&gt;=J$6)), 'Point System'!$A$4:$B$15, 2),"")</f>
        <v/>
      </c>
      <c r="K24" s="28" t="str">
        <f>IF(K23&gt;0, VLOOKUP(K23-K$5-(INT($M23/9)+(MOD($M23,9)&gt;=K$6)), 'Point System'!$A$4:$B$15, 2),"")</f>
        <v/>
      </c>
      <c r="L24" s="27" t="str">
        <f>IF(SUM(C23:K23)&gt;0, SUM(C24:K24),"")</f>
        <v/>
      </c>
      <c r="M24" s="19"/>
      <c r="N24" s="19"/>
      <c r="O24" s="27" t="str">
        <f>IF(L24&lt;&gt;"", L24, "")</f>
        <v/>
      </c>
    </row>
    <row r="25" spans="1:15" x14ac:dyDescent="0.25">
      <c r="A25" s="21" t="s">
        <v>129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9" t="str">
        <f>IF(SUM(C25:K25)&gt;0, SUM(C25:K25),"")</f>
        <v/>
      </c>
      <c r="M25" s="22"/>
      <c r="N25" s="30" t="str">
        <f>IF(L25&lt;&gt;"",L25- M25, "")</f>
        <v/>
      </c>
      <c r="O25" s="23"/>
    </row>
    <row r="26" spans="1:15" x14ac:dyDescent="0.25">
      <c r="A26" s="21"/>
      <c r="B26" s="22" t="s">
        <v>34</v>
      </c>
      <c r="C26" s="30" t="str">
        <f>IF(C25&gt;0, VLOOKUP(C25-C$5-(INT($M25/9)+(MOD($M25,9)&gt;=C$6)), 'Point System'!$A$4:$B$15, 2),"")</f>
        <v/>
      </c>
      <c r="D26" s="30" t="str">
        <f>IF(D25&gt;0, VLOOKUP(D25-D$5-(INT($M25/9)+(MOD($M25,9)&gt;=D$6)), 'Point System'!$A$4:$B$15, 2),"")</f>
        <v/>
      </c>
      <c r="E26" s="30" t="str">
        <f>IF(E25&gt;0, VLOOKUP(E25-E$5-(INT($M25/9)+(MOD($M25,9)&gt;=E$6)), 'Point System'!$A$4:$B$15, 2),"")</f>
        <v/>
      </c>
      <c r="F26" s="30" t="str">
        <f>IF(F25&gt;0, VLOOKUP(F25-F$5-(INT($M25/9)+(MOD($M25,9)&gt;=F$6)), 'Point System'!$A$4:$B$15, 2),"")</f>
        <v/>
      </c>
      <c r="G26" s="30" t="str">
        <f>IF(G25&gt;0, VLOOKUP(G25-G$5-(INT($M25/9)+(MOD($M25,9)&gt;=G$6)), 'Point System'!$A$4:$B$15, 2),"")</f>
        <v/>
      </c>
      <c r="H26" s="30" t="str">
        <f>IF(H25&gt;0, VLOOKUP(H25-H$5-(INT($M25/9)+(MOD($M25,9)&gt;=H$6)), 'Point System'!$A$4:$B$15, 2),"")</f>
        <v/>
      </c>
      <c r="I26" s="30" t="str">
        <f>IF(I25&gt;0, VLOOKUP(I25-I$5-(INT($M25/9)+(MOD($M25,9)&gt;=I$6)), 'Point System'!$A$4:$B$15, 2),"")</f>
        <v/>
      </c>
      <c r="J26" s="30" t="str">
        <f>IF(J25&gt;0, VLOOKUP(J25-J$5-(INT($M25/9)+(MOD($M25,9)&gt;=J$6)), 'Point System'!$A$4:$B$15, 2),"")</f>
        <v/>
      </c>
      <c r="K26" s="30" t="str">
        <f>IF(K25&gt;0, VLOOKUP(K25-K$5-(INT($M25/9)+(MOD($M25,9)&gt;=K$6)), 'Point System'!$A$4:$B$15, 2),"")</f>
        <v/>
      </c>
      <c r="L26" s="29" t="str">
        <f>IF(SUM(C25:K25)&gt;0, SUM(C26:K26),"")</f>
        <v/>
      </c>
      <c r="M26" s="22"/>
      <c r="N26" s="22"/>
      <c r="O26" s="29" t="str">
        <f>IF(L26&lt;&gt;"", L26, "")</f>
        <v/>
      </c>
    </row>
    <row r="27" spans="1:15" x14ac:dyDescent="0.25">
      <c r="A27" s="18" t="s">
        <v>129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27" t="str">
        <f>IF(SUM(C27:K27)&gt;0, SUM(C27:K27),"")</f>
        <v/>
      </c>
      <c r="M27" s="19"/>
      <c r="N27" s="28" t="str">
        <f>IF(L27&lt;&gt;"",L27- M27, "")</f>
        <v/>
      </c>
      <c r="O27" s="20"/>
    </row>
    <row r="28" spans="1:15" x14ac:dyDescent="0.25">
      <c r="A28" s="18"/>
      <c r="B28" s="19" t="s">
        <v>34</v>
      </c>
      <c r="C28" s="28" t="str">
        <f>IF(C27&gt;0, VLOOKUP(C27-C$5-(INT($M27/9)+(MOD($M27,9)&gt;=C$6)), 'Point System'!$A$4:$B$15, 2),"")</f>
        <v/>
      </c>
      <c r="D28" s="28" t="str">
        <f>IF(D27&gt;0, VLOOKUP(D27-D$5-(INT($M27/9)+(MOD($M27,9)&gt;=D$6)), 'Point System'!$A$4:$B$15, 2),"")</f>
        <v/>
      </c>
      <c r="E28" s="28" t="str">
        <f>IF(E27&gt;0, VLOOKUP(E27-E$5-(INT($M27/9)+(MOD($M27,9)&gt;=E$6)), 'Point System'!$A$4:$B$15, 2),"")</f>
        <v/>
      </c>
      <c r="F28" s="28" t="str">
        <f>IF(F27&gt;0, VLOOKUP(F27-F$5-(INT($M27/9)+(MOD($M27,9)&gt;=F$6)), 'Point System'!$A$4:$B$15, 2),"")</f>
        <v/>
      </c>
      <c r="G28" s="28" t="str">
        <f>IF(G27&gt;0, VLOOKUP(G27-G$5-(INT($M27/9)+(MOD($M27,9)&gt;=G$6)), 'Point System'!$A$4:$B$15, 2),"")</f>
        <v/>
      </c>
      <c r="H28" s="28" t="str">
        <f>IF(H27&gt;0, VLOOKUP(H27-H$5-(INT($M27/9)+(MOD($M27,9)&gt;=H$6)), 'Point System'!$A$4:$B$15, 2),"")</f>
        <v/>
      </c>
      <c r="I28" s="28" t="str">
        <f>IF(I27&gt;0, VLOOKUP(I27-I$5-(INT($M27/9)+(MOD($M27,9)&gt;=I$6)), 'Point System'!$A$4:$B$15, 2),"")</f>
        <v/>
      </c>
      <c r="J28" s="28" t="str">
        <f>IF(J27&gt;0, VLOOKUP(J27-J$5-(INT($M27/9)+(MOD($M27,9)&gt;=J$6)), 'Point System'!$A$4:$B$15, 2),"")</f>
        <v/>
      </c>
      <c r="K28" s="28" t="str">
        <f>IF(K27&gt;0, VLOOKUP(K27-K$5-(INT($M27/9)+(MOD($M27,9)&gt;=K$6)), 'Point System'!$A$4:$B$15, 2),"")</f>
        <v/>
      </c>
      <c r="L28" s="27" t="str">
        <f>IF(SUM(C27:K27)&gt;0, SUM(C28:K28),"")</f>
        <v/>
      </c>
      <c r="M28" s="19"/>
      <c r="N28" s="19"/>
      <c r="O28" s="27" t="str">
        <f>IF(L28&lt;&gt;"", L28, "")</f>
        <v/>
      </c>
    </row>
    <row r="29" spans="1:15" x14ac:dyDescent="0.25">
      <c r="A29" s="21" t="s">
        <v>129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9" t="str">
        <f>IF(SUM(C29:K29)&gt;0, SUM(C29:K29),"")</f>
        <v/>
      </c>
      <c r="M29" s="22"/>
      <c r="N29" s="30" t="str">
        <f>IF(L29&lt;&gt;"",L29- M29, "")</f>
        <v/>
      </c>
      <c r="O29" s="23"/>
    </row>
    <row r="30" spans="1:15" x14ac:dyDescent="0.25">
      <c r="A30" s="21"/>
      <c r="B30" s="22" t="s">
        <v>34</v>
      </c>
      <c r="C30" s="30" t="str">
        <f>IF(C29&gt;0, VLOOKUP(C29-C$5-(INT($M29/9)+(MOD($M29,9)&gt;=C$6)), 'Point System'!$A$4:$B$15, 2),"")</f>
        <v/>
      </c>
      <c r="D30" s="30" t="str">
        <f>IF(D29&gt;0, VLOOKUP(D29-D$5-(INT($M29/9)+(MOD($M29,9)&gt;=D$6)), 'Point System'!$A$4:$B$15, 2),"")</f>
        <v/>
      </c>
      <c r="E30" s="30" t="str">
        <f>IF(E29&gt;0, VLOOKUP(E29-E$5-(INT($M29/9)+(MOD($M29,9)&gt;=E$6)), 'Point System'!$A$4:$B$15, 2),"")</f>
        <v/>
      </c>
      <c r="F30" s="30" t="str">
        <f>IF(F29&gt;0, VLOOKUP(F29-F$5-(INT($M29/9)+(MOD($M29,9)&gt;=F$6)), 'Point System'!$A$4:$B$15, 2),"")</f>
        <v/>
      </c>
      <c r="G30" s="30" t="str">
        <f>IF(G29&gt;0, VLOOKUP(G29-G$5-(INT($M29/9)+(MOD($M29,9)&gt;=G$6)), 'Point System'!$A$4:$B$15, 2),"")</f>
        <v/>
      </c>
      <c r="H30" s="30" t="str">
        <f>IF(H29&gt;0, VLOOKUP(H29-H$5-(INT($M29/9)+(MOD($M29,9)&gt;=H$6)), 'Point System'!$A$4:$B$15, 2),"")</f>
        <v/>
      </c>
      <c r="I30" s="30" t="str">
        <f>IF(I29&gt;0, VLOOKUP(I29-I$5-(INT($M29/9)+(MOD($M29,9)&gt;=I$6)), 'Point System'!$A$4:$B$15, 2),"")</f>
        <v/>
      </c>
      <c r="J30" s="30" t="str">
        <f>IF(J29&gt;0, VLOOKUP(J29-J$5-(INT($M29/9)+(MOD($M29,9)&gt;=J$6)), 'Point System'!$A$4:$B$15, 2),"")</f>
        <v/>
      </c>
      <c r="K30" s="30" t="str">
        <f>IF(K29&gt;0, VLOOKUP(K29-K$5-(INT($M29/9)+(MOD($M29,9)&gt;=K$6)), 'Point System'!$A$4:$B$15, 2),"")</f>
        <v/>
      </c>
      <c r="L30" s="29" t="str">
        <f>IF(SUM(C29:K29)&gt;0, SUM(C30:K30),"")</f>
        <v/>
      </c>
      <c r="M30" s="22"/>
      <c r="N30" s="22"/>
      <c r="O30" s="29" t="str">
        <f>IF(L30&lt;&gt;"", L30, "")</f>
        <v/>
      </c>
    </row>
    <row r="31" spans="1:15" ht="22.5" customHeight="1" x14ac:dyDescent="0.25">
      <c r="A31" s="18" t="s">
        <v>129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27" t="str">
        <f>IF(SUM(C31:K31)&gt;0, SUM(C31:K31),"")</f>
        <v/>
      </c>
      <c r="M31" s="19"/>
      <c r="N31" s="28" t="str">
        <f>IF(L31&lt;&gt;"",L31- M31, "")</f>
        <v/>
      </c>
      <c r="O31" s="20"/>
    </row>
    <row r="32" spans="1:15" ht="22.5" customHeight="1" x14ac:dyDescent="0.25">
      <c r="A32" s="18"/>
      <c r="B32" s="19" t="s">
        <v>34</v>
      </c>
      <c r="C32" s="28" t="str">
        <f>IF(C31&gt;0, VLOOKUP(C31-C$5-(INT($M31/9)+(MOD($M31,9)&gt;=C$6)), 'Point System'!$A$4:$B$15, 2),"")</f>
        <v/>
      </c>
      <c r="D32" s="28" t="str">
        <f>IF(D31&gt;0, VLOOKUP(D31-D$5-(INT($M31/9)+(MOD($M31,9)&gt;=D$6)), 'Point System'!$A$4:$B$15, 2),"")</f>
        <v/>
      </c>
      <c r="E32" s="28" t="str">
        <f>IF(E31&gt;0, VLOOKUP(E31-E$5-(INT($M31/9)+(MOD($M31,9)&gt;=E$6)), 'Point System'!$A$4:$B$15, 2),"")</f>
        <v/>
      </c>
      <c r="F32" s="28" t="str">
        <f>IF(F31&gt;0, VLOOKUP(F31-F$5-(INT($M31/9)+(MOD($M31,9)&gt;=F$6)), 'Point System'!$A$4:$B$15, 2),"")</f>
        <v/>
      </c>
      <c r="G32" s="28" t="str">
        <f>IF(G31&gt;0, VLOOKUP(G31-G$5-(INT($M31/9)+(MOD($M31,9)&gt;=G$6)), 'Point System'!$A$4:$B$15, 2),"")</f>
        <v/>
      </c>
      <c r="H32" s="28" t="str">
        <f>IF(H31&gt;0, VLOOKUP(H31-H$5-(INT($M31/9)+(MOD($M31,9)&gt;=H$6)), 'Point System'!$A$4:$B$15, 2),"")</f>
        <v/>
      </c>
      <c r="I32" s="28" t="str">
        <f>IF(I31&gt;0, VLOOKUP(I31-I$5-(INT($M31/9)+(MOD($M31,9)&gt;=I$6)), 'Point System'!$A$4:$B$15, 2),"")</f>
        <v/>
      </c>
      <c r="J32" s="28" t="str">
        <f>IF(J31&gt;0, VLOOKUP(J31-J$5-(INT($M31/9)+(MOD($M31,9)&gt;=J$6)), 'Point System'!$A$4:$B$15, 2),"")</f>
        <v/>
      </c>
      <c r="K32" s="28" t="str">
        <f>IF(K31&gt;0, VLOOKUP(K31-K$5-(INT($M31/9)+(MOD($M31,9)&gt;=K$6)), 'Point System'!$A$4:$B$15, 2),"")</f>
        <v/>
      </c>
      <c r="L32" s="27" t="str">
        <f>IF(SUM(C31:K31)&gt;0, SUM(C32:K32),"")</f>
        <v/>
      </c>
      <c r="M32" s="19"/>
      <c r="N32" s="19"/>
      <c r="O32" s="27" t="str">
        <f>IF(L32&lt;&gt;"", L32, "")</f>
        <v/>
      </c>
    </row>
    <row r="33" spans="1:15" ht="22.5" customHeight="1" x14ac:dyDescent="0.25">
      <c r="A33" s="21" t="s">
        <v>129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9" t="str">
        <f>IF(SUM(C33:K33)&gt;0, SUM(C33:K33),"")</f>
        <v/>
      </c>
      <c r="M33" s="22"/>
      <c r="N33" s="30" t="str">
        <f>IF(L33&lt;&gt;"",L33- M33, "")</f>
        <v/>
      </c>
      <c r="O33" s="23"/>
    </row>
    <row r="34" spans="1:15" ht="22.5" customHeight="1" x14ac:dyDescent="0.25">
      <c r="A34" s="21"/>
      <c r="B34" s="22" t="s">
        <v>34</v>
      </c>
      <c r="C34" s="30" t="str">
        <f>IF(C33&gt;0, VLOOKUP(C33-C$5-(INT($M33/9)+(MOD($M33,9)&gt;=C$6)), 'Point System'!$A$4:$B$15, 2),"")</f>
        <v/>
      </c>
      <c r="D34" s="30" t="str">
        <f>IF(D33&gt;0, VLOOKUP(D33-D$5-(INT($M33/9)+(MOD($M33,9)&gt;=D$6)), 'Point System'!$A$4:$B$15, 2),"")</f>
        <v/>
      </c>
      <c r="E34" s="30" t="str">
        <f>IF(E33&gt;0, VLOOKUP(E33-E$5-(INT($M33/9)+(MOD($M33,9)&gt;=E$6)), 'Point System'!$A$4:$B$15, 2),"")</f>
        <v/>
      </c>
      <c r="F34" s="30" t="str">
        <f>IF(F33&gt;0, VLOOKUP(F33-F$5-(INT($M33/9)+(MOD($M33,9)&gt;=F$6)), 'Point System'!$A$4:$B$15, 2),"")</f>
        <v/>
      </c>
      <c r="G34" s="30" t="str">
        <f>IF(G33&gt;0, VLOOKUP(G33-G$5-(INT($M33/9)+(MOD($M33,9)&gt;=G$6)), 'Point System'!$A$4:$B$15, 2),"")</f>
        <v/>
      </c>
      <c r="H34" s="30" t="str">
        <f>IF(H33&gt;0, VLOOKUP(H33-H$5-(INT($M33/9)+(MOD($M33,9)&gt;=H$6)), 'Point System'!$A$4:$B$15, 2),"")</f>
        <v/>
      </c>
      <c r="I34" s="30" t="str">
        <f>IF(I33&gt;0, VLOOKUP(I33-I$5-(INT($M33/9)+(MOD($M33,9)&gt;=I$6)), 'Point System'!$A$4:$B$15, 2),"")</f>
        <v/>
      </c>
      <c r="J34" s="30" t="str">
        <f>IF(J33&gt;0, VLOOKUP(J33-J$5-(INT($M33/9)+(MOD($M33,9)&gt;=J$6)), 'Point System'!$A$4:$B$15, 2),"")</f>
        <v/>
      </c>
      <c r="K34" s="30" t="str">
        <f>IF(K33&gt;0, VLOOKUP(K33-K$5-(INT($M33/9)+(MOD($M33,9)&gt;=K$6)), 'Point System'!$A$4:$B$15, 2),"")</f>
        <v/>
      </c>
      <c r="L34" s="29" t="str">
        <f>IF(SUM(C33:K33)&gt;0, SUM(C34:K34),"")</f>
        <v/>
      </c>
      <c r="M34" s="22"/>
      <c r="N34" s="22"/>
      <c r="O34" s="29" t="str">
        <f>IF(L34&lt;&gt;"", L34, "")</f>
        <v/>
      </c>
    </row>
    <row r="35" spans="1:15" x14ac:dyDescent="0.25">
      <c r="A35" s="18" t="s">
        <v>129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27" t="str">
        <f>IF(SUM(C35:K35)&gt;0, SUM(C35:K35),"")</f>
        <v/>
      </c>
      <c r="M35" s="19"/>
      <c r="N35" s="28" t="str">
        <f>IF(L35&lt;&gt;"",L35- M35, "")</f>
        <v/>
      </c>
      <c r="O35" s="20"/>
    </row>
    <row r="36" spans="1:15" x14ac:dyDescent="0.25">
      <c r="A36" s="18"/>
      <c r="B36" s="19" t="s">
        <v>34</v>
      </c>
      <c r="C36" s="28" t="str">
        <f>IF(C35&gt;0, VLOOKUP(C35-C$5-(INT($M35/9)+(MOD($M35,9)&gt;=C$6)), 'Point System'!$A$4:$B$15, 2),"")</f>
        <v/>
      </c>
      <c r="D36" s="28" t="str">
        <f>IF(D35&gt;0, VLOOKUP(D35-D$5-(INT($M35/9)+(MOD($M35,9)&gt;=D$6)), 'Point System'!$A$4:$B$15, 2),"")</f>
        <v/>
      </c>
      <c r="E36" s="28" t="str">
        <f>IF(E35&gt;0, VLOOKUP(E35-E$5-(INT($M35/9)+(MOD($M35,9)&gt;=E$6)), 'Point System'!$A$4:$B$15, 2),"")</f>
        <v/>
      </c>
      <c r="F36" s="28" t="str">
        <f>IF(F35&gt;0, VLOOKUP(F35-F$5-(INT($M35/9)+(MOD($M35,9)&gt;=F$6)), 'Point System'!$A$4:$B$15, 2),"")</f>
        <v/>
      </c>
      <c r="G36" s="28" t="str">
        <f>IF(G35&gt;0, VLOOKUP(G35-G$5-(INT($M35/9)+(MOD($M35,9)&gt;=G$6)), 'Point System'!$A$4:$B$15, 2),"")</f>
        <v/>
      </c>
      <c r="H36" s="28" t="str">
        <f>IF(H35&gt;0, VLOOKUP(H35-H$5-(INT($M35/9)+(MOD($M35,9)&gt;=H$6)), 'Point System'!$A$4:$B$15, 2),"")</f>
        <v/>
      </c>
      <c r="I36" s="28" t="str">
        <f>IF(I35&gt;0, VLOOKUP(I35-I$5-(INT($M35/9)+(MOD($M35,9)&gt;=I$6)), 'Point System'!$A$4:$B$15, 2),"")</f>
        <v/>
      </c>
      <c r="J36" s="28" t="str">
        <f>IF(J35&gt;0, VLOOKUP(J35-J$5-(INT($M35/9)+(MOD($M35,9)&gt;=J$6)), 'Point System'!$A$4:$B$15, 2),"")</f>
        <v/>
      </c>
      <c r="K36" s="28" t="str">
        <f>IF(K35&gt;0, VLOOKUP(K35-K$5-(INT($M35/9)+(MOD($M35,9)&gt;=K$6)), 'Point System'!$A$4:$B$15, 2),"")</f>
        <v/>
      </c>
      <c r="L36" s="27" t="str">
        <f>IF(SUM(C35:K35)&gt;0, SUM(C36:K36),"")</f>
        <v/>
      </c>
      <c r="M36" s="19"/>
      <c r="N36" s="19"/>
      <c r="O36" s="27" t="str">
        <f>IF(L36&lt;&gt;"", L36, "")</f>
        <v/>
      </c>
    </row>
    <row r="37" spans="1:15" x14ac:dyDescent="0.25">
      <c r="A37" s="21" t="s">
        <v>129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9" t="str">
        <f>IF(SUM(C37:K37)&gt;0, SUM(C37:K37),"")</f>
        <v/>
      </c>
      <c r="M37" s="22"/>
      <c r="N37" s="30" t="str">
        <f>IF(L37&lt;&gt;"",L37- M37, "")</f>
        <v/>
      </c>
      <c r="O37" s="23"/>
    </row>
    <row r="38" spans="1:15" x14ac:dyDescent="0.25">
      <c r="A38" s="21"/>
      <c r="B38" s="22" t="s">
        <v>34</v>
      </c>
      <c r="C38" s="30" t="str">
        <f>IF(C37&gt;0, VLOOKUP(C37-C$5-(INT($M37/9)+(MOD($M37,9)&gt;=C$6)), 'Point System'!$A$4:$B$15, 2),"")</f>
        <v/>
      </c>
      <c r="D38" s="30" t="str">
        <f>IF(D37&gt;0, VLOOKUP(D37-D$5-(INT($M37/9)+(MOD($M37,9)&gt;=D$6)), 'Point System'!$A$4:$B$15, 2),"")</f>
        <v/>
      </c>
      <c r="E38" s="30" t="str">
        <f>IF(E37&gt;0, VLOOKUP(E37-E$5-(INT($M37/9)+(MOD($M37,9)&gt;=E$6)), 'Point System'!$A$4:$B$15, 2),"")</f>
        <v/>
      </c>
      <c r="F38" s="30" t="str">
        <f>IF(F37&gt;0, VLOOKUP(F37-F$5-(INT($M37/9)+(MOD($M37,9)&gt;=F$6)), 'Point System'!$A$4:$B$15, 2),"")</f>
        <v/>
      </c>
      <c r="G38" s="30" t="str">
        <f>IF(G37&gt;0, VLOOKUP(G37-G$5-(INT($M37/9)+(MOD($M37,9)&gt;=G$6)), 'Point System'!$A$4:$B$15, 2),"")</f>
        <v/>
      </c>
      <c r="H38" s="30" t="str">
        <f>IF(H37&gt;0, VLOOKUP(H37-H$5-(INT($M37/9)+(MOD($M37,9)&gt;=H$6)), 'Point System'!$A$4:$B$15, 2),"")</f>
        <v/>
      </c>
      <c r="I38" s="30" t="str">
        <f>IF(I37&gt;0, VLOOKUP(I37-I$5-(INT($M37/9)+(MOD($M37,9)&gt;=I$6)), 'Point System'!$A$4:$B$15, 2),"")</f>
        <v/>
      </c>
      <c r="J38" s="30" t="str">
        <f>IF(J37&gt;0, VLOOKUP(J37-J$5-(INT($M37/9)+(MOD($M37,9)&gt;=J$6)), 'Point System'!$A$4:$B$15, 2),"")</f>
        <v/>
      </c>
      <c r="K38" s="30" t="str">
        <f>IF(K37&gt;0, VLOOKUP(K37-K$5-(INT($M37/9)+(MOD($M37,9)&gt;=K$6)), 'Point System'!$A$4:$B$15, 2),"")</f>
        <v/>
      </c>
      <c r="L38" s="29" t="str">
        <f>IF(SUM(C37:K37)&gt;0, SUM(C38:K38),"")</f>
        <v/>
      </c>
      <c r="M38" s="22"/>
      <c r="N38" s="22"/>
      <c r="O38" s="29" t="str">
        <f>IF(L38&lt;&gt;"", L38, "")</f>
        <v/>
      </c>
    </row>
    <row r="39" spans="1:15" x14ac:dyDescent="0.25">
      <c r="A39" s="18" t="s">
        <v>129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27" t="str">
        <f>IF(SUM(C39:K39)&gt;0, SUM(C39:K39),"")</f>
        <v/>
      </c>
      <c r="M39" s="19"/>
      <c r="N39" s="28" t="str">
        <f>IF(L39&lt;&gt;"",L39- M39, "")</f>
        <v/>
      </c>
      <c r="O39" s="20"/>
    </row>
    <row r="40" spans="1:15" x14ac:dyDescent="0.25">
      <c r="A40" s="18"/>
      <c r="B40" s="19" t="s">
        <v>34</v>
      </c>
      <c r="C40" s="28" t="str">
        <f>IF(C39&gt;0, VLOOKUP(C39-C$5-(INT($M39/9)+(MOD($M39,9)&gt;=C$6)), 'Point System'!$A$4:$B$15, 2),"")</f>
        <v/>
      </c>
      <c r="D40" s="28" t="str">
        <f>IF(D39&gt;0, VLOOKUP(D39-D$5-(INT($M39/9)+(MOD($M39,9)&gt;=D$6)), 'Point System'!$A$4:$B$15, 2),"")</f>
        <v/>
      </c>
      <c r="E40" s="28" t="str">
        <f>IF(E39&gt;0, VLOOKUP(E39-E$5-(INT($M39/9)+(MOD($M39,9)&gt;=E$6)), 'Point System'!$A$4:$B$15, 2),"")</f>
        <v/>
      </c>
      <c r="F40" s="28" t="str">
        <f>IF(F39&gt;0, VLOOKUP(F39-F$5-(INT($M39/9)+(MOD($M39,9)&gt;=F$6)), 'Point System'!$A$4:$B$15, 2),"")</f>
        <v/>
      </c>
      <c r="G40" s="28" t="str">
        <f>IF(G39&gt;0, VLOOKUP(G39-G$5-(INT($M39/9)+(MOD($M39,9)&gt;=G$6)), 'Point System'!$A$4:$B$15, 2),"")</f>
        <v/>
      </c>
      <c r="H40" s="28" t="str">
        <f>IF(H39&gt;0, VLOOKUP(H39-H$5-(INT($M39/9)+(MOD($M39,9)&gt;=H$6)), 'Point System'!$A$4:$B$15, 2),"")</f>
        <v/>
      </c>
      <c r="I40" s="28" t="str">
        <f>IF(I39&gt;0, VLOOKUP(I39-I$5-(INT($M39/9)+(MOD($M39,9)&gt;=I$6)), 'Point System'!$A$4:$B$15, 2),"")</f>
        <v/>
      </c>
      <c r="J40" s="28" t="str">
        <f>IF(J39&gt;0, VLOOKUP(J39-J$5-(INT($M39/9)+(MOD($M39,9)&gt;=J$6)), 'Point System'!$A$4:$B$15, 2),"")</f>
        <v/>
      </c>
      <c r="K40" s="28" t="str">
        <f>IF(K39&gt;0, VLOOKUP(K39-K$5-(INT($M39/9)+(MOD($M39,9)&gt;=K$6)), 'Point System'!$A$4:$B$15, 2),"")</f>
        <v/>
      </c>
      <c r="L40" s="27" t="str">
        <f>IF(SUM(C39:K39)&gt;0, SUM(C40:K40),"")</f>
        <v/>
      </c>
      <c r="M40" s="19"/>
      <c r="N40" s="19"/>
      <c r="O40" s="27" t="str">
        <f>IF(L40&lt;&gt;"", L40, "")</f>
        <v/>
      </c>
    </row>
    <row r="41" spans="1:15" x14ac:dyDescent="0.25">
      <c r="A41" s="21" t="s">
        <v>129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9" t="str">
        <f>IF(SUM(C41:K41)&gt;0, SUM(C41:K41),"")</f>
        <v/>
      </c>
      <c r="M41" s="22"/>
      <c r="N41" s="30" t="str">
        <f>IF(L41&lt;&gt;"",L41- M41, "")</f>
        <v/>
      </c>
      <c r="O41" s="23"/>
    </row>
    <row r="42" spans="1:15" x14ac:dyDescent="0.25">
      <c r="A42" s="21"/>
      <c r="B42" s="22" t="s">
        <v>34</v>
      </c>
      <c r="C42" s="30" t="str">
        <f>IF(C41&gt;0, VLOOKUP(C41-C$5-(INT($M41/9)+(MOD($M41,9)&gt;=C$6)), 'Point System'!$A$4:$B$15, 2),"")</f>
        <v/>
      </c>
      <c r="D42" s="30" t="str">
        <f>IF(D41&gt;0, VLOOKUP(D41-D$5-(INT($M41/9)+(MOD($M41,9)&gt;=D$6)), 'Point System'!$A$4:$B$15, 2),"")</f>
        <v/>
      </c>
      <c r="E42" s="30" t="str">
        <f>IF(E41&gt;0, VLOOKUP(E41-E$5-(INT($M41/9)+(MOD($M41,9)&gt;=E$6)), 'Point System'!$A$4:$B$15, 2),"")</f>
        <v/>
      </c>
      <c r="F42" s="30" t="str">
        <f>IF(F41&gt;0, VLOOKUP(F41-F$5-(INT($M41/9)+(MOD($M41,9)&gt;=F$6)), 'Point System'!$A$4:$B$15, 2),"")</f>
        <v/>
      </c>
      <c r="G42" s="30" t="str">
        <f>IF(G41&gt;0, VLOOKUP(G41-G$5-(INT($M41/9)+(MOD($M41,9)&gt;=G$6)), 'Point System'!$A$4:$B$15, 2),"")</f>
        <v/>
      </c>
      <c r="H42" s="30" t="str">
        <f>IF(H41&gt;0, VLOOKUP(H41-H$5-(INT($M41/9)+(MOD($M41,9)&gt;=H$6)), 'Point System'!$A$4:$B$15, 2),"")</f>
        <v/>
      </c>
      <c r="I42" s="30" t="str">
        <f>IF(I41&gt;0, VLOOKUP(I41-I$5-(INT($M41/9)+(MOD($M41,9)&gt;=I$6)), 'Point System'!$A$4:$B$15, 2),"")</f>
        <v/>
      </c>
      <c r="J42" s="30" t="str">
        <f>IF(J41&gt;0, VLOOKUP(J41-J$5-(INT($M41/9)+(MOD($M41,9)&gt;=J$6)), 'Point System'!$A$4:$B$15, 2),"")</f>
        <v/>
      </c>
      <c r="K42" s="30" t="str">
        <f>IF(K41&gt;0, VLOOKUP(K41-K$5-(INT($M41/9)+(MOD($M41,9)&gt;=K$6)), 'Point System'!$A$4:$B$15, 2),"")</f>
        <v/>
      </c>
      <c r="L42" s="29" t="str">
        <f>IF(SUM(C41:K41)&gt;0, SUM(C42:K42),"")</f>
        <v/>
      </c>
      <c r="M42" s="22"/>
      <c r="N42" s="22"/>
      <c r="O42" s="29" t="str">
        <f>IF(L42&lt;&gt;"", L42, "")</f>
        <v/>
      </c>
    </row>
    <row r="43" spans="1:15" ht="22.5" customHeight="1" x14ac:dyDescent="0.25">
      <c r="A43" s="18" t="s">
        <v>129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27" t="str">
        <f>IF(SUM(C43:K43)&gt;0, SUM(C43:K43),"")</f>
        <v/>
      </c>
      <c r="M43" s="19"/>
      <c r="N43" s="28" t="str">
        <f>IF(L43&lt;&gt;"",L43- M43, "")</f>
        <v/>
      </c>
      <c r="O43" s="20"/>
    </row>
    <row r="44" spans="1:15" ht="22.5" customHeight="1" x14ac:dyDescent="0.25">
      <c r="A44" s="18"/>
      <c r="B44" s="19" t="s">
        <v>34</v>
      </c>
      <c r="C44" s="28" t="str">
        <f>IF(C43&gt;0, VLOOKUP(C43-C$5-(INT($M43/9)+(MOD($M43,9)&gt;=C$6)), 'Point System'!$A$4:$B$15, 2),"")</f>
        <v/>
      </c>
      <c r="D44" s="28" t="str">
        <f>IF(D43&gt;0, VLOOKUP(D43-D$5-(INT($M43/9)+(MOD($M43,9)&gt;=D$6)), 'Point System'!$A$4:$B$15, 2),"")</f>
        <v/>
      </c>
      <c r="E44" s="28" t="str">
        <f>IF(E43&gt;0, VLOOKUP(E43-E$5-(INT($M43/9)+(MOD($M43,9)&gt;=E$6)), 'Point System'!$A$4:$B$15, 2),"")</f>
        <v/>
      </c>
      <c r="F44" s="28" t="str">
        <f>IF(F43&gt;0, VLOOKUP(F43-F$5-(INT($M43/9)+(MOD($M43,9)&gt;=F$6)), 'Point System'!$A$4:$B$15, 2),"")</f>
        <v/>
      </c>
      <c r="G44" s="28" t="str">
        <f>IF(G43&gt;0, VLOOKUP(G43-G$5-(INT($M43/9)+(MOD($M43,9)&gt;=G$6)), 'Point System'!$A$4:$B$15, 2),"")</f>
        <v/>
      </c>
      <c r="H44" s="28" t="str">
        <f>IF(H43&gt;0, VLOOKUP(H43-H$5-(INT($M43/9)+(MOD($M43,9)&gt;=H$6)), 'Point System'!$A$4:$B$15, 2),"")</f>
        <v/>
      </c>
      <c r="I44" s="28" t="str">
        <f>IF(I43&gt;0, VLOOKUP(I43-I$5-(INT($M43/9)+(MOD($M43,9)&gt;=I$6)), 'Point System'!$A$4:$B$15, 2),"")</f>
        <v/>
      </c>
      <c r="J44" s="28" t="str">
        <f>IF(J43&gt;0, VLOOKUP(J43-J$5-(INT($M43/9)+(MOD($M43,9)&gt;=J$6)), 'Point System'!$A$4:$B$15, 2),"")</f>
        <v/>
      </c>
      <c r="K44" s="28" t="str">
        <f>IF(K43&gt;0, VLOOKUP(K43-K$5-(INT($M43/9)+(MOD($M43,9)&gt;=K$6)), 'Point System'!$A$4:$B$15, 2),"")</f>
        <v/>
      </c>
      <c r="L44" s="27" t="str">
        <f>IF(SUM(C43:K43)&gt;0, SUM(C44:K44),"")</f>
        <v/>
      </c>
      <c r="M44" s="19"/>
      <c r="N44" s="19"/>
      <c r="O44" s="27" t="str">
        <f>IF(L44&lt;&gt;"", L44, "")</f>
        <v/>
      </c>
    </row>
    <row r="45" spans="1:15" ht="22.5" customHeight="1" x14ac:dyDescent="0.25">
      <c r="A45" s="21" t="s">
        <v>129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9" t="str">
        <f>IF(SUM(C45:K45)&gt;0, SUM(C45:K45),"")</f>
        <v/>
      </c>
      <c r="M45" s="22"/>
      <c r="N45" s="30" t="str">
        <f>IF(L45&lt;&gt;"",L45- M45, "")</f>
        <v/>
      </c>
      <c r="O45" s="23"/>
    </row>
    <row r="46" spans="1:15" ht="22.5" customHeight="1" x14ac:dyDescent="0.25">
      <c r="A46" s="21"/>
      <c r="B46" s="22" t="s">
        <v>34</v>
      </c>
      <c r="C46" s="30" t="str">
        <f>IF(C45&gt;0, VLOOKUP(C45-C$5-(INT($M45/9)+(MOD($M45,9)&gt;=C$6)), 'Point System'!$A$4:$B$15, 2),"")</f>
        <v/>
      </c>
      <c r="D46" s="30" t="str">
        <f>IF(D45&gt;0, VLOOKUP(D45-D$5-(INT($M45/9)+(MOD($M45,9)&gt;=D$6)), 'Point System'!$A$4:$B$15, 2),"")</f>
        <v/>
      </c>
      <c r="E46" s="30" t="str">
        <f>IF(E45&gt;0, VLOOKUP(E45-E$5-(INT($M45/9)+(MOD($M45,9)&gt;=E$6)), 'Point System'!$A$4:$B$15, 2),"")</f>
        <v/>
      </c>
      <c r="F46" s="30" t="str">
        <f>IF(F45&gt;0, VLOOKUP(F45-F$5-(INT($M45/9)+(MOD($M45,9)&gt;=F$6)), 'Point System'!$A$4:$B$15, 2),"")</f>
        <v/>
      </c>
      <c r="G46" s="30" t="str">
        <f>IF(G45&gt;0, VLOOKUP(G45-G$5-(INT($M45/9)+(MOD($M45,9)&gt;=G$6)), 'Point System'!$A$4:$B$15, 2),"")</f>
        <v/>
      </c>
      <c r="H46" s="30" t="str">
        <f>IF(H45&gt;0, VLOOKUP(H45-H$5-(INT($M45/9)+(MOD($M45,9)&gt;=H$6)), 'Point System'!$A$4:$B$15, 2),"")</f>
        <v/>
      </c>
      <c r="I46" s="30" t="str">
        <f>IF(I45&gt;0, VLOOKUP(I45-I$5-(INT($M45/9)+(MOD($M45,9)&gt;=I$6)), 'Point System'!$A$4:$B$15, 2),"")</f>
        <v/>
      </c>
      <c r="J46" s="30" t="str">
        <f>IF(J45&gt;0, VLOOKUP(J45-J$5-(INT($M45/9)+(MOD($M45,9)&gt;=J$6)), 'Point System'!$A$4:$B$15, 2),"")</f>
        <v/>
      </c>
      <c r="K46" s="30" t="str">
        <f>IF(K45&gt;0, VLOOKUP(K45-K$5-(INT($M45/9)+(MOD($M45,9)&gt;=K$6)), 'Point System'!$A$4:$B$15, 2),"")</f>
        <v/>
      </c>
      <c r="L46" s="29" t="str">
        <f>IF(SUM(C45:K45)&gt;0, SUM(C46:K46),"")</f>
        <v/>
      </c>
      <c r="M46" s="22"/>
      <c r="N46" s="22"/>
      <c r="O46" s="29" t="str">
        <f>IF(L46&lt;&gt;"", L46, "")</f>
        <v/>
      </c>
    </row>
    <row r="47" spans="1:15" x14ac:dyDescent="0.25">
      <c r="A47" s="18" t="s">
        <v>129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27" t="str">
        <f>IF(SUM(C47:K47)&gt;0, SUM(C47:K47),"")</f>
        <v/>
      </c>
      <c r="M47" s="19"/>
      <c r="N47" s="28" t="str">
        <f>IF(L47&lt;&gt;"",L47- M47, "")</f>
        <v/>
      </c>
      <c r="O47" s="20"/>
    </row>
    <row r="48" spans="1:15" x14ac:dyDescent="0.25">
      <c r="A48" s="18"/>
      <c r="B48" s="19" t="s">
        <v>34</v>
      </c>
      <c r="C48" s="28" t="str">
        <f>IF(C47&gt;0, VLOOKUP(C47-C$5-(INT($M47/9)+(MOD($M47,9)&gt;=C$6)), 'Point System'!$A$4:$B$15, 2),"")</f>
        <v/>
      </c>
      <c r="D48" s="28" t="str">
        <f>IF(D47&gt;0, VLOOKUP(D47-D$5-(INT($M47/9)+(MOD($M47,9)&gt;=D$6)), 'Point System'!$A$4:$B$15, 2),"")</f>
        <v/>
      </c>
      <c r="E48" s="28" t="str">
        <f>IF(E47&gt;0, VLOOKUP(E47-E$5-(INT($M47/9)+(MOD($M47,9)&gt;=E$6)), 'Point System'!$A$4:$B$15, 2),"")</f>
        <v/>
      </c>
      <c r="F48" s="28" t="str">
        <f>IF(F47&gt;0, VLOOKUP(F47-F$5-(INT($M47/9)+(MOD($M47,9)&gt;=F$6)), 'Point System'!$A$4:$B$15, 2),"")</f>
        <v/>
      </c>
      <c r="G48" s="28" t="str">
        <f>IF(G47&gt;0, VLOOKUP(G47-G$5-(INT($M47/9)+(MOD($M47,9)&gt;=G$6)), 'Point System'!$A$4:$B$15, 2),"")</f>
        <v/>
      </c>
      <c r="H48" s="28" t="str">
        <f>IF(H47&gt;0, VLOOKUP(H47-H$5-(INT($M47/9)+(MOD($M47,9)&gt;=H$6)), 'Point System'!$A$4:$B$15, 2),"")</f>
        <v/>
      </c>
      <c r="I48" s="28" t="str">
        <f>IF(I47&gt;0, VLOOKUP(I47-I$5-(INT($M47/9)+(MOD($M47,9)&gt;=I$6)), 'Point System'!$A$4:$B$15, 2),"")</f>
        <v/>
      </c>
      <c r="J48" s="28" t="str">
        <f>IF(J47&gt;0, VLOOKUP(J47-J$5-(INT($M47/9)+(MOD($M47,9)&gt;=J$6)), 'Point System'!$A$4:$B$15, 2),"")</f>
        <v/>
      </c>
      <c r="K48" s="28" t="str">
        <f>IF(K47&gt;0, VLOOKUP(K47-K$5-(INT($M47/9)+(MOD($M47,9)&gt;=K$6)), 'Point System'!$A$4:$B$15, 2),"")</f>
        <v/>
      </c>
      <c r="L48" s="27" t="str">
        <f>IF(SUM(C47:K47)&gt;0, SUM(C48:K48),"")</f>
        <v/>
      </c>
      <c r="M48" s="19"/>
      <c r="N48" s="19"/>
      <c r="O48" s="27" t="str">
        <f>IF(L48&lt;&gt;"", L48, "")</f>
        <v/>
      </c>
    </row>
    <row r="49" spans="1:15" x14ac:dyDescent="0.25">
      <c r="A49" s="21" t="s">
        <v>129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9" t="str">
        <f>IF(SUM(C49:K49)&gt;0, SUM(C49:K49),"")</f>
        <v/>
      </c>
      <c r="M49" s="22"/>
      <c r="N49" s="30" t="str">
        <f>IF(L49&lt;&gt;"",L49- M49, "")</f>
        <v/>
      </c>
      <c r="O49" s="23"/>
    </row>
    <row r="50" spans="1:15" x14ac:dyDescent="0.25">
      <c r="A50" s="21"/>
      <c r="B50" s="22" t="s">
        <v>34</v>
      </c>
      <c r="C50" s="30" t="str">
        <f>IF(C49&gt;0, VLOOKUP(C49-C$5-(INT($M49/9)+(MOD($M49,9)&gt;=C$6)), 'Point System'!$A$4:$B$15, 2),"")</f>
        <v/>
      </c>
      <c r="D50" s="30" t="str">
        <f>IF(D49&gt;0, VLOOKUP(D49-D$5-(INT($M49/9)+(MOD($M49,9)&gt;=D$6)), 'Point System'!$A$4:$B$15, 2),"")</f>
        <v/>
      </c>
      <c r="E50" s="30" t="str">
        <f>IF(E49&gt;0, VLOOKUP(E49-E$5-(INT($M49/9)+(MOD($M49,9)&gt;=E$6)), 'Point System'!$A$4:$B$15, 2),"")</f>
        <v/>
      </c>
      <c r="F50" s="30" t="str">
        <f>IF(F49&gt;0, VLOOKUP(F49-F$5-(INT($M49/9)+(MOD($M49,9)&gt;=F$6)), 'Point System'!$A$4:$B$15, 2),"")</f>
        <v/>
      </c>
      <c r="G50" s="30" t="str">
        <f>IF(G49&gt;0, VLOOKUP(G49-G$5-(INT($M49/9)+(MOD($M49,9)&gt;=G$6)), 'Point System'!$A$4:$B$15, 2),"")</f>
        <v/>
      </c>
      <c r="H50" s="30" t="str">
        <f>IF(H49&gt;0, VLOOKUP(H49-H$5-(INT($M49/9)+(MOD($M49,9)&gt;=H$6)), 'Point System'!$A$4:$B$15, 2),"")</f>
        <v/>
      </c>
      <c r="I50" s="30" t="str">
        <f>IF(I49&gt;0, VLOOKUP(I49-I$5-(INT($M49/9)+(MOD($M49,9)&gt;=I$6)), 'Point System'!$A$4:$B$15, 2),"")</f>
        <v/>
      </c>
      <c r="J50" s="30" t="str">
        <f>IF(J49&gt;0, VLOOKUP(J49-J$5-(INT($M49/9)+(MOD($M49,9)&gt;=J$6)), 'Point System'!$A$4:$B$15, 2),"")</f>
        <v/>
      </c>
      <c r="K50" s="30" t="str">
        <f>IF(K49&gt;0, VLOOKUP(K49-K$5-(INT($M49/9)+(MOD($M49,9)&gt;=K$6)), 'Point System'!$A$4:$B$15, 2),"")</f>
        <v/>
      </c>
      <c r="L50" s="29" t="str">
        <f>IF(SUM(C49:K49)&gt;0, SUM(C50:K50),"")</f>
        <v/>
      </c>
      <c r="M50" s="22"/>
      <c r="N50" s="22"/>
      <c r="O50" s="29" t="str">
        <f>IF(L50&lt;&gt;"", L50, "")</f>
        <v/>
      </c>
    </row>
    <row r="51" spans="1:15" x14ac:dyDescent="0.25">
      <c r="A51" s="18" t="s">
        <v>129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27" t="str">
        <f>IF(SUM(C51:K51)&gt;0, SUM(C51:K51),"")</f>
        <v/>
      </c>
      <c r="M51" s="19"/>
      <c r="N51" s="28" t="str">
        <f>IF(L51&lt;&gt;"",L51- M51, "")</f>
        <v/>
      </c>
      <c r="O51" s="20"/>
    </row>
    <row r="52" spans="1:15" x14ac:dyDescent="0.25">
      <c r="A52" s="18"/>
      <c r="B52" s="19" t="s">
        <v>34</v>
      </c>
      <c r="C52" s="28" t="str">
        <f>IF(C51&gt;0, VLOOKUP(C51-C$5-(INT($M51/9)+(MOD($M51,9)&gt;=C$6)), 'Point System'!$A$4:$B$15, 2),"")</f>
        <v/>
      </c>
      <c r="D52" s="28" t="str">
        <f>IF(D51&gt;0, VLOOKUP(D51-D$5-(INT($M51/9)+(MOD($M51,9)&gt;=D$6)), 'Point System'!$A$4:$B$15, 2),"")</f>
        <v/>
      </c>
      <c r="E52" s="28" t="str">
        <f>IF(E51&gt;0, VLOOKUP(E51-E$5-(INT($M51/9)+(MOD($M51,9)&gt;=E$6)), 'Point System'!$A$4:$B$15, 2),"")</f>
        <v/>
      </c>
      <c r="F52" s="28" t="str">
        <f>IF(F51&gt;0, VLOOKUP(F51-F$5-(INT($M51/9)+(MOD($M51,9)&gt;=F$6)), 'Point System'!$A$4:$B$15, 2),"")</f>
        <v/>
      </c>
      <c r="G52" s="28" t="str">
        <f>IF(G51&gt;0, VLOOKUP(G51-G$5-(INT($M51/9)+(MOD($M51,9)&gt;=G$6)), 'Point System'!$A$4:$B$15, 2),"")</f>
        <v/>
      </c>
      <c r="H52" s="28" t="str">
        <f>IF(H51&gt;0, VLOOKUP(H51-H$5-(INT($M51/9)+(MOD($M51,9)&gt;=H$6)), 'Point System'!$A$4:$B$15, 2),"")</f>
        <v/>
      </c>
      <c r="I52" s="28" t="str">
        <f>IF(I51&gt;0, VLOOKUP(I51-I$5-(INT($M51/9)+(MOD($M51,9)&gt;=I$6)), 'Point System'!$A$4:$B$15, 2),"")</f>
        <v/>
      </c>
      <c r="J52" s="28" t="str">
        <f>IF(J51&gt;0, VLOOKUP(J51-J$5-(INT($M51/9)+(MOD($M51,9)&gt;=J$6)), 'Point System'!$A$4:$B$15, 2),"")</f>
        <v/>
      </c>
      <c r="K52" s="28" t="str">
        <f>IF(K51&gt;0, VLOOKUP(K51-K$5-(INT($M51/9)+(MOD($M51,9)&gt;=K$6)), 'Point System'!$A$4:$B$15, 2),"")</f>
        <v/>
      </c>
      <c r="L52" s="27" t="str">
        <f>IF(SUM(C51:K51)&gt;0, SUM(C52:K52),"")</f>
        <v/>
      </c>
      <c r="M52" s="19"/>
      <c r="N52" s="19"/>
      <c r="O52" s="27" t="str">
        <f>IF(L52&lt;&gt;"", L52, "")</f>
        <v/>
      </c>
    </row>
    <row r="53" spans="1:15" x14ac:dyDescent="0.25">
      <c r="A53" s="21" t="s">
        <v>129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9" t="str">
        <f>IF(SUM(C53:K53)&gt;0, SUM(C53:K53),"")</f>
        <v/>
      </c>
      <c r="M53" s="22"/>
      <c r="N53" s="30" t="str">
        <f>IF(L53&lt;&gt;"",L53- M53, "")</f>
        <v/>
      </c>
      <c r="O53" s="23"/>
    </row>
    <row r="54" spans="1:15" x14ac:dyDescent="0.25">
      <c r="A54" s="21"/>
      <c r="B54" s="22" t="s">
        <v>34</v>
      </c>
      <c r="C54" s="30" t="str">
        <f>IF(C53&gt;0, VLOOKUP(C53-C$5-(INT($M53/9)+(MOD($M53,9)&gt;=C$6)), 'Point System'!$A$4:$B$15, 2),"")</f>
        <v/>
      </c>
      <c r="D54" s="30" t="str">
        <f>IF(D53&gt;0, VLOOKUP(D53-D$5-(INT($M53/9)+(MOD($M53,9)&gt;=D$6)), 'Point System'!$A$4:$B$15, 2),"")</f>
        <v/>
      </c>
      <c r="E54" s="30" t="str">
        <f>IF(E53&gt;0, VLOOKUP(E53-E$5-(INT($M53/9)+(MOD($M53,9)&gt;=E$6)), 'Point System'!$A$4:$B$15, 2),"")</f>
        <v/>
      </c>
      <c r="F54" s="30" t="str">
        <f>IF(F53&gt;0, VLOOKUP(F53-F$5-(INT($M53/9)+(MOD($M53,9)&gt;=F$6)), 'Point System'!$A$4:$B$15, 2),"")</f>
        <v/>
      </c>
      <c r="G54" s="30" t="str">
        <f>IF(G53&gt;0, VLOOKUP(G53-G$5-(INT($M53/9)+(MOD($M53,9)&gt;=G$6)), 'Point System'!$A$4:$B$15, 2),"")</f>
        <v/>
      </c>
      <c r="H54" s="30" t="str">
        <f>IF(H53&gt;0, VLOOKUP(H53-H$5-(INT($M53/9)+(MOD($M53,9)&gt;=H$6)), 'Point System'!$A$4:$B$15, 2),"")</f>
        <v/>
      </c>
      <c r="I54" s="30" t="str">
        <f>IF(I53&gt;0, VLOOKUP(I53-I$5-(INT($M53/9)+(MOD($M53,9)&gt;=I$6)), 'Point System'!$A$4:$B$15, 2),"")</f>
        <v/>
      </c>
      <c r="J54" s="30" t="str">
        <f>IF(J53&gt;0, VLOOKUP(J53-J$5-(INT($M53/9)+(MOD($M53,9)&gt;=J$6)), 'Point System'!$A$4:$B$15, 2),"")</f>
        <v/>
      </c>
      <c r="K54" s="30" t="str">
        <f>IF(K53&gt;0, VLOOKUP(K53-K$5-(INT($M53/9)+(MOD($M53,9)&gt;=K$6)), 'Point System'!$A$4:$B$15, 2),"")</f>
        <v/>
      </c>
      <c r="L54" s="29" t="str">
        <f>IF(SUM(C53:K53)&gt;0, SUM(C54:K54),"")</f>
        <v/>
      </c>
      <c r="M54" s="22"/>
      <c r="N54" s="22"/>
      <c r="O54" s="29" t="str">
        <f>IF(L54&lt;&gt;"", L54, "")</f>
        <v/>
      </c>
    </row>
    <row r="55" spans="1:15" ht="22.5" customHeight="1" x14ac:dyDescent="0.25">
      <c r="A55" s="18" t="s">
        <v>129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27" t="str">
        <f>IF(SUM(C55:K55)&gt;0, SUM(C55:K55),"")</f>
        <v/>
      </c>
      <c r="M55" s="19"/>
      <c r="N55" s="28" t="str">
        <f>IF(L55&lt;&gt;"",L55- M55, "")</f>
        <v/>
      </c>
      <c r="O55" s="20"/>
    </row>
    <row r="56" spans="1:15" ht="22.5" customHeight="1" x14ac:dyDescent="0.25">
      <c r="A56" s="18"/>
      <c r="B56" s="19" t="s">
        <v>34</v>
      </c>
      <c r="C56" s="28" t="str">
        <f>IF(C55&gt;0, VLOOKUP(C55-C$5-(INT($M55/9)+(MOD($M55,9)&gt;=C$6)), 'Point System'!$A$4:$B$15, 2),"")</f>
        <v/>
      </c>
      <c r="D56" s="28" t="str">
        <f>IF(D55&gt;0, VLOOKUP(D55-D$5-(INT($M55/9)+(MOD($M55,9)&gt;=D$6)), 'Point System'!$A$4:$B$15, 2),"")</f>
        <v/>
      </c>
      <c r="E56" s="28" t="str">
        <f>IF(E55&gt;0, VLOOKUP(E55-E$5-(INT($M55/9)+(MOD($M55,9)&gt;=E$6)), 'Point System'!$A$4:$B$15, 2),"")</f>
        <v/>
      </c>
      <c r="F56" s="28" t="str">
        <f>IF(F55&gt;0, VLOOKUP(F55-F$5-(INT($M55/9)+(MOD($M55,9)&gt;=F$6)), 'Point System'!$A$4:$B$15, 2),"")</f>
        <v/>
      </c>
      <c r="G56" s="28" t="str">
        <f>IF(G55&gt;0, VLOOKUP(G55-G$5-(INT($M55/9)+(MOD($M55,9)&gt;=G$6)), 'Point System'!$A$4:$B$15, 2),"")</f>
        <v/>
      </c>
      <c r="H56" s="28" t="str">
        <f>IF(H55&gt;0, VLOOKUP(H55-H$5-(INT($M55/9)+(MOD($M55,9)&gt;=H$6)), 'Point System'!$A$4:$B$15, 2),"")</f>
        <v/>
      </c>
      <c r="I56" s="28" t="str">
        <f>IF(I55&gt;0, VLOOKUP(I55-I$5-(INT($M55/9)+(MOD($M55,9)&gt;=I$6)), 'Point System'!$A$4:$B$15, 2),"")</f>
        <v/>
      </c>
      <c r="J56" s="28" t="str">
        <f>IF(J55&gt;0, VLOOKUP(J55-J$5-(INT($M55/9)+(MOD($M55,9)&gt;=J$6)), 'Point System'!$A$4:$B$15, 2),"")</f>
        <v/>
      </c>
      <c r="K56" s="28" t="str">
        <f>IF(K55&gt;0, VLOOKUP(K55-K$5-(INT($M55/9)+(MOD($M55,9)&gt;=K$6)), 'Point System'!$A$4:$B$15, 2),"")</f>
        <v/>
      </c>
      <c r="L56" s="27" t="str">
        <f>IF(SUM(C55:K55)&gt;0, SUM(C56:K56),"")</f>
        <v/>
      </c>
      <c r="M56" s="19"/>
      <c r="N56" s="19"/>
      <c r="O56" s="27" t="str">
        <f>IF(L56&lt;&gt;"", L56, "")</f>
        <v/>
      </c>
    </row>
    <row r="57" spans="1:15" ht="22.5" customHeight="1" x14ac:dyDescent="0.25">
      <c r="A57" s="21" t="s">
        <v>129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9" t="str">
        <f>IF(SUM(C57:K57)&gt;0, SUM(C57:K57),"")</f>
        <v/>
      </c>
      <c r="M57" s="22"/>
      <c r="N57" s="30" t="str">
        <f>IF(L57&lt;&gt;"",L57- M57, "")</f>
        <v/>
      </c>
      <c r="O57" s="23"/>
    </row>
    <row r="58" spans="1:15" ht="22.5" customHeight="1" x14ac:dyDescent="0.25">
      <c r="A58" s="21"/>
      <c r="B58" s="22" t="s">
        <v>34</v>
      </c>
      <c r="C58" s="30" t="str">
        <f>IF(C57&gt;0, VLOOKUP(C57-C$5-(INT($M57/9)+(MOD($M57,9)&gt;=C$6)), 'Point System'!$A$4:$B$15, 2),"")</f>
        <v/>
      </c>
      <c r="D58" s="30" t="str">
        <f>IF(D57&gt;0, VLOOKUP(D57-D$5-(INT($M57/9)+(MOD($M57,9)&gt;=D$6)), 'Point System'!$A$4:$B$15, 2),"")</f>
        <v/>
      </c>
      <c r="E58" s="30" t="str">
        <f>IF(E57&gt;0, VLOOKUP(E57-E$5-(INT($M57/9)+(MOD($M57,9)&gt;=E$6)), 'Point System'!$A$4:$B$15, 2),"")</f>
        <v/>
      </c>
      <c r="F58" s="30" t="str">
        <f>IF(F57&gt;0, VLOOKUP(F57-F$5-(INT($M57/9)+(MOD($M57,9)&gt;=F$6)), 'Point System'!$A$4:$B$15, 2),"")</f>
        <v/>
      </c>
      <c r="G58" s="30" t="str">
        <f>IF(G57&gt;0, VLOOKUP(G57-G$5-(INT($M57/9)+(MOD($M57,9)&gt;=G$6)), 'Point System'!$A$4:$B$15, 2),"")</f>
        <v/>
      </c>
      <c r="H58" s="30" t="str">
        <f>IF(H57&gt;0, VLOOKUP(H57-H$5-(INT($M57/9)+(MOD($M57,9)&gt;=H$6)), 'Point System'!$A$4:$B$15, 2),"")</f>
        <v/>
      </c>
      <c r="I58" s="30" t="str">
        <f>IF(I57&gt;0, VLOOKUP(I57-I$5-(INT($M57/9)+(MOD($M57,9)&gt;=I$6)), 'Point System'!$A$4:$B$15, 2),"")</f>
        <v/>
      </c>
      <c r="J58" s="30" t="str">
        <f>IF(J57&gt;0, VLOOKUP(J57-J$5-(INT($M57/9)+(MOD($M57,9)&gt;=J$6)), 'Point System'!$A$4:$B$15, 2),"")</f>
        <v/>
      </c>
      <c r="K58" s="30" t="str">
        <f>IF(K57&gt;0, VLOOKUP(K57-K$5-(INT($M57/9)+(MOD($M57,9)&gt;=K$6)), 'Point System'!$A$4:$B$15, 2),"")</f>
        <v/>
      </c>
      <c r="L58" s="29" t="str">
        <f>IF(SUM(C57:K57)&gt;0, SUM(C58:K58),"")</f>
        <v/>
      </c>
      <c r="M58" s="22"/>
      <c r="N58" s="22"/>
      <c r="O58" s="29" t="str">
        <f>IF(L58&lt;&gt;"", L58, "")</f>
        <v/>
      </c>
    </row>
    <row r="59" spans="1:15" x14ac:dyDescent="0.25">
      <c r="A59" s="18" t="s">
        <v>129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27" t="str">
        <f>IF(SUM(C59:K59)&gt;0, SUM(C59:K59),"")</f>
        <v/>
      </c>
      <c r="M59" s="19"/>
      <c r="N59" s="28" t="str">
        <f>IF(L59&lt;&gt;"",L59- M59, "")</f>
        <v/>
      </c>
      <c r="O59" s="20"/>
    </row>
    <row r="60" spans="1:15" x14ac:dyDescent="0.25">
      <c r="A60" s="18"/>
      <c r="B60" s="19" t="s">
        <v>34</v>
      </c>
      <c r="C60" s="28" t="str">
        <f>IF(C59&gt;0, VLOOKUP(C59-C$5-(INT($M59/9)+(MOD($M59,9)&gt;=C$6)), 'Point System'!$A$4:$B$15, 2),"")</f>
        <v/>
      </c>
      <c r="D60" s="28" t="str">
        <f>IF(D59&gt;0, VLOOKUP(D59-D$5-(INT($M59/9)+(MOD($M59,9)&gt;=D$6)), 'Point System'!$A$4:$B$15, 2),"")</f>
        <v/>
      </c>
      <c r="E60" s="28" t="str">
        <f>IF(E59&gt;0, VLOOKUP(E59-E$5-(INT($M59/9)+(MOD($M59,9)&gt;=E$6)), 'Point System'!$A$4:$B$15, 2),"")</f>
        <v/>
      </c>
      <c r="F60" s="28" t="str">
        <f>IF(F59&gt;0, VLOOKUP(F59-F$5-(INT($M59/9)+(MOD($M59,9)&gt;=F$6)), 'Point System'!$A$4:$B$15, 2),"")</f>
        <v/>
      </c>
      <c r="G60" s="28" t="str">
        <f>IF(G59&gt;0, VLOOKUP(G59-G$5-(INT($M59/9)+(MOD($M59,9)&gt;=G$6)), 'Point System'!$A$4:$B$15, 2),"")</f>
        <v/>
      </c>
      <c r="H60" s="28" t="str">
        <f>IF(H59&gt;0, VLOOKUP(H59-H$5-(INT($M59/9)+(MOD($M59,9)&gt;=H$6)), 'Point System'!$A$4:$B$15, 2),"")</f>
        <v/>
      </c>
      <c r="I60" s="28" t="str">
        <f>IF(I59&gt;0, VLOOKUP(I59-I$5-(INT($M59/9)+(MOD($M59,9)&gt;=I$6)), 'Point System'!$A$4:$B$15, 2),"")</f>
        <v/>
      </c>
      <c r="J60" s="28" t="str">
        <f>IF(J59&gt;0, VLOOKUP(J59-J$5-(INT($M59/9)+(MOD($M59,9)&gt;=J$6)), 'Point System'!$A$4:$B$15, 2),"")</f>
        <v/>
      </c>
      <c r="K60" s="28" t="str">
        <f>IF(K59&gt;0, VLOOKUP(K59-K$5-(INT($M59/9)+(MOD($M59,9)&gt;=K$6)), 'Point System'!$A$4:$B$15, 2),"")</f>
        <v/>
      </c>
      <c r="L60" s="27" t="str">
        <f>IF(SUM(C59:K59)&gt;0, SUM(C60:K60),"")</f>
        <v/>
      </c>
      <c r="M60" s="19"/>
      <c r="N60" s="19"/>
      <c r="O60" s="27" t="str">
        <f>IF(L60&lt;&gt;"", L60, "")</f>
        <v/>
      </c>
    </row>
    <row r="61" spans="1:15" x14ac:dyDescent="0.25">
      <c r="A61" s="21" t="s">
        <v>129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9" t="str">
        <f>IF(SUM(C61:K61)&gt;0, SUM(C61:K61),"")</f>
        <v/>
      </c>
      <c r="M61" s="22"/>
      <c r="N61" s="30" t="str">
        <f>IF(L61&lt;&gt;"",L61- M61, "")</f>
        <v/>
      </c>
      <c r="O61" s="23"/>
    </row>
    <row r="62" spans="1:15" x14ac:dyDescent="0.25">
      <c r="A62" s="21"/>
      <c r="B62" s="22" t="s">
        <v>34</v>
      </c>
      <c r="C62" s="30" t="str">
        <f>IF(C61&gt;0, VLOOKUP(C61-C$5-(INT($M61/9)+(MOD($M61,9)&gt;=C$6)), 'Point System'!$A$4:$B$15, 2),"")</f>
        <v/>
      </c>
      <c r="D62" s="30" t="str">
        <f>IF(D61&gt;0, VLOOKUP(D61-D$5-(INT($M61/9)+(MOD($M61,9)&gt;=D$6)), 'Point System'!$A$4:$B$15, 2),"")</f>
        <v/>
      </c>
      <c r="E62" s="30" t="str">
        <f>IF(E61&gt;0, VLOOKUP(E61-E$5-(INT($M61/9)+(MOD($M61,9)&gt;=E$6)), 'Point System'!$A$4:$B$15, 2),"")</f>
        <v/>
      </c>
      <c r="F62" s="30" t="str">
        <f>IF(F61&gt;0, VLOOKUP(F61-F$5-(INT($M61/9)+(MOD($M61,9)&gt;=F$6)), 'Point System'!$A$4:$B$15, 2),"")</f>
        <v/>
      </c>
      <c r="G62" s="30" t="str">
        <f>IF(G61&gt;0, VLOOKUP(G61-G$5-(INT($M61/9)+(MOD($M61,9)&gt;=G$6)), 'Point System'!$A$4:$B$15, 2),"")</f>
        <v/>
      </c>
      <c r="H62" s="30" t="str">
        <f>IF(H61&gt;0, VLOOKUP(H61-H$5-(INT($M61/9)+(MOD($M61,9)&gt;=H$6)), 'Point System'!$A$4:$B$15, 2),"")</f>
        <v/>
      </c>
      <c r="I62" s="30" t="str">
        <f>IF(I61&gt;0, VLOOKUP(I61-I$5-(INT($M61/9)+(MOD($M61,9)&gt;=I$6)), 'Point System'!$A$4:$B$15, 2),"")</f>
        <v/>
      </c>
      <c r="J62" s="30" t="str">
        <f>IF(J61&gt;0, VLOOKUP(J61-J$5-(INT($M61/9)+(MOD($M61,9)&gt;=J$6)), 'Point System'!$A$4:$B$15, 2),"")</f>
        <v/>
      </c>
      <c r="K62" s="30" t="str">
        <f>IF(K61&gt;0, VLOOKUP(K61-K$5-(INT($M61/9)+(MOD($M61,9)&gt;=K$6)), 'Point System'!$A$4:$B$15, 2),"")</f>
        <v/>
      </c>
      <c r="L62" s="29" t="str">
        <f>IF(SUM(C61:K61)&gt;0, SUM(C62:K62),"")</f>
        <v/>
      </c>
      <c r="M62" s="22"/>
      <c r="N62" s="22"/>
      <c r="O62" s="29" t="str">
        <f>IF(L62&lt;&gt;"", L62, "")</f>
        <v/>
      </c>
    </row>
    <row r="63" spans="1:15" x14ac:dyDescent="0.25">
      <c r="A63" s="18" t="s">
        <v>129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27" t="str">
        <f>IF(SUM(C63:K63)&gt;0, SUM(C63:K63),"")</f>
        <v/>
      </c>
      <c r="M63" s="19"/>
      <c r="N63" s="28" t="str">
        <f>IF(L63&lt;&gt;"",L63- M63, "")</f>
        <v/>
      </c>
      <c r="O63" s="20"/>
    </row>
    <row r="64" spans="1:15" x14ac:dyDescent="0.25">
      <c r="A64" s="18"/>
      <c r="B64" s="19" t="s">
        <v>34</v>
      </c>
      <c r="C64" s="28" t="str">
        <f>IF(C63&gt;0, VLOOKUP(C63-C$5-(INT($M63/9)+(MOD($M63,9)&gt;=C$6)), 'Point System'!$A$4:$B$15, 2),"")</f>
        <v/>
      </c>
      <c r="D64" s="28" t="str">
        <f>IF(D63&gt;0, VLOOKUP(D63-D$5-(INT($M63/9)+(MOD($M63,9)&gt;=D$6)), 'Point System'!$A$4:$B$15, 2),"")</f>
        <v/>
      </c>
      <c r="E64" s="28" t="str">
        <f>IF(E63&gt;0, VLOOKUP(E63-E$5-(INT($M63/9)+(MOD($M63,9)&gt;=E$6)), 'Point System'!$A$4:$B$15, 2),"")</f>
        <v/>
      </c>
      <c r="F64" s="28" t="str">
        <f>IF(F63&gt;0, VLOOKUP(F63-F$5-(INT($M63/9)+(MOD($M63,9)&gt;=F$6)), 'Point System'!$A$4:$B$15, 2),"")</f>
        <v/>
      </c>
      <c r="G64" s="28" t="str">
        <f>IF(G63&gt;0, VLOOKUP(G63-G$5-(INT($M63/9)+(MOD($M63,9)&gt;=G$6)), 'Point System'!$A$4:$B$15, 2),"")</f>
        <v/>
      </c>
      <c r="H64" s="28" t="str">
        <f>IF(H63&gt;0, VLOOKUP(H63-H$5-(INT($M63/9)+(MOD($M63,9)&gt;=H$6)), 'Point System'!$A$4:$B$15, 2),"")</f>
        <v/>
      </c>
      <c r="I64" s="28" t="str">
        <f>IF(I63&gt;0, VLOOKUP(I63-I$5-(INT($M63/9)+(MOD($M63,9)&gt;=I$6)), 'Point System'!$A$4:$B$15, 2),"")</f>
        <v/>
      </c>
      <c r="J64" s="28" t="str">
        <f>IF(J63&gt;0, VLOOKUP(J63-J$5-(INT($M63/9)+(MOD($M63,9)&gt;=J$6)), 'Point System'!$A$4:$B$15, 2),"")</f>
        <v/>
      </c>
      <c r="K64" s="28" t="str">
        <f>IF(K63&gt;0, VLOOKUP(K63-K$5-(INT($M63/9)+(MOD($M63,9)&gt;=K$6)), 'Point System'!$A$4:$B$15, 2),"")</f>
        <v/>
      </c>
      <c r="L64" s="27" t="str">
        <f>IF(SUM(C63:K63)&gt;0, SUM(C64:K64),"")</f>
        <v/>
      </c>
      <c r="M64" s="19"/>
      <c r="N64" s="19"/>
      <c r="O64" s="27" t="str">
        <f>IF(L64&lt;&gt;"", L64, "")</f>
        <v/>
      </c>
    </row>
    <row r="65" spans="1:15" x14ac:dyDescent="0.25">
      <c r="A65" s="21" t="s">
        <v>129</v>
      </c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9" t="str">
        <f>IF(SUM(C65:K65)&gt;0, SUM(C65:K65),"")</f>
        <v/>
      </c>
      <c r="M65" s="22"/>
      <c r="N65" s="30" t="str">
        <f>IF(L65&lt;&gt;"",L65- M65, "")</f>
        <v/>
      </c>
      <c r="O65" s="23"/>
    </row>
    <row r="66" spans="1:15" x14ac:dyDescent="0.25">
      <c r="A66" s="21"/>
      <c r="B66" s="22" t="s">
        <v>34</v>
      </c>
      <c r="C66" s="30" t="str">
        <f>IF(C65&gt;0, VLOOKUP(C65-C$5-(INT($M65/9)+(MOD($M65,9)&gt;=C$6)), 'Point System'!$A$4:$B$15, 2),"")</f>
        <v/>
      </c>
      <c r="D66" s="30" t="str">
        <f>IF(D65&gt;0, VLOOKUP(D65-D$5-(INT($M65/9)+(MOD($M65,9)&gt;=D$6)), 'Point System'!$A$4:$B$15, 2),"")</f>
        <v/>
      </c>
      <c r="E66" s="30" t="str">
        <f>IF(E65&gt;0, VLOOKUP(E65-E$5-(INT($M65/9)+(MOD($M65,9)&gt;=E$6)), 'Point System'!$A$4:$B$15, 2),"")</f>
        <v/>
      </c>
      <c r="F66" s="30" t="str">
        <f>IF(F65&gt;0, VLOOKUP(F65-F$5-(INT($M65/9)+(MOD($M65,9)&gt;=F$6)), 'Point System'!$A$4:$B$15, 2),"")</f>
        <v/>
      </c>
      <c r="G66" s="30" t="str">
        <f>IF(G65&gt;0, VLOOKUP(G65-G$5-(INT($M65/9)+(MOD($M65,9)&gt;=G$6)), 'Point System'!$A$4:$B$15, 2),"")</f>
        <v/>
      </c>
      <c r="H66" s="30" t="str">
        <f>IF(H65&gt;0, VLOOKUP(H65-H$5-(INT($M65/9)+(MOD($M65,9)&gt;=H$6)), 'Point System'!$A$4:$B$15, 2),"")</f>
        <v/>
      </c>
      <c r="I66" s="30" t="str">
        <f>IF(I65&gt;0, VLOOKUP(I65-I$5-(INT($M65/9)+(MOD($M65,9)&gt;=I$6)), 'Point System'!$A$4:$B$15, 2),"")</f>
        <v/>
      </c>
      <c r="J66" s="30" t="str">
        <f>IF(J65&gt;0, VLOOKUP(J65-J$5-(INT($M65/9)+(MOD($M65,9)&gt;=J$6)), 'Point System'!$A$4:$B$15, 2),"")</f>
        <v/>
      </c>
      <c r="K66" s="30" t="str">
        <f>IF(K65&gt;0, VLOOKUP(K65-K$5-(INT($M65/9)+(MOD($M65,9)&gt;=K$6)), 'Point System'!$A$4:$B$15, 2),"")</f>
        <v/>
      </c>
      <c r="L66" s="29" t="str">
        <f>IF(SUM(C65:K65)&gt;0, SUM(C66:K66),"")</f>
        <v/>
      </c>
      <c r="M66" s="22"/>
      <c r="N66" s="22"/>
      <c r="O66" s="29" t="str">
        <f>IF(L66&lt;&gt;"", L66, "")</f>
        <v/>
      </c>
    </row>
    <row r="67" spans="1:15" ht="22.5" customHeight="1" x14ac:dyDescent="0.25">
      <c r="A67" s="18" t="s">
        <v>129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27" t="str">
        <f>IF(SUM(C67:K67)&gt;0, SUM(C67:K67),"")</f>
        <v/>
      </c>
      <c r="M67" s="19"/>
      <c r="N67" s="28" t="str">
        <f>IF(L67&lt;&gt;"",L67- M67, "")</f>
        <v/>
      </c>
      <c r="O67" s="20"/>
    </row>
    <row r="68" spans="1:15" ht="22.5" customHeight="1" x14ac:dyDescent="0.25">
      <c r="A68" s="18"/>
      <c r="B68" s="19" t="s">
        <v>34</v>
      </c>
      <c r="C68" s="28" t="str">
        <f>IF(C67&gt;0, VLOOKUP(C67-C$5-(INT($M67/9)+(MOD($M67,9)&gt;=C$6)), 'Point System'!$A$4:$B$15, 2),"")</f>
        <v/>
      </c>
      <c r="D68" s="28" t="str">
        <f>IF(D67&gt;0, VLOOKUP(D67-D$5-(INT($M67/9)+(MOD($M67,9)&gt;=D$6)), 'Point System'!$A$4:$B$15, 2),"")</f>
        <v/>
      </c>
      <c r="E68" s="28" t="str">
        <f>IF(E67&gt;0, VLOOKUP(E67-E$5-(INT($M67/9)+(MOD($M67,9)&gt;=E$6)), 'Point System'!$A$4:$B$15, 2),"")</f>
        <v/>
      </c>
      <c r="F68" s="28" t="str">
        <f>IF(F67&gt;0, VLOOKUP(F67-F$5-(INT($M67/9)+(MOD($M67,9)&gt;=F$6)), 'Point System'!$A$4:$B$15, 2),"")</f>
        <v/>
      </c>
      <c r="G68" s="28" t="str">
        <f>IF(G67&gt;0, VLOOKUP(G67-G$5-(INT($M67/9)+(MOD($M67,9)&gt;=G$6)), 'Point System'!$A$4:$B$15, 2),"")</f>
        <v/>
      </c>
      <c r="H68" s="28" t="str">
        <f>IF(H67&gt;0, VLOOKUP(H67-H$5-(INT($M67/9)+(MOD($M67,9)&gt;=H$6)), 'Point System'!$A$4:$B$15, 2),"")</f>
        <v/>
      </c>
      <c r="I68" s="28" t="str">
        <f>IF(I67&gt;0, VLOOKUP(I67-I$5-(INT($M67/9)+(MOD($M67,9)&gt;=I$6)), 'Point System'!$A$4:$B$15, 2),"")</f>
        <v/>
      </c>
      <c r="J68" s="28" t="str">
        <f>IF(J67&gt;0, VLOOKUP(J67-J$5-(INT($M67/9)+(MOD($M67,9)&gt;=J$6)), 'Point System'!$A$4:$B$15, 2),"")</f>
        <v/>
      </c>
      <c r="K68" s="28" t="str">
        <f>IF(K67&gt;0, VLOOKUP(K67-K$5-(INT($M67/9)+(MOD($M67,9)&gt;=K$6)), 'Point System'!$A$4:$B$15, 2),"")</f>
        <v/>
      </c>
      <c r="L68" s="27" t="str">
        <f>IF(SUM(C67:K67)&gt;0, SUM(C68:K68),"")</f>
        <v/>
      </c>
      <c r="M68" s="19"/>
      <c r="N68" s="19"/>
      <c r="O68" s="27" t="str">
        <f>IF(L68&lt;&gt;"", L68, "")</f>
        <v/>
      </c>
    </row>
    <row r="69" spans="1:15" ht="22.5" customHeight="1" x14ac:dyDescent="0.25">
      <c r="A69" s="21" t="s">
        <v>129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9" t="str">
        <f>IF(SUM(C69:K69)&gt;0, SUM(C69:K69),"")</f>
        <v/>
      </c>
      <c r="M69" s="22"/>
      <c r="N69" s="30" t="str">
        <f>IF(L69&lt;&gt;"",L69- M69, "")</f>
        <v/>
      </c>
      <c r="O69" s="23"/>
    </row>
    <row r="70" spans="1:15" ht="22.5" customHeight="1" x14ac:dyDescent="0.25">
      <c r="A70" s="21"/>
      <c r="B70" s="22" t="s">
        <v>34</v>
      </c>
      <c r="C70" s="30" t="str">
        <f>IF(C69&gt;0, VLOOKUP(C69-C$5-(INT($M69/9)+(MOD($M69,9)&gt;=C$6)), 'Point System'!$A$4:$B$15, 2),"")</f>
        <v/>
      </c>
      <c r="D70" s="30" t="str">
        <f>IF(D69&gt;0, VLOOKUP(D69-D$5-(INT($M69/9)+(MOD($M69,9)&gt;=D$6)), 'Point System'!$A$4:$B$15, 2),"")</f>
        <v/>
      </c>
      <c r="E70" s="30" t="str">
        <f>IF(E69&gt;0, VLOOKUP(E69-E$5-(INT($M69/9)+(MOD($M69,9)&gt;=E$6)), 'Point System'!$A$4:$B$15, 2),"")</f>
        <v/>
      </c>
      <c r="F70" s="30" t="str">
        <f>IF(F69&gt;0, VLOOKUP(F69-F$5-(INT($M69/9)+(MOD($M69,9)&gt;=F$6)), 'Point System'!$A$4:$B$15, 2),"")</f>
        <v/>
      </c>
      <c r="G70" s="30" t="str">
        <f>IF(G69&gt;0, VLOOKUP(G69-G$5-(INT($M69/9)+(MOD($M69,9)&gt;=G$6)), 'Point System'!$A$4:$B$15, 2),"")</f>
        <v/>
      </c>
      <c r="H70" s="30" t="str">
        <f>IF(H69&gt;0, VLOOKUP(H69-H$5-(INT($M69/9)+(MOD($M69,9)&gt;=H$6)), 'Point System'!$A$4:$B$15, 2),"")</f>
        <v/>
      </c>
      <c r="I70" s="30" t="str">
        <f>IF(I69&gt;0, VLOOKUP(I69-I$5-(INT($M69/9)+(MOD($M69,9)&gt;=I$6)), 'Point System'!$A$4:$B$15, 2),"")</f>
        <v/>
      </c>
      <c r="J70" s="30" t="str">
        <f>IF(J69&gt;0, VLOOKUP(J69-J$5-(INT($M69/9)+(MOD($M69,9)&gt;=J$6)), 'Point System'!$A$4:$B$15, 2),"")</f>
        <v/>
      </c>
      <c r="K70" s="30" t="str">
        <f>IF(K69&gt;0, VLOOKUP(K69-K$5-(INT($M69/9)+(MOD($M69,9)&gt;=K$6)), 'Point System'!$A$4:$B$15, 2),"")</f>
        <v/>
      </c>
      <c r="L70" s="29" t="str">
        <f>IF(SUM(C69:K69)&gt;0, SUM(C70:K70),"")</f>
        <v/>
      </c>
      <c r="M70" s="22"/>
      <c r="N70" s="22"/>
      <c r="O70" s="29" t="str">
        <f>IF(L70&lt;&gt;"", L70, "")</f>
        <v/>
      </c>
    </row>
    <row r="71" spans="1:15" x14ac:dyDescent="0.25">
      <c r="A71" s="18" t="s">
        <v>129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27" t="str">
        <f>IF(SUM(C71:K71)&gt;0, SUM(C71:K71),"")</f>
        <v/>
      </c>
      <c r="M71" s="19"/>
      <c r="N71" s="28" t="str">
        <f>IF(L71&lt;&gt;"",L71- M71, "")</f>
        <v/>
      </c>
      <c r="O71" s="20"/>
    </row>
    <row r="72" spans="1:15" x14ac:dyDescent="0.25">
      <c r="A72" s="18"/>
      <c r="B72" s="19" t="s">
        <v>34</v>
      </c>
      <c r="C72" s="28" t="str">
        <f>IF(C71&gt;0, VLOOKUP(C71-C$5-(INT($M71/9)+(MOD($M71,9)&gt;=C$6)), 'Point System'!$A$4:$B$15, 2),"")</f>
        <v/>
      </c>
      <c r="D72" s="28" t="str">
        <f>IF(D71&gt;0, VLOOKUP(D71-D$5-(INT($M71/9)+(MOD($M71,9)&gt;=D$6)), 'Point System'!$A$4:$B$15, 2),"")</f>
        <v/>
      </c>
      <c r="E72" s="28" t="str">
        <f>IF(E71&gt;0, VLOOKUP(E71-E$5-(INT($M71/9)+(MOD($M71,9)&gt;=E$6)), 'Point System'!$A$4:$B$15, 2),"")</f>
        <v/>
      </c>
      <c r="F72" s="28" t="str">
        <f>IF(F71&gt;0, VLOOKUP(F71-F$5-(INT($M71/9)+(MOD($M71,9)&gt;=F$6)), 'Point System'!$A$4:$B$15, 2),"")</f>
        <v/>
      </c>
      <c r="G72" s="28" t="str">
        <f>IF(G71&gt;0, VLOOKUP(G71-G$5-(INT($M71/9)+(MOD($M71,9)&gt;=G$6)), 'Point System'!$A$4:$B$15, 2),"")</f>
        <v/>
      </c>
      <c r="H72" s="28" t="str">
        <f>IF(H71&gt;0, VLOOKUP(H71-H$5-(INT($M71/9)+(MOD($M71,9)&gt;=H$6)), 'Point System'!$A$4:$B$15, 2),"")</f>
        <v/>
      </c>
      <c r="I72" s="28" t="str">
        <f>IF(I71&gt;0, VLOOKUP(I71-I$5-(INT($M71/9)+(MOD($M71,9)&gt;=I$6)), 'Point System'!$A$4:$B$15, 2),"")</f>
        <v/>
      </c>
      <c r="J72" s="28" t="str">
        <f>IF(J71&gt;0, VLOOKUP(J71-J$5-(INT($M71/9)+(MOD($M71,9)&gt;=J$6)), 'Point System'!$A$4:$B$15, 2),"")</f>
        <v/>
      </c>
      <c r="K72" s="28" t="str">
        <f>IF(K71&gt;0, VLOOKUP(K71-K$5-(INT($M71/9)+(MOD($M71,9)&gt;=K$6)), 'Point System'!$A$4:$B$15, 2),"")</f>
        <v/>
      </c>
      <c r="L72" s="27" t="str">
        <f>IF(SUM(C71:K71)&gt;0, SUM(C72:K72),"")</f>
        <v/>
      </c>
      <c r="M72" s="19"/>
      <c r="N72" s="19"/>
      <c r="O72" s="27" t="str">
        <f>IF(L72&lt;&gt;"", L72, "")</f>
        <v/>
      </c>
    </row>
    <row r="73" spans="1:15" x14ac:dyDescent="0.25">
      <c r="A73" s="21" t="s">
        <v>129</v>
      </c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9" t="str">
        <f>IF(SUM(C73:K73)&gt;0, SUM(C73:K73),"")</f>
        <v/>
      </c>
      <c r="M73" s="22"/>
      <c r="N73" s="30" t="str">
        <f>IF(L73&lt;&gt;"",L73- M73, "")</f>
        <v/>
      </c>
      <c r="O73" s="23"/>
    </row>
    <row r="74" spans="1:15" x14ac:dyDescent="0.25">
      <c r="A74" s="21"/>
      <c r="B74" s="22" t="s">
        <v>34</v>
      </c>
      <c r="C74" s="30" t="str">
        <f>IF(C73&gt;0, VLOOKUP(C73-C$5-(INT($M73/9)+(MOD($M73,9)&gt;=C$6)), 'Point System'!$A$4:$B$15, 2),"")</f>
        <v/>
      </c>
      <c r="D74" s="30" t="str">
        <f>IF(D73&gt;0, VLOOKUP(D73-D$5-(INT($M73/9)+(MOD($M73,9)&gt;=D$6)), 'Point System'!$A$4:$B$15, 2),"")</f>
        <v/>
      </c>
      <c r="E74" s="30" t="str">
        <f>IF(E73&gt;0, VLOOKUP(E73-E$5-(INT($M73/9)+(MOD($M73,9)&gt;=E$6)), 'Point System'!$A$4:$B$15, 2),"")</f>
        <v/>
      </c>
      <c r="F74" s="30" t="str">
        <f>IF(F73&gt;0, VLOOKUP(F73-F$5-(INT($M73/9)+(MOD($M73,9)&gt;=F$6)), 'Point System'!$A$4:$B$15, 2),"")</f>
        <v/>
      </c>
      <c r="G74" s="30" t="str">
        <f>IF(G73&gt;0, VLOOKUP(G73-G$5-(INT($M73/9)+(MOD($M73,9)&gt;=G$6)), 'Point System'!$A$4:$B$15, 2),"")</f>
        <v/>
      </c>
      <c r="H74" s="30" t="str">
        <f>IF(H73&gt;0, VLOOKUP(H73-H$5-(INT($M73/9)+(MOD($M73,9)&gt;=H$6)), 'Point System'!$A$4:$B$15, 2),"")</f>
        <v/>
      </c>
      <c r="I74" s="30" t="str">
        <f>IF(I73&gt;0, VLOOKUP(I73-I$5-(INT($M73/9)+(MOD($M73,9)&gt;=I$6)), 'Point System'!$A$4:$B$15, 2),"")</f>
        <v/>
      </c>
      <c r="J74" s="30" t="str">
        <f>IF(J73&gt;0, VLOOKUP(J73-J$5-(INT($M73/9)+(MOD($M73,9)&gt;=J$6)), 'Point System'!$A$4:$B$15, 2),"")</f>
        <v/>
      </c>
      <c r="K74" s="30" t="str">
        <f>IF(K73&gt;0, VLOOKUP(K73-K$5-(INT($M73/9)+(MOD($M73,9)&gt;=K$6)), 'Point System'!$A$4:$B$15, 2),"")</f>
        <v/>
      </c>
      <c r="L74" s="29" t="str">
        <f>IF(SUM(C73:K73)&gt;0, SUM(C74:K74),"")</f>
        <v/>
      </c>
      <c r="M74" s="22"/>
      <c r="N74" s="22"/>
      <c r="O74" s="29" t="str">
        <f>IF(L74&lt;&gt;"", L74, "")</f>
        <v/>
      </c>
    </row>
    <row r="75" spans="1:15" x14ac:dyDescent="0.25">
      <c r="A75" s="18" t="s">
        <v>129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27" t="str">
        <f>IF(SUM(C75:K75)&gt;0, SUM(C75:K75),"")</f>
        <v/>
      </c>
      <c r="M75" s="19"/>
      <c r="N75" s="28" t="str">
        <f>IF(L75&lt;&gt;"",L75- M75, "")</f>
        <v/>
      </c>
      <c r="O75" s="20"/>
    </row>
    <row r="76" spans="1:15" x14ac:dyDescent="0.25">
      <c r="A76" s="18"/>
      <c r="B76" s="19" t="s">
        <v>34</v>
      </c>
      <c r="C76" s="28" t="str">
        <f>IF(C75&gt;0, VLOOKUP(C75-C$5-(INT($M75/9)+(MOD($M75,9)&gt;=C$6)), 'Point System'!$A$4:$B$15, 2),"")</f>
        <v/>
      </c>
      <c r="D76" s="28" t="str">
        <f>IF(D75&gt;0, VLOOKUP(D75-D$5-(INT($M75/9)+(MOD($M75,9)&gt;=D$6)), 'Point System'!$A$4:$B$15, 2),"")</f>
        <v/>
      </c>
      <c r="E76" s="28" t="str">
        <f>IF(E75&gt;0, VLOOKUP(E75-E$5-(INT($M75/9)+(MOD($M75,9)&gt;=E$6)), 'Point System'!$A$4:$B$15, 2),"")</f>
        <v/>
      </c>
      <c r="F76" s="28" t="str">
        <f>IF(F75&gt;0, VLOOKUP(F75-F$5-(INT($M75/9)+(MOD($M75,9)&gt;=F$6)), 'Point System'!$A$4:$B$15, 2),"")</f>
        <v/>
      </c>
      <c r="G76" s="28" t="str">
        <f>IF(G75&gt;0, VLOOKUP(G75-G$5-(INT($M75/9)+(MOD($M75,9)&gt;=G$6)), 'Point System'!$A$4:$B$15, 2),"")</f>
        <v/>
      </c>
      <c r="H76" s="28" t="str">
        <f>IF(H75&gt;0, VLOOKUP(H75-H$5-(INT($M75/9)+(MOD($M75,9)&gt;=H$6)), 'Point System'!$A$4:$B$15, 2),"")</f>
        <v/>
      </c>
      <c r="I76" s="28" t="str">
        <f>IF(I75&gt;0, VLOOKUP(I75-I$5-(INT($M75/9)+(MOD($M75,9)&gt;=I$6)), 'Point System'!$A$4:$B$15, 2),"")</f>
        <v/>
      </c>
      <c r="J76" s="28" t="str">
        <f>IF(J75&gt;0, VLOOKUP(J75-J$5-(INT($M75/9)+(MOD($M75,9)&gt;=J$6)), 'Point System'!$A$4:$B$15, 2),"")</f>
        <v/>
      </c>
      <c r="K76" s="28" t="str">
        <f>IF(K75&gt;0, VLOOKUP(K75-K$5-(INT($M75/9)+(MOD($M75,9)&gt;=K$6)), 'Point System'!$A$4:$B$15, 2),"")</f>
        <v/>
      </c>
      <c r="L76" s="27" t="str">
        <f>IF(SUM(C75:K75)&gt;0, SUM(C76:K76),"")</f>
        <v/>
      </c>
      <c r="M76" s="19"/>
      <c r="N76" s="19"/>
      <c r="O76" s="27" t="str">
        <f>IF(L76&lt;&gt;"", L76, "")</f>
        <v/>
      </c>
    </row>
    <row r="77" spans="1:15" x14ac:dyDescent="0.25">
      <c r="A77" s="21" t="s">
        <v>129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9" t="str">
        <f>IF(SUM(C77:K77)&gt;0, SUM(C77:K77),"")</f>
        <v/>
      </c>
      <c r="M77" s="22"/>
      <c r="N77" s="30" t="str">
        <f>IF(L77&lt;&gt;"",L77- M77, "")</f>
        <v/>
      </c>
      <c r="O77" s="23"/>
    </row>
    <row r="78" spans="1:15" x14ac:dyDescent="0.25">
      <c r="A78" s="21"/>
      <c r="B78" s="22" t="s">
        <v>34</v>
      </c>
      <c r="C78" s="30" t="str">
        <f>IF(C77&gt;0, VLOOKUP(C77-C$5-(INT($M77/9)+(MOD($M77,9)&gt;=C$6)), 'Point System'!$A$4:$B$15, 2),"")</f>
        <v/>
      </c>
      <c r="D78" s="30" t="str">
        <f>IF(D77&gt;0, VLOOKUP(D77-D$5-(INT($M77/9)+(MOD($M77,9)&gt;=D$6)), 'Point System'!$A$4:$B$15, 2),"")</f>
        <v/>
      </c>
      <c r="E78" s="30" t="str">
        <f>IF(E77&gt;0, VLOOKUP(E77-E$5-(INT($M77/9)+(MOD($M77,9)&gt;=E$6)), 'Point System'!$A$4:$B$15, 2),"")</f>
        <v/>
      </c>
      <c r="F78" s="30" t="str">
        <f>IF(F77&gt;0, VLOOKUP(F77-F$5-(INT($M77/9)+(MOD($M77,9)&gt;=F$6)), 'Point System'!$A$4:$B$15, 2),"")</f>
        <v/>
      </c>
      <c r="G78" s="30" t="str">
        <f>IF(G77&gt;0, VLOOKUP(G77-G$5-(INT($M77/9)+(MOD($M77,9)&gt;=G$6)), 'Point System'!$A$4:$B$15, 2),"")</f>
        <v/>
      </c>
      <c r="H78" s="30" t="str">
        <f>IF(H77&gt;0, VLOOKUP(H77-H$5-(INT($M77/9)+(MOD($M77,9)&gt;=H$6)), 'Point System'!$A$4:$B$15, 2),"")</f>
        <v/>
      </c>
      <c r="I78" s="30" t="str">
        <f>IF(I77&gt;0, VLOOKUP(I77-I$5-(INT($M77/9)+(MOD($M77,9)&gt;=I$6)), 'Point System'!$A$4:$B$15, 2),"")</f>
        <v/>
      </c>
      <c r="J78" s="30" t="str">
        <f>IF(J77&gt;0, VLOOKUP(J77-J$5-(INT($M77/9)+(MOD($M77,9)&gt;=J$6)), 'Point System'!$A$4:$B$15, 2),"")</f>
        <v/>
      </c>
      <c r="K78" s="30" t="str">
        <f>IF(K77&gt;0, VLOOKUP(K77-K$5-(INT($M77/9)+(MOD($M77,9)&gt;=K$6)), 'Point System'!$A$4:$B$15, 2),"")</f>
        <v/>
      </c>
      <c r="L78" s="29" t="str">
        <f>IF(SUM(C77:K77)&gt;0, SUM(C78:K78),"")</f>
        <v/>
      </c>
      <c r="M78" s="22"/>
      <c r="N78" s="22"/>
      <c r="O78" s="29" t="str">
        <f>IF(L78&lt;&gt;"", L78, "")</f>
        <v/>
      </c>
    </row>
    <row r="79" spans="1:15" ht="22.5" customHeight="1" x14ac:dyDescent="0.25">
      <c r="A79" s="18" t="s">
        <v>129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27" t="str">
        <f>IF(SUM(C79:K79)&gt;0, SUM(C79:K79),"")</f>
        <v/>
      </c>
      <c r="M79" s="19"/>
      <c r="N79" s="28" t="str">
        <f>IF(L79&lt;&gt;"",L79- M79, "")</f>
        <v/>
      </c>
      <c r="O79" s="20"/>
    </row>
    <row r="80" spans="1:15" ht="22.5" customHeight="1" x14ac:dyDescent="0.25">
      <c r="A80" s="18"/>
      <c r="B80" s="19" t="s">
        <v>34</v>
      </c>
      <c r="C80" s="28" t="str">
        <f>IF(C79&gt;0, VLOOKUP(C79-C$5-(INT($M79/9)+(MOD($M79,9)&gt;=C$6)), 'Point System'!$A$4:$B$15, 2),"")</f>
        <v/>
      </c>
      <c r="D80" s="28" t="str">
        <f>IF(D79&gt;0, VLOOKUP(D79-D$5-(INT($M79/9)+(MOD($M79,9)&gt;=D$6)), 'Point System'!$A$4:$B$15, 2),"")</f>
        <v/>
      </c>
      <c r="E80" s="28" t="str">
        <f>IF(E79&gt;0, VLOOKUP(E79-E$5-(INT($M79/9)+(MOD($M79,9)&gt;=E$6)), 'Point System'!$A$4:$B$15, 2),"")</f>
        <v/>
      </c>
      <c r="F80" s="28" t="str">
        <f>IF(F79&gt;0, VLOOKUP(F79-F$5-(INT($M79/9)+(MOD($M79,9)&gt;=F$6)), 'Point System'!$A$4:$B$15, 2),"")</f>
        <v/>
      </c>
      <c r="G80" s="28" t="str">
        <f>IF(G79&gt;0, VLOOKUP(G79-G$5-(INT($M79/9)+(MOD($M79,9)&gt;=G$6)), 'Point System'!$A$4:$B$15, 2),"")</f>
        <v/>
      </c>
      <c r="H80" s="28" t="str">
        <f>IF(H79&gt;0, VLOOKUP(H79-H$5-(INT($M79/9)+(MOD($M79,9)&gt;=H$6)), 'Point System'!$A$4:$B$15, 2),"")</f>
        <v/>
      </c>
      <c r="I80" s="28" t="str">
        <f>IF(I79&gt;0, VLOOKUP(I79-I$5-(INT($M79/9)+(MOD($M79,9)&gt;=I$6)), 'Point System'!$A$4:$B$15, 2),"")</f>
        <v/>
      </c>
      <c r="J80" s="28" t="str">
        <f>IF(J79&gt;0, VLOOKUP(J79-J$5-(INT($M79/9)+(MOD($M79,9)&gt;=J$6)), 'Point System'!$A$4:$B$15, 2),"")</f>
        <v/>
      </c>
      <c r="K80" s="28" t="str">
        <f>IF(K79&gt;0, VLOOKUP(K79-K$5-(INT($M79/9)+(MOD($M79,9)&gt;=K$6)), 'Point System'!$A$4:$B$15, 2),"")</f>
        <v/>
      </c>
      <c r="L80" s="27" t="str">
        <f>IF(SUM(C79:K79)&gt;0, SUM(C80:K80),"")</f>
        <v/>
      </c>
      <c r="M80" s="19"/>
      <c r="N80" s="19"/>
      <c r="O80" s="27" t="str">
        <f>IF(L80&lt;&gt;"", L80, "")</f>
        <v/>
      </c>
    </row>
    <row r="81" spans="1:15" ht="22.5" customHeight="1" x14ac:dyDescent="0.25">
      <c r="A81" s="21" t="s">
        <v>129</v>
      </c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9" t="str">
        <f>IF(SUM(C81:K81)&gt;0, SUM(C81:K81),"")</f>
        <v/>
      </c>
      <c r="M81" s="22"/>
      <c r="N81" s="30" t="str">
        <f>IF(L81&lt;&gt;"",L81- M81, "")</f>
        <v/>
      </c>
      <c r="O81" s="23"/>
    </row>
    <row r="82" spans="1:15" ht="22.5" customHeight="1" x14ac:dyDescent="0.25">
      <c r="A82" s="21"/>
      <c r="B82" s="22" t="s">
        <v>34</v>
      </c>
      <c r="C82" s="30" t="str">
        <f>IF(C81&gt;0, VLOOKUP(C81-C$5-(INT($M81/9)+(MOD($M81,9)&gt;=C$6)), 'Point System'!$A$4:$B$15, 2),"")</f>
        <v/>
      </c>
      <c r="D82" s="30" t="str">
        <f>IF(D81&gt;0, VLOOKUP(D81-D$5-(INT($M81/9)+(MOD($M81,9)&gt;=D$6)), 'Point System'!$A$4:$B$15, 2),"")</f>
        <v/>
      </c>
      <c r="E82" s="30" t="str">
        <f>IF(E81&gt;0, VLOOKUP(E81-E$5-(INT($M81/9)+(MOD($M81,9)&gt;=E$6)), 'Point System'!$A$4:$B$15, 2),"")</f>
        <v/>
      </c>
      <c r="F82" s="30" t="str">
        <f>IF(F81&gt;0, VLOOKUP(F81-F$5-(INT($M81/9)+(MOD($M81,9)&gt;=F$6)), 'Point System'!$A$4:$B$15, 2),"")</f>
        <v/>
      </c>
      <c r="G82" s="30" t="str">
        <f>IF(G81&gt;0, VLOOKUP(G81-G$5-(INT($M81/9)+(MOD($M81,9)&gt;=G$6)), 'Point System'!$A$4:$B$15, 2),"")</f>
        <v/>
      </c>
      <c r="H82" s="30" t="str">
        <f>IF(H81&gt;0, VLOOKUP(H81-H$5-(INT($M81/9)+(MOD($M81,9)&gt;=H$6)), 'Point System'!$A$4:$B$15, 2),"")</f>
        <v/>
      </c>
      <c r="I82" s="30" t="str">
        <f>IF(I81&gt;0, VLOOKUP(I81-I$5-(INT($M81/9)+(MOD($M81,9)&gt;=I$6)), 'Point System'!$A$4:$B$15, 2),"")</f>
        <v/>
      </c>
      <c r="J82" s="30" t="str">
        <f>IF(J81&gt;0, VLOOKUP(J81-J$5-(INT($M81/9)+(MOD($M81,9)&gt;=J$6)), 'Point System'!$A$4:$B$15, 2),"")</f>
        <v/>
      </c>
      <c r="K82" s="30" t="str">
        <f>IF(K81&gt;0, VLOOKUP(K81-K$5-(INT($M81/9)+(MOD($M81,9)&gt;=K$6)), 'Point System'!$A$4:$B$15, 2),"")</f>
        <v/>
      </c>
      <c r="L82" s="29" t="str">
        <f>IF(SUM(C81:K81)&gt;0, SUM(C82:K82),"")</f>
        <v/>
      </c>
      <c r="M82" s="22"/>
      <c r="N82" s="22"/>
      <c r="O82" s="29" t="str">
        <f>IF(L82&lt;&gt;"", L82, "")</f>
        <v/>
      </c>
    </row>
    <row r="83" spans="1:15" x14ac:dyDescent="0.25">
      <c r="A83" s="18" t="s">
        <v>129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27" t="str">
        <f>IF(SUM(C83:K83)&gt;0, SUM(C83:K83),"")</f>
        <v/>
      </c>
      <c r="M83" s="19"/>
      <c r="N83" s="28" t="str">
        <f>IF(L83&lt;&gt;"",L83- M83, "")</f>
        <v/>
      </c>
      <c r="O83" s="20"/>
    </row>
    <row r="84" spans="1:15" x14ac:dyDescent="0.25">
      <c r="A84" s="18"/>
      <c r="B84" s="19" t="s">
        <v>34</v>
      </c>
      <c r="C84" s="28" t="str">
        <f>IF(C83&gt;0, VLOOKUP(C83-C$5-(INT($M83/9)+(MOD($M83,9)&gt;=C$6)), 'Point System'!$A$4:$B$15, 2),"")</f>
        <v/>
      </c>
      <c r="D84" s="28" t="str">
        <f>IF(D83&gt;0, VLOOKUP(D83-D$5-(INT($M83/9)+(MOD($M83,9)&gt;=D$6)), 'Point System'!$A$4:$B$15, 2),"")</f>
        <v/>
      </c>
      <c r="E84" s="28" t="str">
        <f>IF(E83&gt;0, VLOOKUP(E83-E$5-(INT($M83/9)+(MOD($M83,9)&gt;=E$6)), 'Point System'!$A$4:$B$15, 2),"")</f>
        <v/>
      </c>
      <c r="F84" s="28" t="str">
        <f>IF(F83&gt;0, VLOOKUP(F83-F$5-(INT($M83/9)+(MOD($M83,9)&gt;=F$6)), 'Point System'!$A$4:$B$15, 2),"")</f>
        <v/>
      </c>
      <c r="G84" s="28" t="str">
        <f>IF(G83&gt;0, VLOOKUP(G83-G$5-(INT($M83/9)+(MOD($M83,9)&gt;=G$6)), 'Point System'!$A$4:$B$15, 2),"")</f>
        <v/>
      </c>
      <c r="H84" s="28" t="str">
        <f>IF(H83&gt;0, VLOOKUP(H83-H$5-(INT($M83/9)+(MOD($M83,9)&gt;=H$6)), 'Point System'!$A$4:$B$15, 2),"")</f>
        <v/>
      </c>
      <c r="I84" s="28" t="str">
        <f>IF(I83&gt;0, VLOOKUP(I83-I$5-(INT($M83/9)+(MOD($M83,9)&gt;=I$6)), 'Point System'!$A$4:$B$15, 2),"")</f>
        <v/>
      </c>
      <c r="J84" s="28" t="str">
        <f>IF(J83&gt;0, VLOOKUP(J83-J$5-(INT($M83/9)+(MOD($M83,9)&gt;=J$6)), 'Point System'!$A$4:$B$15, 2),"")</f>
        <v/>
      </c>
      <c r="K84" s="28" t="str">
        <f>IF(K83&gt;0, VLOOKUP(K83-K$5-(INT($M83/9)+(MOD($M83,9)&gt;=K$6)), 'Point System'!$A$4:$B$15, 2),"")</f>
        <v/>
      </c>
      <c r="L84" s="27" t="str">
        <f>IF(SUM(C83:K83)&gt;0, SUM(C84:K84),"")</f>
        <v/>
      </c>
      <c r="M84" s="19"/>
      <c r="N84" s="19"/>
      <c r="O84" s="27" t="str">
        <f>IF(L84&lt;&gt;"", L84, "")</f>
        <v/>
      </c>
    </row>
    <row r="85" spans="1:15" x14ac:dyDescent="0.25">
      <c r="A85" s="21" t="s">
        <v>129</v>
      </c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9" t="str">
        <f>IF(SUM(C85:K85)&gt;0, SUM(C85:K85),"")</f>
        <v/>
      </c>
      <c r="M85" s="22"/>
      <c r="N85" s="30" t="str">
        <f>IF(L85&lt;&gt;"",L85- M85, "")</f>
        <v/>
      </c>
      <c r="O85" s="23"/>
    </row>
    <row r="86" spans="1:15" x14ac:dyDescent="0.25">
      <c r="A86" s="21"/>
      <c r="B86" s="22" t="s">
        <v>34</v>
      </c>
      <c r="C86" s="30" t="str">
        <f>IF(C85&gt;0, VLOOKUP(C85-C$5-(INT($M85/9)+(MOD($M85,9)&gt;=C$6)), 'Point System'!$A$4:$B$15, 2),"")</f>
        <v/>
      </c>
      <c r="D86" s="30" t="str">
        <f>IF(D85&gt;0, VLOOKUP(D85-D$5-(INT($M85/9)+(MOD($M85,9)&gt;=D$6)), 'Point System'!$A$4:$B$15, 2),"")</f>
        <v/>
      </c>
      <c r="E86" s="30" t="str">
        <f>IF(E85&gt;0, VLOOKUP(E85-E$5-(INT($M85/9)+(MOD($M85,9)&gt;=E$6)), 'Point System'!$A$4:$B$15, 2),"")</f>
        <v/>
      </c>
      <c r="F86" s="30" t="str">
        <f>IF(F85&gt;0, VLOOKUP(F85-F$5-(INT($M85/9)+(MOD($M85,9)&gt;=F$6)), 'Point System'!$A$4:$B$15, 2),"")</f>
        <v/>
      </c>
      <c r="G86" s="30" t="str">
        <f>IF(G85&gt;0, VLOOKUP(G85-G$5-(INT($M85/9)+(MOD($M85,9)&gt;=G$6)), 'Point System'!$A$4:$B$15, 2),"")</f>
        <v/>
      </c>
      <c r="H86" s="30" t="str">
        <f>IF(H85&gt;0, VLOOKUP(H85-H$5-(INT($M85/9)+(MOD($M85,9)&gt;=H$6)), 'Point System'!$A$4:$B$15, 2),"")</f>
        <v/>
      </c>
      <c r="I86" s="30" t="str">
        <f>IF(I85&gt;0, VLOOKUP(I85-I$5-(INT($M85/9)+(MOD($M85,9)&gt;=I$6)), 'Point System'!$A$4:$B$15, 2),"")</f>
        <v/>
      </c>
      <c r="J86" s="30" t="str">
        <f>IF(J85&gt;0, VLOOKUP(J85-J$5-(INT($M85/9)+(MOD($M85,9)&gt;=J$6)), 'Point System'!$A$4:$B$15, 2),"")</f>
        <v/>
      </c>
      <c r="K86" s="30" t="str">
        <f>IF(K85&gt;0, VLOOKUP(K85-K$5-(INT($M85/9)+(MOD($M85,9)&gt;=K$6)), 'Point System'!$A$4:$B$15, 2),"")</f>
        <v/>
      </c>
      <c r="L86" s="29" t="str">
        <f>IF(SUM(C85:K85)&gt;0, SUM(C86:K86),"")</f>
        <v/>
      </c>
      <c r="M86" s="22"/>
      <c r="N86" s="22"/>
      <c r="O86" s="29" t="str">
        <f>IF(L86&lt;&gt;"", L86, "")</f>
        <v/>
      </c>
    </row>
    <row r="87" spans="1:15" x14ac:dyDescent="0.25">
      <c r="A87" s="18" t="s">
        <v>129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27" t="str">
        <f>IF(SUM(C87:K87)&gt;0, SUM(C87:K87),"")</f>
        <v/>
      </c>
      <c r="M87" s="19"/>
      <c r="N87" s="28" t="str">
        <f>IF(L87&lt;&gt;"",L87- M87, "")</f>
        <v/>
      </c>
      <c r="O87" s="20"/>
    </row>
    <row r="88" spans="1:15" x14ac:dyDescent="0.25">
      <c r="A88" s="18"/>
      <c r="B88" s="19" t="s">
        <v>34</v>
      </c>
      <c r="C88" s="28" t="str">
        <f>IF(C87&gt;0, VLOOKUP(C87-C$5-(INT($M87/9)+(MOD($M87,9)&gt;=C$6)), 'Point System'!$A$4:$B$15, 2),"")</f>
        <v/>
      </c>
      <c r="D88" s="28" t="str">
        <f>IF(D87&gt;0, VLOOKUP(D87-D$5-(INT($M87/9)+(MOD($M87,9)&gt;=D$6)), 'Point System'!$A$4:$B$15, 2),"")</f>
        <v/>
      </c>
      <c r="E88" s="28" t="str">
        <f>IF(E87&gt;0, VLOOKUP(E87-E$5-(INT($M87/9)+(MOD($M87,9)&gt;=E$6)), 'Point System'!$A$4:$B$15, 2),"")</f>
        <v/>
      </c>
      <c r="F88" s="28" t="str">
        <f>IF(F87&gt;0, VLOOKUP(F87-F$5-(INT($M87/9)+(MOD($M87,9)&gt;=F$6)), 'Point System'!$A$4:$B$15, 2),"")</f>
        <v/>
      </c>
      <c r="G88" s="28" t="str">
        <f>IF(G87&gt;0, VLOOKUP(G87-G$5-(INT($M87/9)+(MOD($M87,9)&gt;=G$6)), 'Point System'!$A$4:$B$15, 2),"")</f>
        <v/>
      </c>
      <c r="H88" s="28" t="str">
        <f>IF(H87&gt;0, VLOOKUP(H87-H$5-(INT($M87/9)+(MOD($M87,9)&gt;=H$6)), 'Point System'!$A$4:$B$15, 2),"")</f>
        <v/>
      </c>
      <c r="I88" s="28" t="str">
        <f>IF(I87&gt;0, VLOOKUP(I87-I$5-(INT($M87/9)+(MOD($M87,9)&gt;=I$6)), 'Point System'!$A$4:$B$15, 2),"")</f>
        <v/>
      </c>
      <c r="J88" s="28" t="str">
        <f>IF(J87&gt;0, VLOOKUP(J87-J$5-(INT($M87/9)+(MOD($M87,9)&gt;=J$6)), 'Point System'!$A$4:$B$15, 2),"")</f>
        <v/>
      </c>
      <c r="K88" s="28" t="str">
        <f>IF(K87&gt;0, VLOOKUP(K87-K$5-(INT($M87/9)+(MOD($M87,9)&gt;=K$6)), 'Point System'!$A$4:$B$15, 2),"")</f>
        <v/>
      </c>
      <c r="L88" s="27" t="str">
        <f>IF(SUM(C87:K87)&gt;0, SUM(C88:K88),"")</f>
        <v/>
      </c>
      <c r="M88" s="19"/>
      <c r="N88" s="19"/>
      <c r="O88" s="27" t="str">
        <f>IF(L88&lt;&gt;"", L88, "")</f>
        <v/>
      </c>
    </row>
    <row r="89" spans="1:15" x14ac:dyDescent="0.25">
      <c r="A89" s="21" t="s">
        <v>129</v>
      </c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9" t="str">
        <f>IF(SUM(C89:K89)&gt;0, SUM(C89:K89),"")</f>
        <v/>
      </c>
      <c r="M89" s="22"/>
      <c r="N89" s="30" t="str">
        <f>IF(L89&lt;&gt;"",L89- M89, "")</f>
        <v/>
      </c>
      <c r="O89" s="23"/>
    </row>
    <row r="90" spans="1:15" x14ac:dyDescent="0.25">
      <c r="A90" s="21"/>
      <c r="B90" s="22" t="s">
        <v>34</v>
      </c>
      <c r="C90" s="30" t="str">
        <f>IF(C89&gt;0, VLOOKUP(C89-C$5-(INT($M89/9)+(MOD($M89,9)&gt;=C$6)), 'Point System'!$A$4:$B$15, 2),"")</f>
        <v/>
      </c>
      <c r="D90" s="30" t="str">
        <f>IF(D89&gt;0, VLOOKUP(D89-D$5-(INT($M89/9)+(MOD($M89,9)&gt;=D$6)), 'Point System'!$A$4:$B$15, 2),"")</f>
        <v/>
      </c>
      <c r="E90" s="30" t="str">
        <f>IF(E89&gt;0, VLOOKUP(E89-E$5-(INT($M89/9)+(MOD($M89,9)&gt;=E$6)), 'Point System'!$A$4:$B$15, 2),"")</f>
        <v/>
      </c>
      <c r="F90" s="30" t="str">
        <f>IF(F89&gt;0, VLOOKUP(F89-F$5-(INT($M89/9)+(MOD($M89,9)&gt;=F$6)), 'Point System'!$A$4:$B$15, 2),"")</f>
        <v/>
      </c>
      <c r="G90" s="30" t="str">
        <f>IF(G89&gt;0, VLOOKUP(G89-G$5-(INT($M89/9)+(MOD($M89,9)&gt;=G$6)), 'Point System'!$A$4:$B$15, 2),"")</f>
        <v/>
      </c>
      <c r="H90" s="30" t="str">
        <f>IF(H89&gt;0, VLOOKUP(H89-H$5-(INT($M89/9)+(MOD($M89,9)&gt;=H$6)), 'Point System'!$A$4:$B$15, 2),"")</f>
        <v/>
      </c>
      <c r="I90" s="30" t="str">
        <f>IF(I89&gt;0, VLOOKUP(I89-I$5-(INT($M89/9)+(MOD($M89,9)&gt;=I$6)), 'Point System'!$A$4:$B$15, 2),"")</f>
        <v/>
      </c>
      <c r="J90" s="30" t="str">
        <f>IF(J89&gt;0, VLOOKUP(J89-J$5-(INT($M89/9)+(MOD($M89,9)&gt;=J$6)), 'Point System'!$A$4:$B$15, 2),"")</f>
        <v/>
      </c>
      <c r="K90" s="30" t="str">
        <f>IF(K89&gt;0, VLOOKUP(K89-K$5-(INT($M89/9)+(MOD($M89,9)&gt;=K$6)), 'Point System'!$A$4:$B$15, 2),"")</f>
        <v/>
      </c>
      <c r="L90" s="29" t="str">
        <f>IF(SUM(C89:K89)&gt;0, SUM(C90:K90),"")</f>
        <v/>
      </c>
      <c r="M90" s="22"/>
      <c r="N90" s="22"/>
      <c r="O90" s="29" t="str">
        <f>IF(L90&lt;&gt;"", L90, "")</f>
        <v/>
      </c>
    </row>
    <row r="91" spans="1:15" ht="22.5" customHeight="1" x14ac:dyDescent="0.25">
      <c r="A91" s="18" t="s">
        <v>129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27" t="str">
        <f>IF(SUM(C91:K91)&gt;0, SUM(C91:K91),"")</f>
        <v/>
      </c>
      <c r="M91" s="19"/>
      <c r="N91" s="28" t="str">
        <f>IF(L91&lt;&gt;"",L91- M91, "")</f>
        <v/>
      </c>
      <c r="O91" s="20"/>
    </row>
    <row r="92" spans="1:15" ht="22.5" customHeight="1" x14ac:dyDescent="0.25">
      <c r="A92" s="18"/>
      <c r="B92" s="19" t="s">
        <v>34</v>
      </c>
      <c r="C92" s="28" t="str">
        <f>IF(C91&gt;0, VLOOKUP(C91-C$5-(INT($M91/9)+(MOD($M91,9)&gt;=C$6)), 'Point System'!$A$4:$B$15, 2),"")</f>
        <v/>
      </c>
      <c r="D92" s="28" t="str">
        <f>IF(D91&gt;0, VLOOKUP(D91-D$5-(INT($M91/9)+(MOD($M91,9)&gt;=D$6)), 'Point System'!$A$4:$B$15, 2),"")</f>
        <v/>
      </c>
      <c r="E92" s="28" t="str">
        <f>IF(E91&gt;0, VLOOKUP(E91-E$5-(INT($M91/9)+(MOD($M91,9)&gt;=E$6)), 'Point System'!$A$4:$B$15, 2),"")</f>
        <v/>
      </c>
      <c r="F92" s="28" t="str">
        <f>IF(F91&gt;0, VLOOKUP(F91-F$5-(INT($M91/9)+(MOD($M91,9)&gt;=F$6)), 'Point System'!$A$4:$B$15, 2),"")</f>
        <v/>
      </c>
      <c r="G92" s="28" t="str">
        <f>IF(G91&gt;0, VLOOKUP(G91-G$5-(INT($M91/9)+(MOD($M91,9)&gt;=G$6)), 'Point System'!$A$4:$B$15, 2),"")</f>
        <v/>
      </c>
      <c r="H92" s="28" t="str">
        <f>IF(H91&gt;0, VLOOKUP(H91-H$5-(INT($M91/9)+(MOD($M91,9)&gt;=H$6)), 'Point System'!$A$4:$B$15, 2),"")</f>
        <v/>
      </c>
      <c r="I92" s="28" t="str">
        <f>IF(I91&gt;0, VLOOKUP(I91-I$5-(INT($M91/9)+(MOD($M91,9)&gt;=I$6)), 'Point System'!$A$4:$B$15, 2),"")</f>
        <v/>
      </c>
      <c r="J92" s="28" t="str">
        <f>IF(J91&gt;0, VLOOKUP(J91-J$5-(INT($M91/9)+(MOD($M91,9)&gt;=J$6)), 'Point System'!$A$4:$B$15, 2),"")</f>
        <v/>
      </c>
      <c r="K92" s="28" t="str">
        <f>IF(K91&gt;0, VLOOKUP(K91-K$5-(INT($M91/9)+(MOD($M91,9)&gt;=K$6)), 'Point System'!$A$4:$B$15, 2),"")</f>
        <v/>
      </c>
      <c r="L92" s="27" t="str">
        <f>IF(SUM(C91:K91)&gt;0, SUM(C92:K92),"")</f>
        <v/>
      </c>
      <c r="M92" s="19"/>
      <c r="N92" s="19"/>
      <c r="O92" s="27" t="str">
        <f>IF(L92&lt;&gt;"", L92, "")</f>
        <v/>
      </c>
    </row>
    <row r="93" spans="1:15" ht="22.5" customHeight="1" x14ac:dyDescent="0.25">
      <c r="A93" s="21" t="s">
        <v>129</v>
      </c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9" t="str">
        <f>IF(SUM(C93:K93)&gt;0, SUM(C93:K93),"")</f>
        <v/>
      </c>
      <c r="M93" s="22"/>
      <c r="N93" s="30" t="str">
        <f>IF(L93&lt;&gt;"",L93- M93, "")</f>
        <v/>
      </c>
      <c r="O93" s="23"/>
    </row>
    <row r="94" spans="1:15" ht="22.5" customHeight="1" x14ac:dyDescent="0.25">
      <c r="A94" s="21"/>
      <c r="B94" s="22" t="s">
        <v>34</v>
      </c>
      <c r="C94" s="30" t="str">
        <f>IF(C93&gt;0, VLOOKUP(C93-C$5-(INT($M93/9)+(MOD($M93,9)&gt;=C$6)), 'Point System'!$A$4:$B$15, 2),"")</f>
        <v/>
      </c>
      <c r="D94" s="30" t="str">
        <f>IF(D93&gt;0, VLOOKUP(D93-D$5-(INT($M93/9)+(MOD($M93,9)&gt;=D$6)), 'Point System'!$A$4:$B$15, 2),"")</f>
        <v/>
      </c>
      <c r="E94" s="30" t="str">
        <f>IF(E93&gt;0, VLOOKUP(E93-E$5-(INT($M93/9)+(MOD($M93,9)&gt;=E$6)), 'Point System'!$A$4:$B$15, 2),"")</f>
        <v/>
      </c>
      <c r="F94" s="30" t="str">
        <f>IF(F93&gt;0, VLOOKUP(F93-F$5-(INT($M93/9)+(MOD($M93,9)&gt;=F$6)), 'Point System'!$A$4:$B$15, 2),"")</f>
        <v/>
      </c>
      <c r="G94" s="30" t="str">
        <f>IF(G93&gt;0, VLOOKUP(G93-G$5-(INT($M93/9)+(MOD($M93,9)&gt;=G$6)), 'Point System'!$A$4:$B$15, 2),"")</f>
        <v/>
      </c>
      <c r="H94" s="30" t="str">
        <f>IF(H93&gt;0, VLOOKUP(H93-H$5-(INT($M93/9)+(MOD($M93,9)&gt;=H$6)), 'Point System'!$A$4:$B$15, 2),"")</f>
        <v/>
      </c>
      <c r="I94" s="30" t="str">
        <f>IF(I93&gt;0, VLOOKUP(I93-I$5-(INT($M93/9)+(MOD($M93,9)&gt;=I$6)), 'Point System'!$A$4:$B$15, 2),"")</f>
        <v/>
      </c>
      <c r="J94" s="30" t="str">
        <f>IF(J93&gt;0, VLOOKUP(J93-J$5-(INT($M93/9)+(MOD($M93,9)&gt;=J$6)), 'Point System'!$A$4:$B$15, 2),"")</f>
        <v/>
      </c>
      <c r="K94" s="30" t="str">
        <f>IF(K93&gt;0, VLOOKUP(K93-K$5-(INT($M93/9)+(MOD($M93,9)&gt;=K$6)), 'Point System'!$A$4:$B$15, 2),"")</f>
        <v/>
      </c>
      <c r="L94" s="29" t="str">
        <f>IF(SUM(C93:K93)&gt;0, SUM(C94:K94),"")</f>
        <v/>
      </c>
      <c r="M94" s="22"/>
      <c r="N94" s="22"/>
      <c r="O94" s="29" t="str">
        <f>IF(L94&lt;&gt;"", L94, "")</f>
        <v/>
      </c>
    </row>
    <row r="95" spans="1:15" x14ac:dyDescent="0.25">
      <c r="A95" s="18" t="s">
        <v>129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27" t="str">
        <f>IF(SUM(C95:K95)&gt;0, SUM(C95:K95),"")</f>
        <v/>
      </c>
      <c r="M95" s="19"/>
      <c r="N95" s="28" t="str">
        <f>IF(L95&lt;&gt;"",L95- M95, "")</f>
        <v/>
      </c>
      <c r="O95" s="20"/>
    </row>
    <row r="96" spans="1:15" x14ac:dyDescent="0.25">
      <c r="A96" s="18"/>
      <c r="B96" s="19" t="s">
        <v>34</v>
      </c>
      <c r="C96" s="28" t="str">
        <f>IF(C95&gt;0, VLOOKUP(C95-C$5-(INT($M95/9)+(MOD($M95,9)&gt;=C$6)), 'Point System'!$A$4:$B$15, 2),"")</f>
        <v/>
      </c>
      <c r="D96" s="28" t="str">
        <f>IF(D95&gt;0, VLOOKUP(D95-D$5-(INT($M95/9)+(MOD($M95,9)&gt;=D$6)), 'Point System'!$A$4:$B$15, 2),"")</f>
        <v/>
      </c>
      <c r="E96" s="28" t="str">
        <f>IF(E95&gt;0, VLOOKUP(E95-E$5-(INT($M95/9)+(MOD($M95,9)&gt;=E$6)), 'Point System'!$A$4:$B$15, 2),"")</f>
        <v/>
      </c>
      <c r="F96" s="28" t="str">
        <f>IF(F95&gt;0, VLOOKUP(F95-F$5-(INT($M95/9)+(MOD($M95,9)&gt;=F$6)), 'Point System'!$A$4:$B$15, 2),"")</f>
        <v/>
      </c>
      <c r="G96" s="28" t="str">
        <f>IF(G95&gt;0, VLOOKUP(G95-G$5-(INT($M95/9)+(MOD($M95,9)&gt;=G$6)), 'Point System'!$A$4:$B$15, 2),"")</f>
        <v/>
      </c>
      <c r="H96" s="28" t="str">
        <f>IF(H95&gt;0, VLOOKUP(H95-H$5-(INT($M95/9)+(MOD($M95,9)&gt;=H$6)), 'Point System'!$A$4:$B$15, 2),"")</f>
        <v/>
      </c>
      <c r="I96" s="28" t="str">
        <f>IF(I95&gt;0, VLOOKUP(I95-I$5-(INT($M95/9)+(MOD($M95,9)&gt;=I$6)), 'Point System'!$A$4:$B$15, 2),"")</f>
        <v/>
      </c>
      <c r="J96" s="28" t="str">
        <f>IF(J95&gt;0, VLOOKUP(J95-J$5-(INT($M95/9)+(MOD($M95,9)&gt;=J$6)), 'Point System'!$A$4:$B$15, 2),"")</f>
        <v/>
      </c>
      <c r="K96" s="28" t="str">
        <f>IF(K95&gt;0, VLOOKUP(K95-K$5-(INT($M95/9)+(MOD($M95,9)&gt;=K$6)), 'Point System'!$A$4:$B$15, 2),"")</f>
        <v/>
      </c>
      <c r="L96" s="27" t="str">
        <f>IF(SUM(C95:K95)&gt;0, SUM(C96:K96),"")</f>
        <v/>
      </c>
      <c r="M96" s="19"/>
      <c r="N96" s="19"/>
      <c r="O96" s="27" t="str">
        <f>IF(L96&lt;&gt;"", L96, "")</f>
        <v/>
      </c>
    </row>
    <row r="97" spans="1:15" x14ac:dyDescent="0.25">
      <c r="A97" s="21" t="s">
        <v>129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9" t="str">
        <f>IF(SUM(C97:K97)&gt;0, SUM(C97:K97),"")</f>
        <v/>
      </c>
      <c r="M97" s="22"/>
      <c r="N97" s="30" t="str">
        <f>IF(L97&lt;&gt;"",L97- M97, "")</f>
        <v/>
      </c>
      <c r="O97" s="23"/>
    </row>
    <row r="98" spans="1:15" x14ac:dyDescent="0.25">
      <c r="A98" s="21"/>
      <c r="B98" s="22" t="s">
        <v>34</v>
      </c>
      <c r="C98" s="30" t="str">
        <f>IF(C97&gt;0, VLOOKUP(C97-C$5-(INT($M97/9)+(MOD($M97,9)&gt;=C$6)), 'Point System'!$A$4:$B$15, 2),"")</f>
        <v/>
      </c>
      <c r="D98" s="30" t="str">
        <f>IF(D97&gt;0, VLOOKUP(D97-D$5-(INT($M97/9)+(MOD($M97,9)&gt;=D$6)), 'Point System'!$A$4:$B$15, 2),"")</f>
        <v/>
      </c>
      <c r="E98" s="30" t="str">
        <f>IF(E97&gt;0, VLOOKUP(E97-E$5-(INT($M97/9)+(MOD($M97,9)&gt;=E$6)), 'Point System'!$A$4:$B$15, 2),"")</f>
        <v/>
      </c>
      <c r="F98" s="30" t="str">
        <f>IF(F97&gt;0, VLOOKUP(F97-F$5-(INT($M97/9)+(MOD($M97,9)&gt;=F$6)), 'Point System'!$A$4:$B$15, 2),"")</f>
        <v/>
      </c>
      <c r="G98" s="30" t="str">
        <f>IF(G97&gt;0, VLOOKUP(G97-G$5-(INT($M97/9)+(MOD($M97,9)&gt;=G$6)), 'Point System'!$A$4:$B$15, 2),"")</f>
        <v/>
      </c>
      <c r="H98" s="30" t="str">
        <f>IF(H97&gt;0, VLOOKUP(H97-H$5-(INT($M97/9)+(MOD($M97,9)&gt;=H$6)), 'Point System'!$A$4:$B$15, 2),"")</f>
        <v/>
      </c>
      <c r="I98" s="30" t="str">
        <f>IF(I97&gt;0, VLOOKUP(I97-I$5-(INT($M97/9)+(MOD($M97,9)&gt;=I$6)), 'Point System'!$A$4:$B$15, 2),"")</f>
        <v/>
      </c>
      <c r="J98" s="30" t="str">
        <f>IF(J97&gt;0, VLOOKUP(J97-J$5-(INT($M97/9)+(MOD($M97,9)&gt;=J$6)), 'Point System'!$A$4:$B$15, 2),"")</f>
        <v/>
      </c>
      <c r="K98" s="30" t="str">
        <f>IF(K97&gt;0, VLOOKUP(K97-K$5-(INT($M97/9)+(MOD($M97,9)&gt;=K$6)), 'Point System'!$A$4:$B$15, 2),"")</f>
        <v/>
      </c>
      <c r="L98" s="29" t="str">
        <f>IF(SUM(C97:K97)&gt;0, SUM(C98:K98),"")</f>
        <v/>
      </c>
      <c r="M98" s="22"/>
      <c r="N98" s="22"/>
      <c r="O98" s="29" t="str">
        <f>IF(L98&lt;&gt;"", L98, "")</f>
        <v/>
      </c>
    </row>
    <row r="99" spans="1:15" x14ac:dyDescent="0.25">
      <c r="A99" s="18" t="s">
        <v>129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27" t="str">
        <f>IF(SUM(C99:K99)&gt;0, SUM(C99:K99),"")</f>
        <v/>
      </c>
      <c r="M99" s="19"/>
      <c r="N99" s="28" t="str">
        <f>IF(L99&lt;&gt;"",L99- M99, "")</f>
        <v/>
      </c>
      <c r="O99" s="20"/>
    </row>
    <row r="100" spans="1:15" x14ac:dyDescent="0.25">
      <c r="A100" s="18"/>
      <c r="B100" s="19" t="s">
        <v>34</v>
      </c>
      <c r="C100" s="28" t="str">
        <f>IF(C99&gt;0, VLOOKUP(C99-C$5-(INT($M99/9)+(MOD($M99,9)&gt;=C$6)), 'Point System'!$A$4:$B$15, 2),"")</f>
        <v/>
      </c>
      <c r="D100" s="28" t="str">
        <f>IF(D99&gt;0, VLOOKUP(D99-D$5-(INT($M99/9)+(MOD($M99,9)&gt;=D$6)), 'Point System'!$A$4:$B$15, 2),"")</f>
        <v/>
      </c>
      <c r="E100" s="28" t="str">
        <f>IF(E99&gt;0, VLOOKUP(E99-E$5-(INT($M99/9)+(MOD($M99,9)&gt;=E$6)), 'Point System'!$A$4:$B$15, 2),"")</f>
        <v/>
      </c>
      <c r="F100" s="28" t="str">
        <f>IF(F99&gt;0, VLOOKUP(F99-F$5-(INT($M99/9)+(MOD($M99,9)&gt;=F$6)), 'Point System'!$A$4:$B$15, 2),"")</f>
        <v/>
      </c>
      <c r="G100" s="28" t="str">
        <f>IF(G99&gt;0, VLOOKUP(G99-G$5-(INT($M99/9)+(MOD($M99,9)&gt;=G$6)), 'Point System'!$A$4:$B$15, 2),"")</f>
        <v/>
      </c>
      <c r="H100" s="28" t="str">
        <f>IF(H99&gt;0, VLOOKUP(H99-H$5-(INT($M99/9)+(MOD($M99,9)&gt;=H$6)), 'Point System'!$A$4:$B$15, 2),"")</f>
        <v/>
      </c>
      <c r="I100" s="28" t="str">
        <f>IF(I99&gt;0, VLOOKUP(I99-I$5-(INT($M99/9)+(MOD($M99,9)&gt;=I$6)), 'Point System'!$A$4:$B$15, 2),"")</f>
        <v/>
      </c>
      <c r="J100" s="28" t="str">
        <f>IF(J99&gt;0, VLOOKUP(J99-J$5-(INT($M99/9)+(MOD($M99,9)&gt;=J$6)), 'Point System'!$A$4:$B$15, 2),"")</f>
        <v/>
      </c>
      <c r="K100" s="28" t="str">
        <f>IF(K99&gt;0, VLOOKUP(K99-K$5-(INT($M99/9)+(MOD($M99,9)&gt;=K$6)), 'Point System'!$A$4:$B$15, 2),"")</f>
        <v/>
      </c>
      <c r="L100" s="27" t="str">
        <f>IF(SUM(C99:K99)&gt;0, SUM(C100:K100),"")</f>
        <v/>
      </c>
      <c r="M100" s="19"/>
      <c r="N100" s="19"/>
      <c r="O100" s="27" t="str">
        <f>IF(L100&lt;&gt;"", L100, "")</f>
        <v/>
      </c>
    </row>
    <row r="101" spans="1:15" x14ac:dyDescent="0.25">
      <c r="A101" s="21" t="s">
        <v>129</v>
      </c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9" t="str">
        <f>IF(SUM(C101:K101)&gt;0, SUM(C101:K101),"")</f>
        <v/>
      </c>
      <c r="M101" s="22"/>
      <c r="N101" s="30" t="str">
        <f>IF(L101&lt;&gt;"",L101- M101, "")</f>
        <v/>
      </c>
      <c r="O101" s="23"/>
    </row>
    <row r="102" spans="1:15" x14ac:dyDescent="0.25">
      <c r="A102" s="21"/>
      <c r="B102" s="22" t="s">
        <v>34</v>
      </c>
      <c r="C102" s="30" t="str">
        <f>IF(C101&gt;0, VLOOKUP(C101-C$5-(INT($M101/9)+(MOD($M101,9)&gt;=C$6)), 'Point System'!$A$4:$B$15, 2),"")</f>
        <v/>
      </c>
      <c r="D102" s="30" t="str">
        <f>IF(D101&gt;0, VLOOKUP(D101-D$5-(INT($M101/9)+(MOD($M101,9)&gt;=D$6)), 'Point System'!$A$4:$B$15, 2),"")</f>
        <v/>
      </c>
      <c r="E102" s="30" t="str">
        <f>IF(E101&gt;0, VLOOKUP(E101-E$5-(INT($M101/9)+(MOD($M101,9)&gt;=E$6)), 'Point System'!$A$4:$B$15, 2),"")</f>
        <v/>
      </c>
      <c r="F102" s="30" t="str">
        <f>IF(F101&gt;0, VLOOKUP(F101-F$5-(INT($M101/9)+(MOD($M101,9)&gt;=F$6)), 'Point System'!$A$4:$B$15, 2),"")</f>
        <v/>
      </c>
      <c r="G102" s="30" t="str">
        <f>IF(G101&gt;0, VLOOKUP(G101-G$5-(INT($M101/9)+(MOD($M101,9)&gt;=G$6)), 'Point System'!$A$4:$B$15, 2),"")</f>
        <v/>
      </c>
      <c r="H102" s="30" t="str">
        <f>IF(H101&gt;0, VLOOKUP(H101-H$5-(INT($M101/9)+(MOD($M101,9)&gt;=H$6)), 'Point System'!$A$4:$B$15, 2),"")</f>
        <v/>
      </c>
      <c r="I102" s="30" t="str">
        <f>IF(I101&gt;0, VLOOKUP(I101-I$5-(INT($M101/9)+(MOD($M101,9)&gt;=I$6)), 'Point System'!$A$4:$B$15, 2),"")</f>
        <v/>
      </c>
      <c r="J102" s="30" t="str">
        <f>IF(J101&gt;0, VLOOKUP(J101-J$5-(INT($M101/9)+(MOD($M101,9)&gt;=J$6)), 'Point System'!$A$4:$B$15, 2),"")</f>
        <v/>
      </c>
      <c r="K102" s="30" t="str">
        <f>IF(K101&gt;0, VLOOKUP(K101-K$5-(INT($M101/9)+(MOD($M101,9)&gt;=K$6)), 'Point System'!$A$4:$B$15, 2),"")</f>
        <v/>
      </c>
      <c r="L102" s="29" t="str">
        <f>IF(SUM(C101:K101)&gt;0, SUM(C102:K102),"")</f>
        <v/>
      </c>
      <c r="M102" s="22"/>
      <c r="N102" s="22"/>
      <c r="O102" s="29" t="str">
        <f>IF(L102&lt;&gt;"", L102, "")</f>
        <v/>
      </c>
    </row>
    <row r="103" spans="1:15" ht="22.5" customHeight="1" x14ac:dyDescent="0.25">
      <c r="A103" s="18" t="s">
        <v>129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27" t="str">
        <f>IF(SUM(C103:K103)&gt;0, SUM(C103:K103),"")</f>
        <v/>
      </c>
      <c r="M103" s="19"/>
      <c r="N103" s="28" t="str">
        <f>IF(L103&lt;&gt;"",L103- M103, "")</f>
        <v/>
      </c>
      <c r="O103" s="20"/>
    </row>
    <row r="104" spans="1:15" ht="22.5" customHeight="1" x14ac:dyDescent="0.25">
      <c r="A104" s="18"/>
      <c r="B104" s="19" t="s">
        <v>34</v>
      </c>
      <c r="C104" s="28" t="str">
        <f>IF(C103&gt;0, VLOOKUP(C103-C$5-(INT($M103/9)+(MOD($M103,9)&gt;=C$6)), 'Point System'!$A$4:$B$15, 2),"")</f>
        <v/>
      </c>
      <c r="D104" s="28" t="str">
        <f>IF(D103&gt;0, VLOOKUP(D103-D$5-(INT($M103/9)+(MOD($M103,9)&gt;=D$6)), 'Point System'!$A$4:$B$15, 2),"")</f>
        <v/>
      </c>
      <c r="E104" s="28" t="str">
        <f>IF(E103&gt;0, VLOOKUP(E103-E$5-(INT($M103/9)+(MOD($M103,9)&gt;=E$6)), 'Point System'!$A$4:$B$15, 2),"")</f>
        <v/>
      </c>
      <c r="F104" s="28" t="str">
        <f>IF(F103&gt;0, VLOOKUP(F103-F$5-(INT($M103/9)+(MOD($M103,9)&gt;=F$6)), 'Point System'!$A$4:$B$15, 2),"")</f>
        <v/>
      </c>
      <c r="G104" s="28" t="str">
        <f>IF(G103&gt;0, VLOOKUP(G103-G$5-(INT($M103/9)+(MOD($M103,9)&gt;=G$6)), 'Point System'!$A$4:$B$15, 2),"")</f>
        <v/>
      </c>
      <c r="H104" s="28" t="str">
        <f>IF(H103&gt;0, VLOOKUP(H103-H$5-(INT($M103/9)+(MOD($M103,9)&gt;=H$6)), 'Point System'!$A$4:$B$15, 2),"")</f>
        <v/>
      </c>
      <c r="I104" s="28" t="str">
        <f>IF(I103&gt;0, VLOOKUP(I103-I$5-(INT($M103/9)+(MOD($M103,9)&gt;=I$6)), 'Point System'!$A$4:$B$15, 2),"")</f>
        <v/>
      </c>
      <c r="J104" s="28" t="str">
        <f>IF(J103&gt;0, VLOOKUP(J103-J$5-(INT($M103/9)+(MOD($M103,9)&gt;=J$6)), 'Point System'!$A$4:$B$15, 2),"")</f>
        <v/>
      </c>
      <c r="K104" s="28" t="str">
        <f>IF(K103&gt;0, VLOOKUP(K103-K$5-(INT($M103/9)+(MOD($M103,9)&gt;=K$6)), 'Point System'!$A$4:$B$15, 2),"")</f>
        <v/>
      </c>
      <c r="L104" s="27" t="str">
        <f>IF(SUM(C103:K103)&gt;0, SUM(C104:K104),"")</f>
        <v/>
      </c>
      <c r="M104" s="19"/>
      <c r="N104" s="19"/>
      <c r="O104" s="27" t="str">
        <f>IF(L104&lt;&gt;"", L104, "")</f>
        <v/>
      </c>
    </row>
    <row r="105" spans="1:15" ht="22.5" customHeight="1" x14ac:dyDescent="0.25">
      <c r="A105" s="21" t="s">
        <v>129</v>
      </c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9" t="str">
        <f>IF(SUM(C105:K105)&gt;0, SUM(C105:K105),"")</f>
        <v/>
      </c>
      <c r="M105" s="22"/>
      <c r="N105" s="30" t="str">
        <f>IF(L105&lt;&gt;"",L105- M105, "")</f>
        <v/>
      </c>
      <c r="O105" s="23"/>
    </row>
    <row r="106" spans="1:15" ht="22.5" customHeight="1" x14ac:dyDescent="0.25">
      <c r="A106" s="21"/>
      <c r="B106" s="22" t="s">
        <v>34</v>
      </c>
      <c r="C106" s="30" t="str">
        <f>IF(C105&gt;0, VLOOKUP(C105-C$5-(INT($M105/9)+(MOD($M105,9)&gt;=C$6)), 'Point System'!$A$4:$B$15, 2),"")</f>
        <v/>
      </c>
      <c r="D106" s="30" t="str">
        <f>IF(D105&gt;0, VLOOKUP(D105-D$5-(INT($M105/9)+(MOD($M105,9)&gt;=D$6)), 'Point System'!$A$4:$B$15, 2),"")</f>
        <v/>
      </c>
      <c r="E106" s="30" t="str">
        <f>IF(E105&gt;0, VLOOKUP(E105-E$5-(INT($M105/9)+(MOD($M105,9)&gt;=E$6)), 'Point System'!$A$4:$B$15, 2),"")</f>
        <v/>
      </c>
      <c r="F106" s="30" t="str">
        <f>IF(F105&gt;0, VLOOKUP(F105-F$5-(INT($M105/9)+(MOD($M105,9)&gt;=F$6)), 'Point System'!$A$4:$B$15, 2),"")</f>
        <v/>
      </c>
      <c r="G106" s="30" t="str">
        <f>IF(G105&gt;0, VLOOKUP(G105-G$5-(INT($M105/9)+(MOD($M105,9)&gt;=G$6)), 'Point System'!$A$4:$B$15, 2),"")</f>
        <v/>
      </c>
      <c r="H106" s="30" t="str">
        <f>IF(H105&gt;0, VLOOKUP(H105-H$5-(INT($M105/9)+(MOD($M105,9)&gt;=H$6)), 'Point System'!$A$4:$B$15, 2),"")</f>
        <v/>
      </c>
      <c r="I106" s="30" t="str">
        <f>IF(I105&gt;0, VLOOKUP(I105-I$5-(INT($M105/9)+(MOD($M105,9)&gt;=I$6)), 'Point System'!$A$4:$B$15, 2),"")</f>
        <v/>
      </c>
      <c r="J106" s="30" t="str">
        <f>IF(J105&gt;0, VLOOKUP(J105-J$5-(INT($M105/9)+(MOD($M105,9)&gt;=J$6)), 'Point System'!$A$4:$B$15, 2),"")</f>
        <v/>
      </c>
      <c r="K106" s="30" t="str">
        <f>IF(K105&gt;0, VLOOKUP(K105-K$5-(INT($M105/9)+(MOD($M105,9)&gt;=K$6)), 'Point System'!$A$4:$B$15, 2),"")</f>
        <v/>
      </c>
      <c r="L106" s="29" t="str">
        <f>IF(SUM(C105:K105)&gt;0, SUM(C106:K106),"")</f>
        <v/>
      </c>
      <c r="M106" s="22"/>
      <c r="N106" s="22"/>
      <c r="O106" s="29" t="str">
        <f>IF(L106&lt;&gt;"", L106, "")</f>
        <v/>
      </c>
    </row>
    <row r="107" spans="1:15" x14ac:dyDescent="0.25">
      <c r="A107" s="18" t="s">
        <v>129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27" t="str">
        <f>IF(SUM(C107:K107)&gt;0, SUM(C107:K107),"")</f>
        <v/>
      </c>
      <c r="M107" s="19"/>
      <c r="N107" s="28" t="str">
        <f>IF(L107&lt;&gt;"",L107- M107, "")</f>
        <v/>
      </c>
      <c r="O107" s="20"/>
    </row>
    <row r="108" spans="1:15" x14ac:dyDescent="0.25">
      <c r="A108" s="18"/>
      <c r="B108" s="19" t="s">
        <v>34</v>
      </c>
      <c r="C108" s="28" t="str">
        <f>IF(C107&gt;0, VLOOKUP(C107-C$5-(INT($M107/9)+(MOD($M107,9)&gt;=C$6)), 'Point System'!$A$4:$B$15, 2),"")</f>
        <v/>
      </c>
      <c r="D108" s="28" t="str">
        <f>IF(D107&gt;0, VLOOKUP(D107-D$5-(INT($M107/9)+(MOD($M107,9)&gt;=D$6)), 'Point System'!$A$4:$B$15, 2),"")</f>
        <v/>
      </c>
      <c r="E108" s="28" t="str">
        <f>IF(E107&gt;0, VLOOKUP(E107-E$5-(INT($M107/9)+(MOD($M107,9)&gt;=E$6)), 'Point System'!$A$4:$B$15, 2),"")</f>
        <v/>
      </c>
      <c r="F108" s="28" t="str">
        <f>IF(F107&gt;0, VLOOKUP(F107-F$5-(INT($M107/9)+(MOD($M107,9)&gt;=F$6)), 'Point System'!$A$4:$B$15, 2),"")</f>
        <v/>
      </c>
      <c r="G108" s="28" t="str">
        <f>IF(G107&gt;0, VLOOKUP(G107-G$5-(INT($M107/9)+(MOD($M107,9)&gt;=G$6)), 'Point System'!$A$4:$B$15, 2),"")</f>
        <v/>
      </c>
      <c r="H108" s="28" t="str">
        <f>IF(H107&gt;0, VLOOKUP(H107-H$5-(INT($M107/9)+(MOD($M107,9)&gt;=H$6)), 'Point System'!$A$4:$B$15, 2),"")</f>
        <v/>
      </c>
      <c r="I108" s="28" t="str">
        <f>IF(I107&gt;0, VLOOKUP(I107-I$5-(INT($M107/9)+(MOD($M107,9)&gt;=I$6)), 'Point System'!$A$4:$B$15, 2),"")</f>
        <v/>
      </c>
      <c r="J108" s="28" t="str">
        <f>IF(J107&gt;0, VLOOKUP(J107-J$5-(INT($M107/9)+(MOD($M107,9)&gt;=J$6)), 'Point System'!$A$4:$B$15, 2),"")</f>
        <v/>
      </c>
      <c r="K108" s="28" t="str">
        <f>IF(K107&gt;0, VLOOKUP(K107-K$5-(INT($M107/9)+(MOD($M107,9)&gt;=K$6)), 'Point System'!$A$4:$B$15, 2),"")</f>
        <v/>
      </c>
      <c r="L108" s="27" t="str">
        <f>IF(SUM(C107:K107)&gt;0, SUM(C108:K108),"")</f>
        <v/>
      </c>
      <c r="M108" s="19"/>
      <c r="N108" s="19"/>
      <c r="O108" s="27" t="str">
        <f>IF(L108&lt;&gt;"", L108, "")</f>
        <v/>
      </c>
    </row>
    <row r="109" spans="1:15" x14ac:dyDescent="0.25">
      <c r="A109" s="21" t="s">
        <v>129</v>
      </c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9" t="str">
        <f>IF(SUM(C109:K109)&gt;0, SUM(C109:K109),"")</f>
        <v/>
      </c>
      <c r="M109" s="22"/>
      <c r="N109" s="30" t="str">
        <f>IF(L109&lt;&gt;"",L109- M109, "")</f>
        <v/>
      </c>
      <c r="O109" s="23"/>
    </row>
    <row r="110" spans="1:15" x14ac:dyDescent="0.25">
      <c r="A110" s="21"/>
      <c r="B110" s="22" t="s">
        <v>34</v>
      </c>
      <c r="C110" s="30" t="str">
        <f>IF(C109&gt;0, VLOOKUP(C109-C$5-(INT($M109/9)+(MOD($M109,9)&gt;=C$6)), 'Point System'!$A$4:$B$15, 2),"")</f>
        <v/>
      </c>
      <c r="D110" s="30" t="str">
        <f>IF(D109&gt;0, VLOOKUP(D109-D$5-(INT($M109/9)+(MOD($M109,9)&gt;=D$6)), 'Point System'!$A$4:$B$15, 2),"")</f>
        <v/>
      </c>
      <c r="E110" s="30" t="str">
        <f>IF(E109&gt;0, VLOOKUP(E109-E$5-(INT($M109/9)+(MOD($M109,9)&gt;=E$6)), 'Point System'!$A$4:$B$15, 2),"")</f>
        <v/>
      </c>
      <c r="F110" s="30" t="str">
        <f>IF(F109&gt;0, VLOOKUP(F109-F$5-(INT($M109/9)+(MOD($M109,9)&gt;=F$6)), 'Point System'!$A$4:$B$15, 2),"")</f>
        <v/>
      </c>
      <c r="G110" s="30" t="str">
        <f>IF(G109&gt;0, VLOOKUP(G109-G$5-(INT($M109/9)+(MOD($M109,9)&gt;=G$6)), 'Point System'!$A$4:$B$15, 2),"")</f>
        <v/>
      </c>
      <c r="H110" s="30" t="str">
        <f>IF(H109&gt;0, VLOOKUP(H109-H$5-(INT($M109/9)+(MOD($M109,9)&gt;=H$6)), 'Point System'!$A$4:$B$15, 2),"")</f>
        <v/>
      </c>
      <c r="I110" s="30" t="str">
        <f>IF(I109&gt;0, VLOOKUP(I109-I$5-(INT($M109/9)+(MOD($M109,9)&gt;=I$6)), 'Point System'!$A$4:$B$15, 2),"")</f>
        <v/>
      </c>
      <c r="J110" s="30" t="str">
        <f>IF(J109&gt;0, VLOOKUP(J109-J$5-(INT($M109/9)+(MOD($M109,9)&gt;=J$6)), 'Point System'!$A$4:$B$15, 2),"")</f>
        <v/>
      </c>
      <c r="K110" s="30" t="str">
        <f>IF(K109&gt;0, VLOOKUP(K109-K$5-(INT($M109/9)+(MOD($M109,9)&gt;=K$6)), 'Point System'!$A$4:$B$15, 2),"")</f>
        <v/>
      </c>
      <c r="L110" s="29" t="str">
        <f>IF(SUM(C109:K109)&gt;0, SUM(C110:K110),"")</f>
        <v/>
      </c>
      <c r="M110" s="22"/>
      <c r="N110" s="22"/>
      <c r="O110" s="29" t="str">
        <f>IF(L110&lt;&gt;"", L110, "")</f>
        <v/>
      </c>
    </row>
    <row r="111" spans="1:15" x14ac:dyDescent="0.25">
      <c r="A111" s="18" t="s">
        <v>129</v>
      </c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27" t="str">
        <f>IF(SUM(C111:K111)&gt;0, SUM(C111:K111),"")</f>
        <v/>
      </c>
      <c r="M111" s="19"/>
      <c r="N111" s="28" t="str">
        <f>IF(L111&lt;&gt;"",L111- M111, "")</f>
        <v/>
      </c>
      <c r="O111" s="20"/>
    </row>
    <row r="112" spans="1:15" x14ac:dyDescent="0.25">
      <c r="A112" s="18"/>
      <c r="B112" s="19" t="s">
        <v>34</v>
      </c>
      <c r="C112" s="28" t="str">
        <f>IF(C111&gt;0, VLOOKUP(C111-C$5-(INT($M111/9)+(MOD($M111,9)&gt;=C$6)), 'Point System'!$A$4:$B$15, 2),"")</f>
        <v/>
      </c>
      <c r="D112" s="28" t="str">
        <f>IF(D111&gt;0, VLOOKUP(D111-D$5-(INT($M111/9)+(MOD($M111,9)&gt;=D$6)), 'Point System'!$A$4:$B$15, 2),"")</f>
        <v/>
      </c>
      <c r="E112" s="28" t="str">
        <f>IF(E111&gt;0, VLOOKUP(E111-E$5-(INT($M111/9)+(MOD($M111,9)&gt;=E$6)), 'Point System'!$A$4:$B$15, 2),"")</f>
        <v/>
      </c>
      <c r="F112" s="28" t="str">
        <f>IF(F111&gt;0, VLOOKUP(F111-F$5-(INT($M111/9)+(MOD($M111,9)&gt;=F$6)), 'Point System'!$A$4:$B$15, 2),"")</f>
        <v/>
      </c>
      <c r="G112" s="28" t="str">
        <f>IF(G111&gt;0, VLOOKUP(G111-G$5-(INT($M111/9)+(MOD($M111,9)&gt;=G$6)), 'Point System'!$A$4:$B$15, 2),"")</f>
        <v/>
      </c>
      <c r="H112" s="28" t="str">
        <f>IF(H111&gt;0, VLOOKUP(H111-H$5-(INT($M111/9)+(MOD($M111,9)&gt;=H$6)), 'Point System'!$A$4:$B$15, 2),"")</f>
        <v/>
      </c>
      <c r="I112" s="28" t="str">
        <f>IF(I111&gt;0, VLOOKUP(I111-I$5-(INT($M111/9)+(MOD($M111,9)&gt;=I$6)), 'Point System'!$A$4:$B$15, 2),"")</f>
        <v/>
      </c>
      <c r="J112" s="28" t="str">
        <f>IF(J111&gt;0, VLOOKUP(J111-J$5-(INT($M111/9)+(MOD($M111,9)&gt;=J$6)), 'Point System'!$A$4:$B$15, 2),"")</f>
        <v/>
      </c>
      <c r="K112" s="28" t="str">
        <f>IF(K111&gt;0, VLOOKUP(K111-K$5-(INT($M111/9)+(MOD($M111,9)&gt;=K$6)), 'Point System'!$A$4:$B$15, 2),"")</f>
        <v/>
      </c>
      <c r="L112" s="27" t="str">
        <f>IF(SUM(C111:K111)&gt;0, SUM(C112:K112),"")</f>
        <v/>
      </c>
      <c r="M112" s="19"/>
      <c r="N112" s="19"/>
      <c r="O112" s="27" t="str">
        <f>IF(L112&lt;&gt;"", L112, "")</f>
        <v/>
      </c>
    </row>
    <row r="113" spans="1:15" x14ac:dyDescent="0.25">
      <c r="A113" s="21" t="s">
        <v>129</v>
      </c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9" t="str">
        <f>IF(SUM(C113:K113)&gt;0, SUM(C113:K113),"")</f>
        <v/>
      </c>
      <c r="M113" s="22"/>
      <c r="N113" s="30" t="str">
        <f>IF(L113&lt;&gt;"",L113- M113, "")</f>
        <v/>
      </c>
      <c r="O113" s="23"/>
    </row>
    <row r="114" spans="1:15" x14ac:dyDescent="0.25">
      <c r="A114" s="21"/>
      <c r="B114" s="22" t="s">
        <v>34</v>
      </c>
      <c r="C114" s="30" t="str">
        <f>IF(C113&gt;0, VLOOKUP(C113-C$5-(INT($M113/9)+(MOD($M113,9)&gt;=C$6)), 'Point System'!$A$4:$B$15, 2),"")</f>
        <v/>
      </c>
      <c r="D114" s="30" t="str">
        <f>IF(D113&gt;0, VLOOKUP(D113-D$5-(INT($M113/9)+(MOD($M113,9)&gt;=D$6)), 'Point System'!$A$4:$B$15, 2),"")</f>
        <v/>
      </c>
      <c r="E114" s="30" t="str">
        <f>IF(E113&gt;0, VLOOKUP(E113-E$5-(INT($M113/9)+(MOD($M113,9)&gt;=E$6)), 'Point System'!$A$4:$B$15, 2),"")</f>
        <v/>
      </c>
      <c r="F114" s="30" t="str">
        <f>IF(F113&gt;0, VLOOKUP(F113-F$5-(INT($M113/9)+(MOD($M113,9)&gt;=F$6)), 'Point System'!$A$4:$B$15, 2),"")</f>
        <v/>
      </c>
      <c r="G114" s="30" t="str">
        <f>IF(G113&gt;0, VLOOKUP(G113-G$5-(INT($M113/9)+(MOD($M113,9)&gt;=G$6)), 'Point System'!$A$4:$B$15, 2),"")</f>
        <v/>
      </c>
      <c r="H114" s="30" t="str">
        <f>IF(H113&gt;0, VLOOKUP(H113-H$5-(INT($M113/9)+(MOD($M113,9)&gt;=H$6)), 'Point System'!$A$4:$B$15, 2),"")</f>
        <v/>
      </c>
      <c r="I114" s="30" t="str">
        <f>IF(I113&gt;0, VLOOKUP(I113-I$5-(INT($M113/9)+(MOD($M113,9)&gt;=I$6)), 'Point System'!$A$4:$B$15, 2),"")</f>
        <v/>
      </c>
      <c r="J114" s="30" t="str">
        <f>IF(J113&gt;0, VLOOKUP(J113-J$5-(INT($M113/9)+(MOD($M113,9)&gt;=J$6)), 'Point System'!$A$4:$B$15, 2),"")</f>
        <v/>
      </c>
      <c r="K114" s="30" t="str">
        <f>IF(K113&gt;0, VLOOKUP(K113-K$5-(INT($M113/9)+(MOD($M113,9)&gt;=K$6)), 'Point System'!$A$4:$B$15, 2),"")</f>
        <v/>
      </c>
      <c r="L114" s="29" t="str">
        <f>IF(SUM(C113:K113)&gt;0, SUM(C114:K114),"")</f>
        <v/>
      </c>
      <c r="M114" s="22"/>
      <c r="N114" s="22"/>
      <c r="O114" s="29" t="str">
        <f>IF(L114&lt;&gt;"", L114, "")</f>
        <v/>
      </c>
    </row>
    <row r="115" spans="1:15" ht="22.5" customHeight="1" x14ac:dyDescent="0.25">
      <c r="A115" s="18" t="s">
        <v>129</v>
      </c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27" t="str">
        <f>IF(SUM(C115:K115)&gt;0, SUM(C115:K115),"")</f>
        <v/>
      </c>
      <c r="M115" s="19"/>
      <c r="N115" s="28" t="str">
        <f>IF(L115&lt;&gt;"",L115- M115, "")</f>
        <v/>
      </c>
      <c r="O115" s="20"/>
    </row>
    <row r="116" spans="1:15" ht="22.5" customHeight="1" x14ac:dyDescent="0.25">
      <c r="A116" s="18"/>
      <c r="B116" s="19" t="s">
        <v>34</v>
      </c>
      <c r="C116" s="28" t="str">
        <f>IF(C115&gt;0, VLOOKUP(C115-C$5-(INT($M115/9)+(MOD($M115,9)&gt;=C$6)), 'Point System'!$A$4:$B$15, 2),"")</f>
        <v/>
      </c>
      <c r="D116" s="28" t="str">
        <f>IF(D115&gt;0, VLOOKUP(D115-D$5-(INT($M115/9)+(MOD($M115,9)&gt;=D$6)), 'Point System'!$A$4:$B$15, 2),"")</f>
        <v/>
      </c>
      <c r="E116" s="28" t="str">
        <f>IF(E115&gt;0, VLOOKUP(E115-E$5-(INT($M115/9)+(MOD($M115,9)&gt;=E$6)), 'Point System'!$A$4:$B$15, 2),"")</f>
        <v/>
      </c>
      <c r="F116" s="28" t="str">
        <f>IF(F115&gt;0, VLOOKUP(F115-F$5-(INT($M115/9)+(MOD($M115,9)&gt;=F$6)), 'Point System'!$A$4:$B$15, 2),"")</f>
        <v/>
      </c>
      <c r="G116" s="28" t="str">
        <f>IF(G115&gt;0, VLOOKUP(G115-G$5-(INT($M115/9)+(MOD($M115,9)&gt;=G$6)), 'Point System'!$A$4:$B$15, 2),"")</f>
        <v/>
      </c>
      <c r="H116" s="28" t="str">
        <f>IF(H115&gt;0, VLOOKUP(H115-H$5-(INT($M115/9)+(MOD($M115,9)&gt;=H$6)), 'Point System'!$A$4:$B$15, 2),"")</f>
        <v/>
      </c>
      <c r="I116" s="28" t="str">
        <f>IF(I115&gt;0, VLOOKUP(I115-I$5-(INT($M115/9)+(MOD($M115,9)&gt;=I$6)), 'Point System'!$A$4:$B$15, 2),"")</f>
        <v/>
      </c>
      <c r="J116" s="28" t="str">
        <f>IF(J115&gt;0, VLOOKUP(J115-J$5-(INT($M115/9)+(MOD($M115,9)&gt;=J$6)), 'Point System'!$A$4:$B$15, 2),"")</f>
        <v/>
      </c>
      <c r="K116" s="28" t="str">
        <f>IF(K115&gt;0, VLOOKUP(K115-K$5-(INT($M115/9)+(MOD($M115,9)&gt;=K$6)), 'Point System'!$A$4:$B$15, 2),"")</f>
        <v/>
      </c>
      <c r="L116" s="27" t="str">
        <f>IF(SUM(C115:K115)&gt;0, SUM(C116:K116),"")</f>
        <v/>
      </c>
      <c r="M116" s="19"/>
      <c r="N116" s="19"/>
      <c r="O116" s="27" t="str">
        <f>IF(L116&lt;&gt;"", L116, "")</f>
        <v/>
      </c>
    </row>
    <row r="117" spans="1:15" ht="22.5" customHeight="1" x14ac:dyDescent="0.25">
      <c r="A117" s="21" t="s">
        <v>129</v>
      </c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9" t="str">
        <f>IF(SUM(C117:K117)&gt;0, SUM(C117:K117),"")</f>
        <v/>
      </c>
      <c r="M117" s="22"/>
      <c r="N117" s="30" t="str">
        <f>IF(L117&lt;&gt;"",L117- M117, "")</f>
        <v/>
      </c>
      <c r="O117" s="23"/>
    </row>
    <row r="118" spans="1:15" ht="22.5" customHeight="1" x14ac:dyDescent="0.25">
      <c r="A118" s="21"/>
      <c r="B118" s="22" t="s">
        <v>34</v>
      </c>
      <c r="C118" s="30" t="str">
        <f>IF(C117&gt;0, VLOOKUP(C117-C$5-(INT($M117/9)+(MOD($M117,9)&gt;=C$6)), 'Point System'!$A$4:$B$15, 2),"")</f>
        <v/>
      </c>
      <c r="D118" s="30" t="str">
        <f>IF(D117&gt;0, VLOOKUP(D117-D$5-(INT($M117/9)+(MOD($M117,9)&gt;=D$6)), 'Point System'!$A$4:$B$15, 2),"")</f>
        <v/>
      </c>
      <c r="E118" s="30" t="str">
        <f>IF(E117&gt;0, VLOOKUP(E117-E$5-(INT($M117/9)+(MOD($M117,9)&gt;=E$6)), 'Point System'!$A$4:$B$15, 2),"")</f>
        <v/>
      </c>
      <c r="F118" s="30" t="str">
        <f>IF(F117&gt;0, VLOOKUP(F117-F$5-(INT($M117/9)+(MOD($M117,9)&gt;=F$6)), 'Point System'!$A$4:$B$15, 2),"")</f>
        <v/>
      </c>
      <c r="G118" s="30" t="str">
        <f>IF(G117&gt;0, VLOOKUP(G117-G$5-(INT($M117/9)+(MOD($M117,9)&gt;=G$6)), 'Point System'!$A$4:$B$15, 2),"")</f>
        <v/>
      </c>
      <c r="H118" s="30" t="str">
        <f>IF(H117&gt;0, VLOOKUP(H117-H$5-(INT($M117/9)+(MOD($M117,9)&gt;=H$6)), 'Point System'!$A$4:$B$15, 2),"")</f>
        <v/>
      </c>
      <c r="I118" s="30" t="str">
        <f>IF(I117&gt;0, VLOOKUP(I117-I$5-(INT($M117/9)+(MOD($M117,9)&gt;=I$6)), 'Point System'!$A$4:$B$15, 2),"")</f>
        <v/>
      </c>
      <c r="J118" s="30" t="str">
        <f>IF(J117&gt;0, VLOOKUP(J117-J$5-(INT($M117/9)+(MOD($M117,9)&gt;=J$6)), 'Point System'!$A$4:$B$15, 2),"")</f>
        <v/>
      </c>
      <c r="K118" s="30" t="str">
        <f>IF(K117&gt;0, VLOOKUP(K117-K$5-(INT($M117/9)+(MOD($M117,9)&gt;=K$6)), 'Point System'!$A$4:$B$15, 2),"")</f>
        <v/>
      </c>
      <c r="L118" s="29" t="str">
        <f>IF(SUM(C117:K117)&gt;0, SUM(C118:K118),"")</f>
        <v/>
      </c>
      <c r="M118" s="22"/>
      <c r="N118" s="22"/>
      <c r="O118" s="29" t="str">
        <f>IF(L118&lt;&gt;"", L118, "")</f>
        <v/>
      </c>
    </row>
    <row r="119" spans="1:15" x14ac:dyDescent="0.25">
      <c r="A119" s="18" t="s">
        <v>129</v>
      </c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27" t="str">
        <f>IF(SUM(C119:K119)&gt;0, SUM(C119:K119),"")</f>
        <v/>
      </c>
      <c r="M119" s="19"/>
      <c r="N119" s="28" t="str">
        <f>IF(L119&lt;&gt;"",L119- M119, "")</f>
        <v/>
      </c>
      <c r="O119" s="20"/>
    </row>
    <row r="120" spans="1:15" x14ac:dyDescent="0.25">
      <c r="A120" s="18"/>
      <c r="B120" s="19" t="s">
        <v>34</v>
      </c>
      <c r="C120" s="28" t="str">
        <f>IF(C119&gt;0, VLOOKUP(C119-C$5-(INT($M119/9)+(MOD($M119,9)&gt;=C$6)), 'Point System'!$A$4:$B$15, 2),"")</f>
        <v/>
      </c>
      <c r="D120" s="28" t="str">
        <f>IF(D119&gt;0, VLOOKUP(D119-D$5-(INT($M119/9)+(MOD($M119,9)&gt;=D$6)), 'Point System'!$A$4:$B$15, 2),"")</f>
        <v/>
      </c>
      <c r="E120" s="28" t="str">
        <f>IF(E119&gt;0, VLOOKUP(E119-E$5-(INT($M119/9)+(MOD($M119,9)&gt;=E$6)), 'Point System'!$A$4:$B$15, 2),"")</f>
        <v/>
      </c>
      <c r="F120" s="28" t="str">
        <f>IF(F119&gt;0, VLOOKUP(F119-F$5-(INT($M119/9)+(MOD($M119,9)&gt;=F$6)), 'Point System'!$A$4:$B$15, 2),"")</f>
        <v/>
      </c>
      <c r="G120" s="28" t="str">
        <f>IF(G119&gt;0, VLOOKUP(G119-G$5-(INT($M119/9)+(MOD($M119,9)&gt;=G$6)), 'Point System'!$A$4:$B$15, 2),"")</f>
        <v/>
      </c>
      <c r="H120" s="28" t="str">
        <f>IF(H119&gt;0, VLOOKUP(H119-H$5-(INT($M119/9)+(MOD($M119,9)&gt;=H$6)), 'Point System'!$A$4:$B$15, 2),"")</f>
        <v/>
      </c>
      <c r="I120" s="28" t="str">
        <f>IF(I119&gt;0, VLOOKUP(I119-I$5-(INT($M119/9)+(MOD($M119,9)&gt;=I$6)), 'Point System'!$A$4:$B$15, 2),"")</f>
        <v/>
      </c>
      <c r="J120" s="28" t="str">
        <f>IF(J119&gt;0, VLOOKUP(J119-J$5-(INT($M119/9)+(MOD($M119,9)&gt;=J$6)), 'Point System'!$A$4:$B$15, 2),"")</f>
        <v/>
      </c>
      <c r="K120" s="28" t="str">
        <f>IF(K119&gt;0, VLOOKUP(K119-K$5-(INT($M119/9)+(MOD($M119,9)&gt;=K$6)), 'Point System'!$A$4:$B$15, 2),"")</f>
        <v/>
      </c>
      <c r="L120" s="27" t="str">
        <f>IF(SUM(C119:K119)&gt;0, SUM(C120:K120),"")</f>
        <v/>
      </c>
      <c r="M120" s="19"/>
      <c r="N120" s="19"/>
      <c r="O120" s="27" t="str">
        <f>IF(L120&lt;&gt;"", L120, "")</f>
        <v/>
      </c>
    </row>
    <row r="121" spans="1:15" x14ac:dyDescent="0.25">
      <c r="A121" s="21" t="s">
        <v>129</v>
      </c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9" t="str">
        <f>IF(SUM(C121:K121)&gt;0, SUM(C121:K121),"")</f>
        <v/>
      </c>
      <c r="M121" s="22"/>
      <c r="N121" s="30" t="str">
        <f>IF(L121&lt;&gt;"",L121- M121, "")</f>
        <v/>
      </c>
      <c r="O121" s="23"/>
    </row>
    <row r="122" spans="1:15" x14ac:dyDescent="0.25">
      <c r="A122" s="21"/>
      <c r="B122" s="22" t="s">
        <v>34</v>
      </c>
      <c r="C122" s="30" t="str">
        <f>IF(C121&gt;0, VLOOKUP(C121-C$5-(INT($M121/9)+(MOD($M121,9)&gt;=C$6)), 'Point System'!$A$4:$B$15, 2),"")</f>
        <v/>
      </c>
      <c r="D122" s="30" t="str">
        <f>IF(D121&gt;0, VLOOKUP(D121-D$5-(INT($M121/9)+(MOD($M121,9)&gt;=D$6)), 'Point System'!$A$4:$B$15, 2),"")</f>
        <v/>
      </c>
      <c r="E122" s="30" t="str">
        <f>IF(E121&gt;0, VLOOKUP(E121-E$5-(INT($M121/9)+(MOD($M121,9)&gt;=E$6)), 'Point System'!$A$4:$B$15, 2),"")</f>
        <v/>
      </c>
      <c r="F122" s="30" t="str">
        <f>IF(F121&gt;0, VLOOKUP(F121-F$5-(INT($M121/9)+(MOD($M121,9)&gt;=F$6)), 'Point System'!$A$4:$B$15, 2),"")</f>
        <v/>
      </c>
      <c r="G122" s="30" t="str">
        <f>IF(G121&gt;0, VLOOKUP(G121-G$5-(INT($M121/9)+(MOD($M121,9)&gt;=G$6)), 'Point System'!$A$4:$B$15, 2),"")</f>
        <v/>
      </c>
      <c r="H122" s="30" t="str">
        <f>IF(H121&gt;0, VLOOKUP(H121-H$5-(INT($M121/9)+(MOD($M121,9)&gt;=H$6)), 'Point System'!$A$4:$B$15, 2),"")</f>
        <v/>
      </c>
      <c r="I122" s="30" t="str">
        <f>IF(I121&gt;0, VLOOKUP(I121-I$5-(INT($M121/9)+(MOD($M121,9)&gt;=I$6)), 'Point System'!$A$4:$B$15, 2),"")</f>
        <v/>
      </c>
      <c r="J122" s="30" t="str">
        <f>IF(J121&gt;0, VLOOKUP(J121-J$5-(INT($M121/9)+(MOD($M121,9)&gt;=J$6)), 'Point System'!$A$4:$B$15, 2),"")</f>
        <v/>
      </c>
      <c r="K122" s="30" t="str">
        <f>IF(K121&gt;0, VLOOKUP(K121-K$5-(INT($M121/9)+(MOD($M121,9)&gt;=K$6)), 'Point System'!$A$4:$B$15, 2),"")</f>
        <v/>
      </c>
      <c r="L122" s="29" t="str">
        <f>IF(SUM(C121:K121)&gt;0, SUM(C122:K122),"")</f>
        <v/>
      </c>
      <c r="M122" s="22"/>
      <c r="N122" s="22"/>
      <c r="O122" s="29" t="str">
        <f>IF(L122&lt;&gt;"", L122, "")</f>
        <v/>
      </c>
    </row>
    <row r="123" spans="1:15" x14ac:dyDescent="0.25">
      <c r="A123" s="18" t="s">
        <v>129</v>
      </c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27" t="str">
        <f>IF(SUM(C123:K123)&gt;0, SUM(C123:K123),"")</f>
        <v/>
      </c>
      <c r="M123" s="19"/>
      <c r="N123" s="28" t="str">
        <f>IF(L123&lt;&gt;"",L123- M123, "")</f>
        <v/>
      </c>
      <c r="O123" s="20"/>
    </row>
    <row r="124" spans="1:15" x14ac:dyDescent="0.25">
      <c r="A124" s="18"/>
      <c r="B124" s="19" t="s">
        <v>34</v>
      </c>
      <c r="C124" s="28" t="str">
        <f>IF(C123&gt;0, VLOOKUP(C123-C$5-(INT($M123/9)+(MOD($M123,9)&gt;=C$6)), 'Point System'!$A$4:$B$15, 2),"")</f>
        <v/>
      </c>
      <c r="D124" s="28" t="str">
        <f>IF(D123&gt;0, VLOOKUP(D123-D$5-(INT($M123/9)+(MOD($M123,9)&gt;=D$6)), 'Point System'!$A$4:$B$15, 2),"")</f>
        <v/>
      </c>
      <c r="E124" s="28" t="str">
        <f>IF(E123&gt;0, VLOOKUP(E123-E$5-(INT($M123/9)+(MOD($M123,9)&gt;=E$6)), 'Point System'!$A$4:$B$15, 2),"")</f>
        <v/>
      </c>
      <c r="F124" s="28" t="str">
        <f>IF(F123&gt;0, VLOOKUP(F123-F$5-(INT($M123/9)+(MOD($M123,9)&gt;=F$6)), 'Point System'!$A$4:$B$15, 2),"")</f>
        <v/>
      </c>
      <c r="G124" s="28" t="str">
        <f>IF(G123&gt;0, VLOOKUP(G123-G$5-(INT($M123/9)+(MOD($M123,9)&gt;=G$6)), 'Point System'!$A$4:$B$15, 2),"")</f>
        <v/>
      </c>
      <c r="H124" s="28" t="str">
        <f>IF(H123&gt;0, VLOOKUP(H123-H$5-(INT($M123/9)+(MOD($M123,9)&gt;=H$6)), 'Point System'!$A$4:$B$15, 2),"")</f>
        <v/>
      </c>
      <c r="I124" s="28" t="str">
        <f>IF(I123&gt;0, VLOOKUP(I123-I$5-(INT($M123/9)+(MOD($M123,9)&gt;=I$6)), 'Point System'!$A$4:$B$15, 2),"")</f>
        <v/>
      </c>
      <c r="J124" s="28" t="str">
        <f>IF(J123&gt;0, VLOOKUP(J123-J$5-(INT($M123/9)+(MOD($M123,9)&gt;=J$6)), 'Point System'!$A$4:$B$15, 2),"")</f>
        <v/>
      </c>
      <c r="K124" s="28" t="str">
        <f>IF(K123&gt;0, VLOOKUP(K123-K$5-(INT($M123/9)+(MOD($M123,9)&gt;=K$6)), 'Point System'!$A$4:$B$15, 2),"")</f>
        <v/>
      </c>
      <c r="L124" s="27" t="str">
        <f>IF(SUM(C123:K123)&gt;0, SUM(C124:K124),"")</f>
        <v/>
      </c>
      <c r="M124" s="19"/>
      <c r="N124" s="19"/>
      <c r="O124" s="27" t="str">
        <f>IF(L124&lt;&gt;"", L124, "")</f>
        <v/>
      </c>
    </row>
    <row r="125" spans="1:15" x14ac:dyDescent="0.25">
      <c r="A125" s="21" t="s">
        <v>129</v>
      </c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9" t="str">
        <f>IF(SUM(C125:K125)&gt;0, SUM(C125:K125),"")</f>
        <v/>
      </c>
      <c r="M125" s="22"/>
      <c r="N125" s="30" t="str">
        <f>IF(L125&lt;&gt;"",L125- M125, "")</f>
        <v/>
      </c>
      <c r="O125" s="23"/>
    </row>
    <row r="126" spans="1:15" x14ac:dyDescent="0.25">
      <c r="A126" s="21"/>
      <c r="B126" s="22" t="s">
        <v>34</v>
      </c>
      <c r="C126" s="30" t="str">
        <f>IF(C125&gt;0, VLOOKUP(C125-C$5-(INT($M125/9)+(MOD($M125,9)&gt;=C$6)), 'Point System'!$A$4:$B$15, 2),"")</f>
        <v/>
      </c>
      <c r="D126" s="30" t="str">
        <f>IF(D125&gt;0, VLOOKUP(D125-D$5-(INT($M125/9)+(MOD($M125,9)&gt;=D$6)), 'Point System'!$A$4:$B$15, 2),"")</f>
        <v/>
      </c>
      <c r="E126" s="30" t="str">
        <f>IF(E125&gt;0, VLOOKUP(E125-E$5-(INT($M125/9)+(MOD($M125,9)&gt;=E$6)), 'Point System'!$A$4:$B$15, 2),"")</f>
        <v/>
      </c>
      <c r="F126" s="30" t="str">
        <f>IF(F125&gt;0, VLOOKUP(F125-F$5-(INT($M125/9)+(MOD($M125,9)&gt;=F$6)), 'Point System'!$A$4:$B$15, 2),"")</f>
        <v/>
      </c>
      <c r="G126" s="30" t="str">
        <f>IF(G125&gt;0, VLOOKUP(G125-G$5-(INT($M125/9)+(MOD($M125,9)&gt;=G$6)), 'Point System'!$A$4:$B$15, 2),"")</f>
        <v/>
      </c>
      <c r="H126" s="30" t="str">
        <f>IF(H125&gt;0, VLOOKUP(H125-H$5-(INT($M125/9)+(MOD($M125,9)&gt;=H$6)), 'Point System'!$A$4:$B$15, 2),"")</f>
        <v/>
      </c>
      <c r="I126" s="30" t="str">
        <f>IF(I125&gt;0, VLOOKUP(I125-I$5-(INT($M125/9)+(MOD($M125,9)&gt;=I$6)), 'Point System'!$A$4:$B$15, 2),"")</f>
        <v/>
      </c>
      <c r="J126" s="30" t="str">
        <f>IF(J125&gt;0, VLOOKUP(J125-J$5-(INT($M125/9)+(MOD($M125,9)&gt;=J$6)), 'Point System'!$A$4:$B$15, 2),"")</f>
        <v/>
      </c>
      <c r="K126" s="30" t="str">
        <f>IF(K125&gt;0, VLOOKUP(K125-K$5-(INT($M125/9)+(MOD($M125,9)&gt;=K$6)), 'Point System'!$A$4:$B$15, 2),"")</f>
        <v/>
      </c>
      <c r="L126" s="29" t="str">
        <f>IF(SUM(C125:K125)&gt;0, SUM(C126:K126),"")</f>
        <v/>
      </c>
      <c r="M126" s="22"/>
      <c r="N126" s="22"/>
      <c r="O126" s="29" t="str">
        <f>IF(L126&lt;&gt;"", L126, "")</f>
        <v/>
      </c>
    </row>
    <row r="127" spans="1:15" ht="22.5" customHeight="1" x14ac:dyDescent="0.25">
      <c r="A127" s="18" t="s">
        <v>129</v>
      </c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27" t="str">
        <f>IF(SUM(C127:K127)&gt;0, SUM(C127:K127),"")</f>
        <v/>
      </c>
      <c r="M127" s="19"/>
      <c r="N127" s="28" t="str">
        <f>IF(L127&lt;&gt;"",L127- M127, "")</f>
        <v/>
      </c>
      <c r="O127" s="20"/>
    </row>
    <row r="128" spans="1:15" ht="22.5" customHeight="1" x14ac:dyDescent="0.25">
      <c r="A128" s="18"/>
      <c r="B128" s="19" t="s">
        <v>34</v>
      </c>
      <c r="C128" s="28" t="str">
        <f>IF(C127&gt;0, VLOOKUP(C127-C$5-(INT($M127/9)+(MOD($M127,9)&gt;=C$6)), 'Point System'!$A$4:$B$15, 2),"")</f>
        <v/>
      </c>
      <c r="D128" s="28" t="str">
        <f>IF(D127&gt;0, VLOOKUP(D127-D$5-(INT($M127/9)+(MOD($M127,9)&gt;=D$6)), 'Point System'!$A$4:$B$15, 2),"")</f>
        <v/>
      </c>
      <c r="E128" s="28" t="str">
        <f>IF(E127&gt;0, VLOOKUP(E127-E$5-(INT($M127/9)+(MOD($M127,9)&gt;=E$6)), 'Point System'!$A$4:$B$15, 2),"")</f>
        <v/>
      </c>
      <c r="F128" s="28" t="str">
        <f>IF(F127&gt;0, VLOOKUP(F127-F$5-(INT($M127/9)+(MOD($M127,9)&gt;=F$6)), 'Point System'!$A$4:$B$15, 2),"")</f>
        <v/>
      </c>
      <c r="G128" s="28" t="str">
        <f>IF(G127&gt;0, VLOOKUP(G127-G$5-(INT($M127/9)+(MOD($M127,9)&gt;=G$6)), 'Point System'!$A$4:$B$15, 2),"")</f>
        <v/>
      </c>
      <c r="H128" s="28" t="str">
        <f>IF(H127&gt;0, VLOOKUP(H127-H$5-(INT($M127/9)+(MOD($M127,9)&gt;=H$6)), 'Point System'!$A$4:$B$15, 2),"")</f>
        <v/>
      </c>
      <c r="I128" s="28" t="str">
        <f>IF(I127&gt;0, VLOOKUP(I127-I$5-(INT($M127/9)+(MOD($M127,9)&gt;=I$6)), 'Point System'!$A$4:$B$15, 2),"")</f>
        <v/>
      </c>
      <c r="J128" s="28" t="str">
        <f>IF(J127&gt;0, VLOOKUP(J127-J$5-(INT($M127/9)+(MOD($M127,9)&gt;=J$6)), 'Point System'!$A$4:$B$15, 2),"")</f>
        <v/>
      </c>
      <c r="K128" s="28" t="str">
        <f>IF(K127&gt;0, VLOOKUP(K127-K$5-(INT($M127/9)+(MOD($M127,9)&gt;=K$6)), 'Point System'!$A$4:$B$15, 2),"")</f>
        <v/>
      </c>
      <c r="L128" s="27" t="str">
        <f>IF(SUM(C127:K127)&gt;0, SUM(C128:K128),"")</f>
        <v/>
      </c>
      <c r="M128" s="19"/>
      <c r="N128" s="19"/>
      <c r="O128" s="27" t="str">
        <f>IF(L128&lt;&gt;"", L128, "")</f>
        <v/>
      </c>
    </row>
    <row r="129" spans="1:15" ht="22.5" customHeight="1" x14ac:dyDescent="0.25">
      <c r="A129" s="21" t="s">
        <v>129</v>
      </c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9" t="str">
        <f>IF(SUM(C129:K129)&gt;0, SUM(C129:K129),"")</f>
        <v/>
      </c>
      <c r="M129" s="22"/>
      <c r="N129" s="30" t="str">
        <f>IF(L129&lt;&gt;"",L129- M129, "")</f>
        <v/>
      </c>
      <c r="O129" s="23"/>
    </row>
    <row r="130" spans="1:15" ht="22.5" customHeight="1" x14ac:dyDescent="0.25">
      <c r="A130" s="21"/>
      <c r="B130" s="22" t="s">
        <v>34</v>
      </c>
      <c r="C130" s="30" t="str">
        <f>IF(C129&gt;0, VLOOKUP(C129-C$5-(INT($M129/9)+(MOD($M129,9)&gt;=C$6)), 'Point System'!$A$4:$B$15, 2),"")</f>
        <v/>
      </c>
      <c r="D130" s="30" t="str">
        <f>IF(D129&gt;0, VLOOKUP(D129-D$5-(INT($M129/9)+(MOD($M129,9)&gt;=D$6)), 'Point System'!$A$4:$B$15, 2),"")</f>
        <v/>
      </c>
      <c r="E130" s="30" t="str">
        <f>IF(E129&gt;0, VLOOKUP(E129-E$5-(INT($M129/9)+(MOD($M129,9)&gt;=E$6)), 'Point System'!$A$4:$B$15, 2),"")</f>
        <v/>
      </c>
      <c r="F130" s="30" t="str">
        <f>IF(F129&gt;0, VLOOKUP(F129-F$5-(INT($M129/9)+(MOD($M129,9)&gt;=F$6)), 'Point System'!$A$4:$B$15, 2),"")</f>
        <v/>
      </c>
      <c r="G130" s="30" t="str">
        <f>IF(G129&gt;0, VLOOKUP(G129-G$5-(INT($M129/9)+(MOD($M129,9)&gt;=G$6)), 'Point System'!$A$4:$B$15, 2),"")</f>
        <v/>
      </c>
      <c r="H130" s="30" t="str">
        <f>IF(H129&gt;0, VLOOKUP(H129-H$5-(INT($M129/9)+(MOD($M129,9)&gt;=H$6)), 'Point System'!$A$4:$B$15, 2),"")</f>
        <v/>
      </c>
      <c r="I130" s="30" t="str">
        <f>IF(I129&gt;0, VLOOKUP(I129-I$5-(INT($M129/9)+(MOD($M129,9)&gt;=I$6)), 'Point System'!$A$4:$B$15, 2),"")</f>
        <v/>
      </c>
      <c r="J130" s="30" t="str">
        <f>IF(J129&gt;0, VLOOKUP(J129-J$5-(INT($M129/9)+(MOD($M129,9)&gt;=J$6)), 'Point System'!$A$4:$B$15, 2),"")</f>
        <v/>
      </c>
      <c r="K130" s="30" t="str">
        <f>IF(K129&gt;0, VLOOKUP(K129-K$5-(INT($M129/9)+(MOD($M129,9)&gt;=K$6)), 'Point System'!$A$4:$B$15, 2),"")</f>
        <v/>
      </c>
      <c r="L130" s="29" t="str">
        <f>IF(SUM(C129:K129)&gt;0, SUM(C130:K130),"")</f>
        <v/>
      </c>
      <c r="M130" s="22"/>
      <c r="N130" s="22"/>
      <c r="O130" s="29" t="str">
        <f>IF(L130&lt;&gt;"", L130, "")</f>
        <v/>
      </c>
    </row>
    <row r="131" spans="1:15" x14ac:dyDescent="0.25">
      <c r="A131" s="18" t="s">
        <v>129</v>
      </c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27" t="str">
        <f>IF(SUM(C131:K131)&gt;0, SUM(C131:K131),"")</f>
        <v/>
      </c>
      <c r="M131" s="19"/>
      <c r="N131" s="28" t="str">
        <f>IF(L131&lt;&gt;"",L131- M131, "")</f>
        <v/>
      </c>
      <c r="O131" s="20"/>
    </row>
    <row r="132" spans="1:15" x14ac:dyDescent="0.25">
      <c r="A132" s="18"/>
      <c r="B132" s="19" t="s">
        <v>34</v>
      </c>
      <c r="C132" s="28" t="str">
        <f>IF(C131&gt;0, VLOOKUP(C131-C$5-(INT($M131/9)+(MOD($M131,9)&gt;=C$6)), 'Point System'!$A$4:$B$15, 2),"")</f>
        <v/>
      </c>
      <c r="D132" s="28" t="str">
        <f>IF(D131&gt;0, VLOOKUP(D131-D$5-(INT($M131/9)+(MOD($M131,9)&gt;=D$6)), 'Point System'!$A$4:$B$15, 2),"")</f>
        <v/>
      </c>
      <c r="E132" s="28" t="str">
        <f>IF(E131&gt;0, VLOOKUP(E131-E$5-(INT($M131/9)+(MOD($M131,9)&gt;=E$6)), 'Point System'!$A$4:$B$15, 2),"")</f>
        <v/>
      </c>
      <c r="F132" s="28" t="str">
        <f>IF(F131&gt;0, VLOOKUP(F131-F$5-(INT($M131/9)+(MOD($M131,9)&gt;=F$6)), 'Point System'!$A$4:$B$15, 2),"")</f>
        <v/>
      </c>
      <c r="G132" s="28" t="str">
        <f>IF(G131&gt;0, VLOOKUP(G131-G$5-(INT($M131/9)+(MOD($M131,9)&gt;=G$6)), 'Point System'!$A$4:$B$15, 2),"")</f>
        <v/>
      </c>
      <c r="H132" s="28" t="str">
        <f>IF(H131&gt;0, VLOOKUP(H131-H$5-(INT($M131/9)+(MOD($M131,9)&gt;=H$6)), 'Point System'!$A$4:$B$15, 2),"")</f>
        <v/>
      </c>
      <c r="I132" s="28" t="str">
        <f>IF(I131&gt;0, VLOOKUP(I131-I$5-(INT($M131/9)+(MOD($M131,9)&gt;=I$6)), 'Point System'!$A$4:$B$15, 2),"")</f>
        <v/>
      </c>
      <c r="J132" s="28" t="str">
        <f>IF(J131&gt;0, VLOOKUP(J131-J$5-(INT($M131/9)+(MOD($M131,9)&gt;=J$6)), 'Point System'!$A$4:$B$15, 2),"")</f>
        <v/>
      </c>
      <c r="K132" s="28" t="str">
        <f>IF(K131&gt;0, VLOOKUP(K131-K$5-(INT($M131/9)+(MOD($M131,9)&gt;=K$6)), 'Point System'!$A$4:$B$15, 2),"")</f>
        <v/>
      </c>
      <c r="L132" s="27" t="str">
        <f>IF(SUM(C131:K131)&gt;0, SUM(C132:K132),"")</f>
        <v/>
      </c>
      <c r="M132" s="19"/>
      <c r="N132" s="19"/>
      <c r="O132" s="27" t="str">
        <f>IF(L132&lt;&gt;"", L132, "")</f>
        <v/>
      </c>
    </row>
    <row r="133" spans="1:15" x14ac:dyDescent="0.25">
      <c r="A133" s="21" t="s">
        <v>129</v>
      </c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9" t="str">
        <f>IF(SUM(C133:K133)&gt;0, SUM(C133:K133),"")</f>
        <v/>
      </c>
      <c r="M133" s="22"/>
      <c r="N133" s="30" t="str">
        <f>IF(L133&lt;&gt;"",L133- M133, "")</f>
        <v/>
      </c>
      <c r="O133" s="23"/>
    </row>
    <row r="134" spans="1:15" x14ac:dyDescent="0.25">
      <c r="A134" s="21"/>
      <c r="B134" s="22" t="s">
        <v>34</v>
      </c>
      <c r="C134" s="30" t="str">
        <f>IF(C133&gt;0, VLOOKUP(C133-C$5-(INT($M133/9)+(MOD($M133,9)&gt;=C$6)), 'Point System'!$A$4:$B$15, 2),"")</f>
        <v/>
      </c>
      <c r="D134" s="30" t="str">
        <f>IF(D133&gt;0, VLOOKUP(D133-D$5-(INT($M133/9)+(MOD($M133,9)&gt;=D$6)), 'Point System'!$A$4:$B$15, 2),"")</f>
        <v/>
      </c>
      <c r="E134" s="30" t="str">
        <f>IF(E133&gt;0, VLOOKUP(E133-E$5-(INT($M133/9)+(MOD($M133,9)&gt;=E$6)), 'Point System'!$A$4:$B$15, 2),"")</f>
        <v/>
      </c>
      <c r="F134" s="30" t="str">
        <f>IF(F133&gt;0, VLOOKUP(F133-F$5-(INT($M133/9)+(MOD($M133,9)&gt;=F$6)), 'Point System'!$A$4:$B$15, 2),"")</f>
        <v/>
      </c>
      <c r="G134" s="30" t="str">
        <f>IF(G133&gt;0, VLOOKUP(G133-G$5-(INT($M133/9)+(MOD($M133,9)&gt;=G$6)), 'Point System'!$A$4:$B$15, 2),"")</f>
        <v/>
      </c>
      <c r="H134" s="30" t="str">
        <f>IF(H133&gt;0, VLOOKUP(H133-H$5-(INT($M133/9)+(MOD($M133,9)&gt;=H$6)), 'Point System'!$A$4:$B$15, 2),"")</f>
        <v/>
      </c>
      <c r="I134" s="30" t="str">
        <f>IF(I133&gt;0, VLOOKUP(I133-I$5-(INT($M133/9)+(MOD($M133,9)&gt;=I$6)), 'Point System'!$A$4:$B$15, 2),"")</f>
        <v/>
      </c>
      <c r="J134" s="30" t="str">
        <f>IF(J133&gt;0, VLOOKUP(J133-J$5-(INT($M133/9)+(MOD($M133,9)&gt;=J$6)), 'Point System'!$A$4:$B$15, 2),"")</f>
        <v/>
      </c>
      <c r="K134" s="30" t="str">
        <f>IF(K133&gt;0, VLOOKUP(K133-K$5-(INT($M133/9)+(MOD($M133,9)&gt;=K$6)), 'Point System'!$A$4:$B$15, 2),"")</f>
        <v/>
      </c>
      <c r="L134" s="29" t="str">
        <f>IF(SUM(C133:K133)&gt;0, SUM(C134:K134),"")</f>
        <v/>
      </c>
      <c r="M134" s="22"/>
      <c r="N134" s="22"/>
      <c r="O134" s="29" t="str">
        <f>IF(L134&lt;&gt;"", L134, "")</f>
        <v/>
      </c>
    </row>
    <row r="135" spans="1:15" x14ac:dyDescent="0.25">
      <c r="A135" s="18" t="s">
        <v>129</v>
      </c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27" t="str">
        <f>IF(SUM(C135:K135)&gt;0, SUM(C135:K135),"")</f>
        <v/>
      </c>
      <c r="M135" s="19"/>
      <c r="N135" s="28" t="str">
        <f>IF(L135&lt;&gt;"",L135- M135, "")</f>
        <v/>
      </c>
      <c r="O135" s="20"/>
    </row>
    <row r="136" spans="1:15" x14ac:dyDescent="0.25">
      <c r="A136" s="18"/>
      <c r="B136" s="19" t="s">
        <v>34</v>
      </c>
      <c r="C136" s="28" t="str">
        <f>IF(C135&gt;0, VLOOKUP(C135-C$5-(INT($M135/9)+(MOD($M135,9)&gt;=C$6)), 'Point System'!$A$4:$B$15, 2),"")</f>
        <v/>
      </c>
      <c r="D136" s="28" t="str">
        <f>IF(D135&gt;0, VLOOKUP(D135-D$5-(INT($M135/9)+(MOD($M135,9)&gt;=D$6)), 'Point System'!$A$4:$B$15, 2),"")</f>
        <v/>
      </c>
      <c r="E136" s="28" t="str">
        <f>IF(E135&gt;0, VLOOKUP(E135-E$5-(INT($M135/9)+(MOD($M135,9)&gt;=E$6)), 'Point System'!$A$4:$B$15, 2),"")</f>
        <v/>
      </c>
      <c r="F136" s="28" t="str">
        <f>IF(F135&gt;0, VLOOKUP(F135-F$5-(INT($M135/9)+(MOD($M135,9)&gt;=F$6)), 'Point System'!$A$4:$B$15, 2),"")</f>
        <v/>
      </c>
      <c r="G136" s="28" t="str">
        <f>IF(G135&gt;0, VLOOKUP(G135-G$5-(INT($M135/9)+(MOD($M135,9)&gt;=G$6)), 'Point System'!$A$4:$B$15, 2),"")</f>
        <v/>
      </c>
      <c r="H136" s="28" t="str">
        <f>IF(H135&gt;0, VLOOKUP(H135-H$5-(INT($M135/9)+(MOD($M135,9)&gt;=H$6)), 'Point System'!$A$4:$B$15, 2),"")</f>
        <v/>
      </c>
      <c r="I136" s="28" t="str">
        <f>IF(I135&gt;0, VLOOKUP(I135-I$5-(INT($M135/9)+(MOD($M135,9)&gt;=I$6)), 'Point System'!$A$4:$B$15, 2),"")</f>
        <v/>
      </c>
      <c r="J136" s="28" t="str">
        <f>IF(J135&gt;0, VLOOKUP(J135-J$5-(INT($M135/9)+(MOD($M135,9)&gt;=J$6)), 'Point System'!$A$4:$B$15, 2),"")</f>
        <v/>
      </c>
      <c r="K136" s="28" t="str">
        <f>IF(K135&gt;0, VLOOKUP(K135-K$5-(INT($M135/9)+(MOD($M135,9)&gt;=K$6)), 'Point System'!$A$4:$B$15, 2),"")</f>
        <v/>
      </c>
      <c r="L136" s="27" t="str">
        <f>IF(SUM(C135:K135)&gt;0, SUM(C136:K136),"")</f>
        <v/>
      </c>
      <c r="M136" s="19"/>
      <c r="N136" s="19"/>
      <c r="O136" s="27" t="str">
        <f>IF(L136&lt;&gt;"", L136, "")</f>
        <v/>
      </c>
    </row>
    <row r="137" spans="1:15" x14ac:dyDescent="0.25">
      <c r="A137" s="21" t="s">
        <v>129</v>
      </c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9" t="str">
        <f>IF(SUM(C137:K137)&gt;0, SUM(C137:K137),"")</f>
        <v/>
      </c>
      <c r="M137" s="22"/>
      <c r="N137" s="30" t="str">
        <f>IF(L137&lt;&gt;"",L137- M137, "")</f>
        <v/>
      </c>
      <c r="O137" s="23"/>
    </row>
    <row r="138" spans="1:15" x14ac:dyDescent="0.25">
      <c r="A138" s="21"/>
      <c r="B138" s="22" t="s">
        <v>34</v>
      </c>
      <c r="C138" s="30" t="str">
        <f>IF(C137&gt;0, VLOOKUP(C137-C$5-(INT($M137/9)+(MOD($M137,9)&gt;=C$6)), 'Point System'!$A$4:$B$15, 2),"")</f>
        <v/>
      </c>
      <c r="D138" s="30" t="str">
        <f>IF(D137&gt;0, VLOOKUP(D137-D$5-(INT($M137/9)+(MOD($M137,9)&gt;=D$6)), 'Point System'!$A$4:$B$15, 2),"")</f>
        <v/>
      </c>
      <c r="E138" s="30" t="str">
        <f>IF(E137&gt;0, VLOOKUP(E137-E$5-(INT($M137/9)+(MOD($M137,9)&gt;=E$6)), 'Point System'!$A$4:$B$15, 2),"")</f>
        <v/>
      </c>
      <c r="F138" s="30" t="str">
        <f>IF(F137&gt;0, VLOOKUP(F137-F$5-(INT($M137/9)+(MOD($M137,9)&gt;=F$6)), 'Point System'!$A$4:$B$15, 2),"")</f>
        <v/>
      </c>
      <c r="G138" s="30" t="str">
        <f>IF(G137&gt;0, VLOOKUP(G137-G$5-(INT($M137/9)+(MOD($M137,9)&gt;=G$6)), 'Point System'!$A$4:$B$15, 2),"")</f>
        <v/>
      </c>
      <c r="H138" s="30" t="str">
        <f>IF(H137&gt;0, VLOOKUP(H137-H$5-(INT($M137/9)+(MOD($M137,9)&gt;=H$6)), 'Point System'!$A$4:$B$15, 2),"")</f>
        <v/>
      </c>
      <c r="I138" s="30" t="str">
        <f>IF(I137&gt;0, VLOOKUP(I137-I$5-(INT($M137/9)+(MOD($M137,9)&gt;=I$6)), 'Point System'!$A$4:$B$15, 2),"")</f>
        <v/>
      </c>
      <c r="J138" s="30" t="str">
        <f>IF(J137&gt;0, VLOOKUP(J137-J$5-(INT($M137/9)+(MOD($M137,9)&gt;=J$6)), 'Point System'!$A$4:$B$15, 2),"")</f>
        <v/>
      </c>
      <c r="K138" s="30" t="str">
        <f>IF(K137&gt;0, VLOOKUP(K137-K$5-(INT($M137/9)+(MOD($M137,9)&gt;=K$6)), 'Point System'!$A$4:$B$15, 2),"")</f>
        <v/>
      </c>
      <c r="L138" s="29" t="str">
        <f>IF(SUM(C137:K137)&gt;0, SUM(C138:K138),"")</f>
        <v/>
      </c>
      <c r="M138" s="22"/>
      <c r="N138" s="22"/>
      <c r="O138" s="29" t="str">
        <f>IF(L138&lt;&gt;"", L138, "")</f>
        <v/>
      </c>
    </row>
    <row r="139" spans="1:15" ht="22.5" customHeight="1" x14ac:dyDescent="0.25">
      <c r="A139" s="18" t="s">
        <v>129</v>
      </c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27" t="str">
        <f>IF(SUM(C139:K139)&gt;0, SUM(C139:K139),"")</f>
        <v/>
      </c>
      <c r="M139" s="19"/>
      <c r="N139" s="28" t="str">
        <f>IF(L139&lt;&gt;"",L139- M139, "")</f>
        <v/>
      </c>
      <c r="O139" s="20"/>
    </row>
    <row r="140" spans="1:15" ht="22.5" customHeight="1" x14ac:dyDescent="0.25">
      <c r="A140" s="18"/>
      <c r="B140" s="19" t="s">
        <v>34</v>
      </c>
      <c r="C140" s="28" t="str">
        <f>IF(C139&gt;0, VLOOKUP(C139-C$5-(INT($M139/9)+(MOD($M139,9)&gt;=C$6)), 'Point System'!$A$4:$B$15, 2),"")</f>
        <v/>
      </c>
      <c r="D140" s="28" t="str">
        <f>IF(D139&gt;0, VLOOKUP(D139-D$5-(INT($M139/9)+(MOD($M139,9)&gt;=D$6)), 'Point System'!$A$4:$B$15, 2),"")</f>
        <v/>
      </c>
      <c r="E140" s="28" t="str">
        <f>IF(E139&gt;0, VLOOKUP(E139-E$5-(INT($M139/9)+(MOD($M139,9)&gt;=E$6)), 'Point System'!$A$4:$B$15, 2),"")</f>
        <v/>
      </c>
      <c r="F140" s="28" t="str">
        <f>IF(F139&gt;0, VLOOKUP(F139-F$5-(INT($M139/9)+(MOD($M139,9)&gt;=F$6)), 'Point System'!$A$4:$B$15, 2),"")</f>
        <v/>
      </c>
      <c r="G140" s="28" t="str">
        <f>IF(G139&gt;0, VLOOKUP(G139-G$5-(INT($M139/9)+(MOD($M139,9)&gt;=G$6)), 'Point System'!$A$4:$B$15, 2),"")</f>
        <v/>
      </c>
      <c r="H140" s="28" t="str">
        <f>IF(H139&gt;0, VLOOKUP(H139-H$5-(INT($M139/9)+(MOD($M139,9)&gt;=H$6)), 'Point System'!$A$4:$B$15, 2),"")</f>
        <v/>
      </c>
      <c r="I140" s="28" t="str">
        <f>IF(I139&gt;0, VLOOKUP(I139-I$5-(INT($M139/9)+(MOD($M139,9)&gt;=I$6)), 'Point System'!$A$4:$B$15, 2),"")</f>
        <v/>
      </c>
      <c r="J140" s="28" t="str">
        <f>IF(J139&gt;0, VLOOKUP(J139-J$5-(INT($M139/9)+(MOD($M139,9)&gt;=J$6)), 'Point System'!$A$4:$B$15, 2),"")</f>
        <v/>
      </c>
      <c r="K140" s="28" t="str">
        <f>IF(K139&gt;0, VLOOKUP(K139-K$5-(INT($M139/9)+(MOD($M139,9)&gt;=K$6)), 'Point System'!$A$4:$B$15, 2),"")</f>
        <v/>
      </c>
      <c r="L140" s="27" t="str">
        <f>IF(SUM(C139:K139)&gt;0, SUM(C140:K140),"")</f>
        <v/>
      </c>
      <c r="M140" s="19"/>
      <c r="N140" s="19"/>
      <c r="O140" s="27" t="str">
        <f>IF(L140&lt;&gt;"", L140, "")</f>
        <v/>
      </c>
    </row>
    <row r="141" spans="1:15" ht="22.5" customHeight="1" x14ac:dyDescent="0.25">
      <c r="A141" s="21" t="s">
        <v>129</v>
      </c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9" t="str">
        <f>IF(SUM(C141:K141)&gt;0, SUM(C141:K141),"")</f>
        <v/>
      </c>
      <c r="M141" s="22"/>
      <c r="N141" s="30" t="str">
        <f>IF(L141&lt;&gt;"",L141- M141, "")</f>
        <v/>
      </c>
      <c r="O141" s="23"/>
    </row>
    <row r="142" spans="1:15" ht="22.5" customHeight="1" x14ac:dyDescent="0.25">
      <c r="A142" s="21"/>
      <c r="B142" s="22" t="s">
        <v>34</v>
      </c>
      <c r="C142" s="30" t="str">
        <f>IF(C141&gt;0, VLOOKUP(C141-C$5-(INT($M141/9)+(MOD($M141,9)&gt;=C$6)), 'Point System'!$A$4:$B$15, 2),"")</f>
        <v/>
      </c>
      <c r="D142" s="30" t="str">
        <f>IF(D141&gt;0, VLOOKUP(D141-D$5-(INT($M141/9)+(MOD($M141,9)&gt;=D$6)), 'Point System'!$A$4:$B$15, 2),"")</f>
        <v/>
      </c>
      <c r="E142" s="30" t="str">
        <f>IF(E141&gt;0, VLOOKUP(E141-E$5-(INT($M141/9)+(MOD($M141,9)&gt;=E$6)), 'Point System'!$A$4:$B$15, 2),"")</f>
        <v/>
      </c>
      <c r="F142" s="30" t="str">
        <f>IF(F141&gt;0, VLOOKUP(F141-F$5-(INT($M141/9)+(MOD($M141,9)&gt;=F$6)), 'Point System'!$A$4:$B$15, 2),"")</f>
        <v/>
      </c>
      <c r="G142" s="30" t="str">
        <f>IF(G141&gt;0, VLOOKUP(G141-G$5-(INT($M141/9)+(MOD($M141,9)&gt;=G$6)), 'Point System'!$A$4:$B$15, 2),"")</f>
        <v/>
      </c>
      <c r="H142" s="30" t="str">
        <f>IF(H141&gt;0, VLOOKUP(H141-H$5-(INT($M141/9)+(MOD($M141,9)&gt;=H$6)), 'Point System'!$A$4:$B$15, 2),"")</f>
        <v/>
      </c>
      <c r="I142" s="30" t="str">
        <f>IF(I141&gt;0, VLOOKUP(I141-I$5-(INT($M141/9)+(MOD($M141,9)&gt;=I$6)), 'Point System'!$A$4:$B$15, 2),"")</f>
        <v/>
      </c>
      <c r="J142" s="30" t="str">
        <f>IF(J141&gt;0, VLOOKUP(J141-J$5-(INT($M141/9)+(MOD($M141,9)&gt;=J$6)), 'Point System'!$A$4:$B$15, 2),"")</f>
        <v/>
      </c>
      <c r="K142" s="30" t="str">
        <f>IF(K141&gt;0, VLOOKUP(K141-K$5-(INT($M141/9)+(MOD($M141,9)&gt;=K$6)), 'Point System'!$A$4:$B$15, 2),"")</f>
        <v/>
      </c>
      <c r="L142" s="29" t="str">
        <f>IF(SUM(C141:K141)&gt;0, SUM(C142:K142),"")</f>
        <v/>
      </c>
      <c r="M142" s="22"/>
      <c r="N142" s="22"/>
      <c r="O142" s="29" t="str">
        <f>IF(L142&lt;&gt;"", L142, "")</f>
        <v/>
      </c>
    </row>
    <row r="143" spans="1:15" x14ac:dyDescent="0.25">
      <c r="A143" s="18" t="s">
        <v>129</v>
      </c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27" t="str">
        <f>IF(SUM(C143:K143)&gt;0, SUM(C143:K143),"")</f>
        <v/>
      </c>
      <c r="M143" s="19"/>
      <c r="N143" s="28" t="str">
        <f>IF(L143&lt;&gt;"",L143- M143, "")</f>
        <v/>
      </c>
      <c r="O143" s="20"/>
    </row>
    <row r="144" spans="1:15" x14ac:dyDescent="0.25">
      <c r="A144" s="18"/>
      <c r="B144" s="19" t="s">
        <v>34</v>
      </c>
      <c r="C144" s="28" t="str">
        <f>IF(C143&gt;0, VLOOKUP(C143-C$5-(INT($M143/9)+(MOD($M143,9)&gt;=C$6)), 'Point System'!$A$4:$B$15, 2),"")</f>
        <v/>
      </c>
      <c r="D144" s="28" t="str">
        <f>IF(D143&gt;0, VLOOKUP(D143-D$5-(INT($M143/9)+(MOD($M143,9)&gt;=D$6)), 'Point System'!$A$4:$B$15, 2),"")</f>
        <v/>
      </c>
      <c r="E144" s="28" t="str">
        <f>IF(E143&gt;0, VLOOKUP(E143-E$5-(INT($M143/9)+(MOD($M143,9)&gt;=E$6)), 'Point System'!$A$4:$B$15, 2),"")</f>
        <v/>
      </c>
      <c r="F144" s="28" t="str">
        <f>IF(F143&gt;0, VLOOKUP(F143-F$5-(INT($M143/9)+(MOD($M143,9)&gt;=F$6)), 'Point System'!$A$4:$B$15, 2),"")</f>
        <v/>
      </c>
      <c r="G144" s="28" t="str">
        <f>IF(G143&gt;0, VLOOKUP(G143-G$5-(INT($M143/9)+(MOD($M143,9)&gt;=G$6)), 'Point System'!$A$4:$B$15, 2),"")</f>
        <v/>
      </c>
      <c r="H144" s="28" t="str">
        <f>IF(H143&gt;0, VLOOKUP(H143-H$5-(INT($M143/9)+(MOD($M143,9)&gt;=H$6)), 'Point System'!$A$4:$B$15, 2),"")</f>
        <v/>
      </c>
      <c r="I144" s="28" t="str">
        <f>IF(I143&gt;0, VLOOKUP(I143-I$5-(INT($M143/9)+(MOD($M143,9)&gt;=I$6)), 'Point System'!$A$4:$B$15, 2),"")</f>
        <v/>
      </c>
      <c r="J144" s="28" t="str">
        <f>IF(J143&gt;0, VLOOKUP(J143-J$5-(INT($M143/9)+(MOD($M143,9)&gt;=J$6)), 'Point System'!$A$4:$B$15, 2),"")</f>
        <v/>
      </c>
      <c r="K144" s="28" t="str">
        <f>IF(K143&gt;0, VLOOKUP(K143-K$5-(INT($M143/9)+(MOD($M143,9)&gt;=K$6)), 'Point System'!$A$4:$B$15, 2),"")</f>
        <v/>
      </c>
      <c r="L144" s="27" t="str">
        <f>IF(SUM(C143:K143)&gt;0, SUM(C144:K144),"")</f>
        <v/>
      </c>
      <c r="M144" s="19"/>
      <c r="N144" s="19"/>
      <c r="O144" s="27" t="str">
        <f>IF(L144&lt;&gt;"", L144, "")</f>
        <v/>
      </c>
    </row>
    <row r="145" spans="1:15" x14ac:dyDescent="0.25">
      <c r="A145" s="21" t="s">
        <v>129</v>
      </c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9" t="str">
        <f>IF(SUM(C145:K145)&gt;0, SUM(C145:K145),"")</f>
        <v/>
      </c>
      <c r="M145" s="22"/>
      <c r="N145" s="30" t="str">
        <f>IF(L145&lt;&gt;"",L145- M145, "")</f>
        <v/>
      </c>
      <c r="O145" s="23"/>
    </row>
    <row r="146" spans="1:15" x14ac:dyDescent="0.25">
      <c r="A146" s="21"/>
      <c r="B146" s="22" t="s">
        <v>34</v>
      </c>
      <c r="C146" s="30" t="str">
        <f>IF(C145&gt;0, VLOOKUP(C145-C$5-(INT($M145/9)+(MOD($M145,9)&gt;=C$6)), 'Point System'!$A$4:$B$15, 2),"")</f>
        <v/>
      </c>
      <c r="D146" s="30" t="str">
        <f>IF(D145&gt;0, VLOOKUP(D145-D$5-(INT($M145/9)+(MOD($M145,9)&gt;=D$6)), 'Point System'!$A$4:$B$15, 2),"")</f>
        <v/>
      </c>
      <c r="E146" s="30" t="str">
        <f>IF(E145&gt;0, VLOOKUP(E145-E$5-(INT($M145/9)+(MOD($M145,9)&gt;=E$6)), 'Point System'!$A$4:$B$15, 2),"")</f>
        <v/>
      </c>
      <c r="F146" s="30" t="str">
        <f>IF(F145&gt;0, VLOOKUP(F145-F$5-(INT($M145/9)+(MOD($M145,9)&gt;=F$6)), 'Point System'!$A$4:$B$15, 2),"")</f>
        <v/>
      </c>
      <c r="G146" s="30" t="str">
        <f>IF(G145&gt;0, VLOOKUP(G145-G$5-(INT($M145/9)+(MOD($M145,9)&gt;=G$6)), 'Point System'!$A$4:$B$15, 2),"")</f>
        <v/>
      </c>
      <c r="H146" s="30" t="str">
        <f>IF(H145&gt;0, VLOOKUP(H145-H$5-(INT($M145/9)+(MOD($M145,9)&gt;=H$6)), 'Point System'!$A$4:$B$15, 2),"")</f>
        <v/>
      </c>
      <c r="I146" s="30" t="str">
        <f>IF(I145&gt;0, VLOOKUP(I145-I$5-(INT($M145/9)+(MOD($M145,9)&gt;=I$6)), 'Point System'!$A$4:$B$15, 2),"")</f>
        <v/>
      </c>
      <c r="J146" s="30" t="str">
        <f>IF(J145&gt;0, VLOOKUP(J145-J$5-(INT($M145/9)+(MOD($M145,9)&gt;=J$6)), 'Point System'!$A$4:$B$15, 2),"")</f>
        <v/>
      </c>
      <c r="K146" s="30" t="str">
        <f>IF(K145&gt;0, VLOOKUP(K145-K$5-(INT($M145/9)+(MOD($M145,9)&gt;=K$6)), 'Point System'!$A$4:$B$15, 2),"")</f>
        <v/>
      </c>
      <c r="L146" s="29" t="str">
        <f>IF(SUM(C145:K145)&gt;0, SUM(C146:K146),"")</f>
        <v/>
      </c>
      <c r="M146" s="22"/>
      <c r="N146" s="22"/>
      <c r="O146" s="29" t="str">
        <f>IF(L146&lt;&gt;"", L146, "")</f>
        <v/>
      </c>
    </row>
    <row r="147" spans="1:15" x14ac:dyDescent="0.25">
      <c r="A147" s="18" t="s">
        <v>129</v>
      </c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27" t="str">
        <f>IF(SUM(C147:K147)&gt;0, SUM(C147:K147),"")</f>
        <v/>
      </c>
      <c r="M147" s="19"/>
      <c r="N147" s="28" t="str">
        <f>IF(L147&lt;&gt;"",L147- M147, "")</f>
        <v/>
      </c>
      <c r="O147" s="20"/>
    </row>
    <row r="148" spans="1:15" x14ac:dyDescent="0.25">
      <c r="A148" s="18"/>
      <c r="B148" s="19" t="s">
        <v>34</v>
      </c>
      <c r="C148" s="28" t="str">
        <f>IF(C147&gt;0, VLOOKUP(C147-C$5-(INT($M147/9)+(MOD($M147,9)&gt;=C$6)), 'Point System'!$A$4:$B$15, 2),"")</f>
        <v/>
      </c>
      <c r="D148" s="28" t="str">
        <f>IF(D147&gt;0, VLOOKUP(D147-D$5-(INT($M147/9)+(MOD($M147,9)&gt;=D$6)), 'Point System'!$A$4:$B$15, 2),"")</f>
        <v/>
      </c>
      <c r="E148" s="28" t="str">
        <f>IF(E147&gt;0, VLOOKUP(E147-E$5-(INT($M147/9)+(MOD($M147,9)&gt;=E$6)), 'Point System'!$A$4:$B$15, 2),"")</f>
        <v/>
      </c>
      <c r="F148" s="28" t="str">
        <f>IF(F147&gt;0, VLOOKUP(F147-F$5-(INT($M147/9)+(MOD($M147,9)&gt;=F$6)), 'Point System'!$A$4:$B$15, 2),"")</f>
        <v/>
      </c>
      <c r="G148" s="28" t="str">
        <f>IF(G147&gt;0, VLOOKUP(G147-G$5-(INT($M147/9)+(MOD($M147,9)&gt;=G$6)), 'Point System'!$A$4:$B$15, 2),"")</f>
        <v/>
      </c>
      <c r="H148" s="28" t="str">
        <f>IF(H147&gt;0, VLOOKUP(H147-H$5-(INT($M147/9)+(MOD($M147,9)&gt;=H$6)), 'Point System'!$A$4:$B$15, 2),"")</f>
        <v/>
      </c>
      <c r="I148" s="28" t="str">
        <f>IF(I147&gt;0, VLOOKUP(I147-I$5-(INT($M147/9)+(MOD($M147,9)&gt;=I$6)), 'Point System'!$A$4:$B$15, 2),"")</f>
        <v/>
      </c>
      <c r="J148" s="28" t="str">
        <f>IF(J147&gt;0, VLOOKUP(J147-J$5-(INT($M147/9)+(MOD($M147,9)&gt;=J$6)), 'Point System'!$A$4:$B$15, 2),"")</f>
        <v/>
      </c>
      <c r="K148" s="28" t="str">
        <f>IF(K147&gt;0, VLOOKUP(K147-K$5-(INT($M147/9)+(MOD($M147,9)&gt;=K$6)), 'Point System'!$A$4:$B$15, 2),"")</f>
        <v/>
      </c>
      <c r="L148" s="27" t="str">
        <f>IF(SUM(C147:K147)&gt;0, SUM(C148:K148),"")</f>
        <v/>
      </c>
      <c r="M148" s="19"/>
      <c r="N148" s="19"/>
      <c r="O148" s="27" t="str">
        <f>IF(L148&lt;&gt;"", L148, "")</f>
        <v/>
      </c>
    </row>
    <row r="149" spans="1:15" x14ac:dyDescent="0.25">
      <c r="A149" s="21" t="s">
        <v>129</v>
      </c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9" t="str">
        <f>IF(SUM(C149:K149)&gt;0, SUM(C149:K149),"")</f>
        <v/>
      </c>
      <c r="M149" s="22"/>
      <c r="N149" s="30" t="str">
        <f>IF(L149&lt;&gt;"",L149- M149, "")</f>
        <v/>
      </c>
      <c r="O149" s="23"/>
    </row>
    <row r="150" spans="1:15" x14ac:dyDescent="0.25">
      <c r="A150" s="21"/>
      <c r="B150" s="22" t="s">
        <v>34</v>
      </c>
      <c r="C150" s="30" t="str">
        <f>IF(C149&gt;0, VLOOKUP(C149-C$5-(INT($M149/9)+(MOD($M149,9)&gt;=C$6)), 'Point System'!$A$4:$B$15, 2),"")</f>
        <v/>
      </c>
      <c r="D150" s="30" t="str">
        <f>IF(D149&gt;0, VLOOKUP(D149-D$5-(INT($M149/9)+(MOD($M149,9)&gt;=D$6)), 'Point System'!$A$4:$B$15, 2),"")</f>
        <v/>
      </c>
      <c r="E150" s="30" t="str">
        <f>IF(E149&gt;0, VLOOKUP(E149-E$5-(INT($M149/9)+(MOD($M149,9)&gt;=E$6)), 'Point System'!$A$4:$B$15, 2),"")</f>
        <v/>
      </c>
      <c r="F150" s="30" t="str">
        <f>IF(F149&gt;0, VLOOKUP(F149-F$5-(INT($M149/9)+(MOD($M149,9)&gt;=F$6)), 'Point System'!$A$4:$B$15, 2),"")</f>
        <v/>
      </c>
      <c r="G150" s="30" t="str">
        <f>IF(G149&gt;0, VLOOKUP(G149-G$5-(INT($M149/9)+(MOD($M149,9)&gt;=G$6)), 'Point System'!$A$4:$B$15, 2),"")</f>
        <v/>
      </c>
      <c r="H150" s="30" t="str">
        <f>IF(H149&gt;0, VLOOKUP(H149-H$5-(INT($M149/9)+(MOD($M149,9)&gt;=H$6)), 'Point System'!$A$4:$B$15, 2),"")</f>
        <v/>
      </c>
      <c r="I150" s="30" t="str">
        <f>IF(I149&gt;0, VLOOKUP(I149-I$5-(INT($M149/9)+(MOD($M149,9)&gt;=I$6)), 'Point System'!$A$4:$B$15, 2),"")</f>
        <v/>
      </c>
      <c r="J150" s="30" t="str">
        <f>IF(J149&gt;0, VLOOKUP(J149-J$5-(INT($M149/9)+(MOD($M149,9)&gt;=J$6)), 'Point System'!$A$4:$B$15, 2),"")</f>
        <v/>
      </c>
      <c r="K150" s="30" t="str">
        <f>IF(K149&gt;0, VLOOKUP(K149-K$5-(INT($M149/9)+(MOD($M149,9)&gt;=K$6)), 'Point System'!$A$4:$B$15, 2),"")</f>
        <v/>
      </c>
      <c r="L150" s="29" t="str">
        <f>IF(SUM(C149:K149)&gt;0, SUM(C150:K150),"")</f>
        <v/>
      </c>
      <c r="M150" s="22"/>
      <c r="N150" s="22"/>
      <c r="O150" s="29" t="str">
        <f>IF(L150&lt;&gt;"", L150, "")</f>
        <v/>
      </c>
    </row>
    <row r="151" spans="1:15" x14ac:dyDescent="0.25">
      <c r="A151" s="21" t="s">
        <v>129</v>
      </c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9" t="str">
        <f>IF(SUM(C151:K151)&gt;0, SUM(C151:K151),"")</f>
        <v/>
      </c>
      <c r="M151" s="22"/>
      <c r="N151" s="30" t="str">
        <f>IF(L151&lt;&gt;"",L151- M151, "")</f>
        <v/>
      </c>
      <c r="O151" s="23"/>
    </row>
    <row r="152" spans="1:15" x14ac:dyDescent="0.25">
      <c r="A152" s="21"/>
      <c r="B152" s="22" t="s">
        <v>34</v>
      </c>
      <c r="C152" s="30" t="str">
        <f>IF(C151&gt;0, VLOOKUP(C151-C$5-(INT($M151/9)+(MOD($M151,9)&gt;=C$6)), 'Point System'!$A$4:$B$15, 2),"")</f>
        <v/>
      </c>
      <c r="D152" s="30" t="str">
        <f>IF(D151&gt;0, VLOOKUP(D151-D$5-(INT($M151/9)+(MOD($M151,9)&gt;=D$6)), 'Point System'!$A$4:$B$15, 2),"")</f>
        <v/>
      </c>
      <c r="E152" s="30" t="str">
        <f>IF(E151&gt;0, VLOOKUP(E151-E$5-(INT($M151/9)+(MOD($M151,9)&gt;=E$6)), 'Point System'!$A$4:$B$15, 2),"")</f>
        <v/>
      </c>
      <c r="F152" s="30" t="str">
        <f>IF(F151&gt;0, VLOOKUP(F151-F$5-(INT($M151/9)+(MOD($M151,9)&gt;=F$6)), 'Point System'!$A$4:$B$15, 2),"")</f>
        <v/>
      </c>
      <c r="G152" s="30" t="str">
        <f>IF(G151&gt;0, VLOOKUP(G151-G$5-(INT($M151/9)+(MOD($M151,9)&gt;=G$6)), 'Point System'!$A$4:$B$15, 2),"")</f>
        <v/>
      </c>
      <c r="H152" s="30" t="str">
        <f>IF(H151&gt;0, VLOOKUP(H151-H$5-(INT($M151/9)+(MOD($M151,9)&gt;=H$6)), 'Point System'!$A$4:$B$15, 2),"")</f>
        <v/>
      </c>
      <c r="I152" s="30" t="str">
        <f>IF(I151&gt;0, VLOOKUP(I151-I$5-(INT($M151/9)+(MOD($M151,9)&gt;=I$6)), 'Point System'!$A$4:$B$15, 2),"")</f>
        <v/>
      </c>
      <c r="J152" s="30" t="str">
        <f>IF(J151&gt;0, VLOOKUP(J151-J$5-(INT($M151/9)+(MOD($M151,9)&gt;=J$6)), 'Point System'!$A$4:$B$15, 2),"")</f>
        <v/>
      </c>
      <c r="K152" s="30" t="str">
        <f>IF(K151&gt;0, VLOOKUP(K151-K$5-(INT($M151/9)+(MOD($M151,9)&gt;=K$6)), 'Point System'!$A$4:$B$15, 2),"")</f>
        <v/>
      </c>
      <c r="L152" s="29" t="str">
        <f>IF(SUM(C151:K151)&gt;0, SUM(C152:K152),"")</f>
        <v/>
      </c>
      <c r="M152" s="22"/>
      <c r="N152" s="22"/>
      <c r="O152" s="29" t="str">
        <f>IF(L152&lt;&gt;"", L152, "")</f>
        <v/>
      </c>
    </row>
    <row r="153" spans="1:15" ht="22.5" customHeight="1" x14ac:dyDescent="0.25">
      <c r="A153" s="18" t="s">
        <v>129</v>
      </c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27" t="str">
        <f>IF(SUM(C153:K153)&gt;0, SUM(C153:K153),"")</f>
        <v/>
      </c>
      <c r="M153" s="19"/>
      <c r="N153" s="28" t="str">
        <f>IF(L153&lt;&gt;"",L153- M153, "")</f>
        <v/>
      </c>
      <c r="O153" s="20"/>
    </row>
    <row r="154" spans="1:15" ht="22.5" customHeight="1" x14ac:dyDescent="0.25">
      <c r="A154" s="18"/>
      <c r="B154" s="19" t="s">
        <v>34</v>
      </c>
      <c r="C154" s="28" t="str">
        <f>IF(C153&gt;0, VLOOKUP(C153-C$5-(INT($M153/9)+(MOD($M153,9)&gt;=C$6)), 'Point System'!$A$4:$B$15, 2),"")</f>
        <v/>
      </c>
      <c r="D154" s="28" t="str">
        <f>IF(D153&gt;0, VLOOKUP(D153-D$5-(INT($M153/9)+(MOD($M153,9)&gt;=D$6)), 'Point System'!$A$4:$B$15, 2),"")</f>
        <v/>
      </c>
      <c r="E154" s="28" t="str">
        <f>IF(E153&gt;0, VLOOKUP(E153-E$5-(INT($M153/9)+(MOD($M153,9)&gt;=E$6)), 'Point System'!$A$4:$B$15, 2),"")</f>
        <v/>
      </c>
      <c r="F154" s="28" t="str">
        <f>IF(F153&gt;0, VLOOKUP(F153-F$5-(INT($M153/9)+(MOD($M153,9)&gt;=F$6)), 'Point System'!$A$4:$B$15, 2),"")</f>
        <v/>
      </c>
      <c r="G154" s="28" t="str">
        <f>IF(G153&gt;0, VLOOKUP(G153-G$5-(INT($M153/9)+(MOD($M153,9)&gt;=G$6)), 'Point System'!$A$4:$B$15, 2),"")</f>
        <v/>
      </c>
      <c r="H154" s="28" t="str">
        <f>IF(H153&gt;0, VLOOKUP(H153-H$5-(INT($M153/9)+(MOD($M153,9)&gt;=H$6)), 'Point System'!$A$4:$B$15, 2),"")</f>
        <v/>
      </c>
      <c r="I154" s="28" t="str">
        <f>IF(I153&gt;0, VLOOKUP(I153-I$5-(INT($M153/9)+(MOD($M153,9)&gt;=I$6)), 'Point System'!$A$4:$B$15, 2),"")</f>
        <v/>
      </c>
      <c r="J154" s="28" t="str">
        <f>IF(J153&gt;0, VLOOKUP(J153-J$5-(INT($M153/9)+(MOD($M153,9)&gt;=J$6)), 'Point System'!$A$4:$B$15, 2),"")</f>
        <v/>
      </c>
      <c r="K154" s="28" t="str">
        <f>IF(K153&gt;0, VLOOKUP(K153-K$5-(INT($M153/9)+(MOD($M153,9)&gt;=K$6)), 'Point System'!$A$4:$B$15, 2),"")</f>
        <v/>
      </c>
      <c r="L154" s="27" t="str">
        <f>IF(SUM(C153:K153)&gt;0, SUM(C154:K154),"")</f>
        <v/>
      </c>
      <c r="M154" s="19"/>
      <c r="N154" s="19"/>
      <c r="O154" s="27" t="str">
        <f>IF(L154&lt;&gt;"", L154, "")</f>
        <v/>
      </c>
    </row>
    <row r="155" spans="1:15" ht="22.5" customHeight="1" x14ac:dyDescent="0.25">
      <c r="A155" s="21" t="s">
        <v>129</v>
      </c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9" t="str">
        <f>IF(SUM(C155:K155)&gt;0, SUM(C155:K155),"")</f>
        <v/>
      </c>
      <c r="M155" s="22"/>
      <c r="N155" s="30" t="str">
        <f>IF(L155&lt;&gt;"",L155- M155, "")</f>
        <v/>
      </c>
      <c r="O155" s="23"/>
    </row>
    <row r="156" spans="1:15" ht="22.5" customHeight="1" x14ac:dyDescent="0.25">
      <c r="A156" s="21"/>
      <c r="B156" s="22" t="s">
        <v>34</v>
      </c>
      <c r="C156" s="30" t="str">
        <f>IF(C155&gt;0, VLOOKUP(C155-C$5-(INT($M155/9)+(MOD($M155,9)&gt;=C$6)), 'Point System'!$A$4:$B$15, 2),"")</f>
        <v/>
      </c>
      <c r="D156" s="30" t="str">
        <f>IF(D155&gt;0, VLOOKUP(D155-D$5-(INT($M155/9)+(MOD($M155,9)&gt;=D$6)), 'Point System'!$A$4:$B$15, 2),"")</f>
        <v/>
      </c>
      <c r="E156" s="30" t="str">
        <f>IF(E155&gt;0, VLOOKUP(E155-E$5-(INT($M155/9)+(MOD($M155,9)&gt;=E$6)), 'Point System'!$A$4:$B$15, 2),"")</f>
        <v/>
      </c>
      <c r="F156" s="30" t="str">
        <f>IF(F155&gt;0, VLOOKUP(F155-F$5-(INT($M155/9)+(MOD($M155,9)&gt;=F$6)), 'Point System'!$A$4:$B$15, 2),"")</f>
        <v/>
      </c>
      <c r="G156" s="30" t="str">
        <f>IF(G155&gt;0, VLOOKUP(G155-G$5-(INT($M155/9)+(MOD($M155,9)&gt;=G$6)), 'Point System'!$A$4:$B$15, 2),"")</f>
        <v/>
      </c>
      <c r="H156" s="30" t="str">
        <f>IF(H155&gt;0, VLOOKUP(H155-H$5-(INT($M155/9)+(MOD($M155,9)&gt;=H$6)), 'Point System'!$A$4:$B$15, 2),"")</f>
        <v/>
      </c>
      <c r="I156" s="30" t="str">
        <f>IF(I155&gt;0, VLOOKUP(I155-I$5-(INT($M155/9)+(MOD($M155,9)&gt;=I$6)), 'Point System'!$A$4:$B$15, 2),"")</f>
        <v/>
      </c>
      <c r="J156" s="30" t="str">
        <f>IF(J155&gt;0, VLOOKUP(J155-J$5-(INT($M155/9)+(MOD($M155,9)&gt;=J$6)), 'Point System'!$A$4:$B$15, 2),"")</f>
        <v/>
      </c>
      <c r="K156" s="30" t="str">
        <f>IF(K155&gt;0, VLOOKUP(K155-K$5-(INT($M155/9)+(MOD($M155,9)&gt;=K$6)), 'Point System'!$A$4:$B$15, 2),"")</f>
        <v/>
      </c>
      <c r="L156" s="29" t="str">
        <f>IF(SUM(C155:K155)&gt;0, SUM(C156:K156),"")</f>
        <v/>
      </c>
      <c r="M156" s="22"/>
      <c r="N156" s="22"/>
      <c r="O156" s="29" t="str">
        <f>IF(L156&lt;&gt;"", L156, "")</f>
        <v/>
      </c>
    </row>
    <row r="157" spans="1:15" x14ac:dyDescent="0.25">
      <c r="A157" s="18" t="s">
        <v>129</v>
      </c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27" t="str">
        <f>IF(SUM(C157:K157)&gt;0, SUM(C157:K157),"")</f>
        <v/>
      </c>
      <c r="M157" s="19"/>
      <c r="N157" s="28" t="str">
        <f>IF(L157&lt;&gt;"",L157- M157, "")</f>
        <v/>
      </c>
      <c r="O157" s="20"/>
    </row>
    <row r="158" spans="1:15" x14ac:dyDescent="0.25">
      <c r="A158" s="18"/>
      <c r="B158" s="19" t="s">
        <v>34</v>
      </c>
      <c r="C158" s="28" t="str">
        <f>IF(C157&gt;0, VLOOKUP(C157-C$5-(INT($M157/9)+(MOD($M157,9)&gt;=C$6)), 'Point System'!$A$4:$B$15, 2),"")</f>
        <v/>
      </c>
      <c r="D158" s="28" t="str">
        <f>IF(D157&gt;0, VLOOKUP(D157-D$5-(INT($M157/9)+(MOD($M157,9)&gt;=D$6)), 'Point System'!$A$4:$B$15, 2),"")</f>
        <v/>
      </c>
      <c r="E158" s="28" t="str">
        <f>IF(E157&gt;0, VLOOKUP(E157-E$5-(INT($M157/9)+(MOD($M157,9)&gt;=E$6)), 'Point System'!$A$4:$B$15, 2),"")</f>
        <v/>
      </c>
      <c r="F158" s="28" t="str">
        <f>IF(F157&gt;0, VLOOKUP(F157-F$5-(INT($M157/9)+(MOD($M157,9)&gt;=F$6)), 'Point System'!$A$4:$B$15, 2),"")</f>
        <v/>
      </c>
      <c r="G158" s="28" t="str">
        <f>IF(G157&gt;0, VLOOKUP(G157-G$5-(INT($M157/9)+(MOD($M157,9)&gt;=G$6)), 'Point System'!$A$4:$B$15, 2),"")</f>
        <v/>
      </c>
      <c r="H158" s="28" t="str">
        <f>IF(H157&gt;0, VLOOKUP(H157-H$5-(INT($M157/9)+(MOD($M157,9)&gt;=H$6)), 'Point System'!$A$4:$B$15, 2),"")</f>
        <v/>
      </c>
      <c r="I158" s="28" t="str">
        <f>IF(I157&gt;0, VLOOKUP(I157-I$5-(INT($M157/9)+(MOD($M157,9)&gt;=I$6)), 'Point System'!$A$4:$B$15, 2),"")</f>
        <v/>
      </c>
      <c r="J158" s="28" t="str">
        <f>IF(J157&gt;0, VLOOKUP(J157-J$5-(INT($M157/9)+(MOD($M157,9)&gt;=J$6)), 'Point System'!$A$4:$B$15, 2),"")</f>
        <v/>
      </c>
      <c r="K158" s="28" t="str">
        <f>IF(K157&gt;0, VLOOKUP(K157-K$5-(INT($M157/9)+(MOD($M157,9)&gt;=K$6)), 'Point System'!$A$4:$B$15, 2),"")</f>
        <v/>
      </c>
      <c r="L158" s="27" t="str">
        <f>IF(SUM(C157:K157)&gt;0, SUM(C158:K158),"")</f>
        <v/>
      </c>
      <c r="M158" s="19"/>
      <c r="N158" s="19"/>
      <c r="O158" s="27" t="str">
        <f>IF(L158&lt;&gt;"", L158, "")</f>
        <v/>
      </c>
    </row>
    <row r="159" spans="1:15" x14ac:dyDescent="0.25">
      <c r="A159" s="21" t="s">
        <v>129</v>
      </c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9" t="str">
        <f>IF(SUM(C159:K159)&gt;0, SUM(C159:K159),"")</f>
        <v/>
      </c>
      <c r="M159" s="22"/>
      <c r="N159" s="30" t="str">
        <f>IF(L159&lt;&gt;"",L159- M159, "")</f>
        <v/>
      </c>
      <c r="O159" s="23"/>
    </row>
    <row r="160" spans="1:15" x14ac:dyDescent="0.25">
      <c r="A160" s="21"/>
      <c r="B160" s="22" t="s">
        <v>34</v>
      </c>
      <c r="C160" s="30" t="str">
        <f>IF(C159&gt;0, VLOOKUP(C159-C$5-(INT($M159/9)+(MOD($M159,9)&gt;=C$6)), 'Point System'!$A$4:$B$15, 2),"")</f>
        <v/>
      </c>
      <c r="D160" s="30" t="str">
        <f>IF(D159&gt;0, VLOOKUP(D159-D$5-(INT($M159/9)+(MOD($M159,9)&gt;=D$6)), 'Point System'!$A$4:$B$15, 2),"")</f>
        <v/>
      </c>
      <c r="E160" s="30" t="str">
        <f>IF(E159&gt;0, VLOOKUP(E159-E$5-(INT($M159/9)+(MOD($M159,9)&gt;=E$6)), 'Point System'!$A$4:$B$15, 2),"")</f>
        <v/>
      </c>
      <c r="F160" s="30" t="str">
        <f>IF(F159&gt;0, VLOOKUP(F159-F$5-(INT($M159/9)+(MOD($M159,9)&gt;=F$6)), 'Point System'!$A$4:$B$15, 2),"")</f>
        <v/>
      </c>
      <c r="G160" s="30" t="str">
        <f>IF(G159&gt;0, VLOOKUP(G159-G$5-(INT($M159/9)+(MOD($M159,9)&gt;=G$6)), 'Point System'!$A$4:$B$15, 2),"")</f>
        <v/>
      </c>
      <c r="H160" s="30" t="str">
        <f>IF(H159&gt;0, VLOOKUP(H159-H$5-(INT($M159/9)+(MOD($M159,9)&gt;=H$6)), 'Point System'!$A$4:$B$15, 2),"")</f>
        <v/>
      </c>
      <c r="I160" s="30" t="str">
        <f>IF(I159&gt;0, VLOOKUP(I159-I$5-(INT($M159/9)+(MOD($M159,9)&gt;=I$6)), 'Point System'!$A$4:$B$15, 2),"")</f>
        <v/>
      </c>
      <c r="J160" s="30" t="str">
        <f>IF(J159&gt;0, VLOOKUP(J159-J$5-(INT($M159/9)+(MOD($M159,9)&gt;=J$6)), 'Point System'!$A$4:$B$15, 2),"")</f>
        <v/>
      </c>
      <c r="K160" s="30" t="str">
        <f>IF(K159&gt;0, VLOOKUP(K159-K$5-(INT($M159/9)+(MOD($M159,9)&gt;=K$6)), 'Point System'!$A$4:$B$15, 2),"")</f>
        <v/>
      </c>
      <c r="L160" s="29" t="str">
        <f>IF(SUM(C159:K159)&gt;0, SUM(C160:K160),"")</f>
        <v/>
      </c>
      <c r="M160" s="22"/>
      <c r="N160" s="22"/>
      <c r="O160" s="29" t="str">
        <f>IF(L160&lt;&gt;"", L160, "")</f>
        <v/>
      </c>
    </row>
    <row r="161" spans="1:15" x14ac:dyDescent="0.25">
      <c r="A161" s="18" t="s">
        <v>129</v>
      </c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27" t="str">
        <f>IF(SUM(C161:K161)&gt;0, SUM(C161:K161),"")</f>
        <v/>
      </c>
      <c r="M161" s="19"/>
      <c r="N161" s="28" t="str">
        <f>IF(L161&lt;&gt;"",L161- M161, "")</f>
        <v/>
      </c>
      <c r="O161" s="20"/>
    </row>
    <row r="162" spans="1:15" x14ac:dyDescent="0.25">
      <c r="A162" s="18"/>
      <c r="B162" s="19" t="s">
        <v>34</v>
      </c>
      <c r="C162" s="28" t="str">
        <f>IF(C161&gt;0, VLOOKUP(C161-C$5-(INT($M161/9)+(MOD($M161,9)&gt;=C$6)), 'Point System'!$A$4:$B$15, 2),"")</f>
        <v/>
      </c>
      <c r="D162" s="28" t="str">
        <f>IF(D161&gt;0, VLOOKUP(D161-D$5-(INT($M161/9)+(MOD($M161,9)&gt;=D$6)), 'Point System'!$A$4:$B$15, 2),"")</f>
        <v/>
      </c>
      <c r="E162" s="28" t="str">
        <f>IF(E161&gt;0, VLOOKUP(E161-E$5-(INT($M161/9)+(MOD($M161,9)&gt;=E$6)), 'Point System'!$A$4:$B$15, 2),"")</f>
        <v/>
      </c>
      <c r="F162" s="28" t="str">
        <f>IF(F161&gt;0, VLOOKUP(F161-F$5-(INT($M161/9)+(MOD($M161,9)&gt;=F$6)), 'Point System'!$A$4:$B$15, 2),"")</f>
        <v/>
      </c>
      <c r="G162" s="28" t="str">
        <f>IF(G161&gt;0, VLOOKUP(G161-G$5-(INT($M161/9)+(MOD($M161,9)&gt;=G$6)), 'Point System'!$A$4:$B$15, 2),"")</f>
        <v/>
      </c>
      <c r="H162" s="28" t="str">
        <f>IF(H161&gt;0, VLOOKUP(H161-H$5-(INT($M161/9)+(MOD($M161,9)&gt;=H$6)), 'Point System'!$A$4:$B$15, 2),"")</f>
        <v/>
      </c>
      <c r="I162" s="28" t="str">
        <f>IF(I161&gt;0, VLOOKUP(I161-I$5-(INT($M161/9)+(MOD($M161,9)&gt;=I$6)), 'Point System'!$A$4:$B$15, 2),"")</f>
        <v/>
      </c>
      <c r="J162" s="28" t="str">
        <f>IF(J161&gt;0, VLOOKUP(J161-J$5-(INT($M161/9)+(MOD($M161,9)&gt;=J$6)), 'Point System'!$A$4:$B$15, 2),"")</f>
        <v/>
      </c>
      <c r="K162" s="28" t="str">
        <f>IF(K161&gt;0, VLOOKUP(K161-K$5-(INT($M161/9)+(MOD($M161,9)&gt;=K$6)), 'Point System'!$A$4:$B$15, 2),"")</f>
        <v/>
      </c>
      <c r="L162" s="27" t="str">
        <f>IF(SUM(C161:K161)&gt;0, SUM(C162:K162),"")</f>
        <v/>
      </c>
      <c r="M162" s="19"/>
      <c r="N162" s="19"/>
      <c r="O162" s="27" t="str">
        <f>IF(L162&lt;&gt;"", L162, "")</f>
        <v/>
      </c>
    </row>
    <row r="163" spans="1:15" x14ac:dyDescent="0.25">
      <c r="A163" s="21" t="s">
        <v>129</v>
      </c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9" t="str">
        <f>IF(SUM(C163:K163)&gt;0, SUM(C163:K163),"")</f>
        <v/>
      </c>
      <c r="M163" s="22"/>
      <c r="N163" s="30" t="str">
        <f>IF(L163&lt;&gt;"",L163- M163, "")</f>
        <v/>
      </c>
      <c r="O163" s="23"/>
    </row>
    <row r="164" spans="1:15" x14ac:dyDescent="0.25">
      <c r="A164" s="21"/>
      <c r="B164" s="22" t="s">
        <v>34</v>
      </c>
      <c r="C164" s="30" t="str">
        <f>IF(C163&gt;0, VLOOKUP(C163-C$5-(INT($M163/9)+(MOD($M163,9)&gt;=C$6)), 'Point System'!$A$4:$B$15, 2),"")</f>
        <v/>
      </c>
      <c r="D164" s="30" t="str">
        <f>IF(D163&gt;0, VLOOKUP(D163-D$5-(INT($M163/9)+(MOD($M163,9)&gt;=D$6)), 'Point System'!$A$4:$B$15, 2),"")</f>
        <v/>
      </c>
      <c r="E164" s="30" t="str">
        <f>IF(E163&gt;0, VLOOKUP(E163-E$5-(INT($M163/9)+(MOD($M163,9)&gt;=E$6)), 'Point System'!$A$4:$B$15, 2),"")</f>
        <v/>
      </c>
      <c r="F164" s="30" t="str">
        <f>IF(F163&gt;0, VLOOKUP(F163-F$5-(INT($M163/9)+(MOD($M163,9)&gt;=F$6)), 'Point System'!$A$4:$B$15, 2),"")</f>
        <v/>
      </c>
      <c r="G164" s="30" t="str">
        <f>IF(G163&gt;0, VLOOKUP(G163-G$5-(INT($M163/9)+(MOD($M163,9)&gt;=G$6)), 'Point System'!$A$4:$B$15, 2),"")</f>
        <v/>
      </c>
      <c r="H164" s="30" t="str">
        <f>IF(H163&gt;0, VLOOKUP(H163-H$5-(INT($M163/9)+(MOD($M163,9)&gt;=H$6)), 'Point System'!$A$4:$B$15, 2),"")</f>
        <v/>
      </c>
      <c r="I164" s="30" t="str">
        <f>IF(I163&gt;0, VLOOKUP(I163-I$5-(INT($M163/9)+(MOD($M163,9)&gt;=I$6)), 'Point System'!$A$4:$B$15, 2),"")</f>
        <v/>
      </c>
      <c r="J164" s="30" t="str">
        <f>IF(J163&gt;0, VLOOKUP(J163-J$5-(INT($M163/9)+(MOD($M163,9)&gt;=J$6)), 'Point System'!$A$4:$B$15, 2),"")</f>
        <v/>
      </c>
      <c r="K164" s="30" t="str">
        <f>IF(K163&gt;0, VLOOKUP(K163-K$5-(INT($M163/9)+(MOD($M163,9)&gt;=K$6)), 'Point System'!$A$4:$B$15, 2),"")</f>
        <v/>
      </c>
      <c r="L164" s="29" t="str">
        <f>IF(SUM(C163:K163)&gt;0, SUM(C164:K164),"")</f>
        <v/>
      </c>
      <c r="M164" s="22"/>
      <c r="N164" s="22"/>
      <c r="O164" s="29" t="str">
        <f>IF(L164&lt;&gt;"", L164, "")</f>
        <v/>
      </c>
    </row>
    <row r="165" spans="1:15" ht="22.5" customHeight="1" x14ac:dyDescent="0.25">
      <c r="A165" s="18" t="s">
        <v>129</v>
      </c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27" t="str">
        <f>IF(SUM(C165:K165)&gt;0, SUM(C165:K165),"")</f>
        <v/>
      </c>
      <c r="M165" s="19"/>
      <c r="N165" s="28" t="str">
        <f>IF(L165&lt;&gt;"",L165- M165, "")</f>
        <v/>
      </c>
      <c r="O165" s="20"/>
    </row>
    <row r="166" spans="1:15" ht="22.5" customHeight="1" x14ac:dyDescent="0.25">
      <c r="A166" s="18"/>
      <c r="B166" s="19" t="s">
        <v>34</v>
      </c>
      <c r="C166" s="28" t="str">
        <f>IF(C165&gt;0, VLOOKUP(C165-C$5-(INT($M165/9)+(MOD($M165,9)&gt;=C$6)), 'Point System'!$A$4:$B$15, 2),"")</f>
        <v/>
      </c>
      <c r="D166" s="28" t="str">
        <f>IF(D165&gt;0, VLOOKUP(D165-D$5-(INT($M165/9)+(MOD($M165,9)&gt;=D$6)), 'Point System'!$A$4:$B$15, 2),"")</f>
        <v/>
      </c>
      <c r="E166" s="28" t="str">
        <f>IF(E165&gt;0, VLOOKUP(E165-E$5-(INT($M165/9)+(MOD($M165,9)&gt;=E$6)), 'Point System'!$A$4:$B$15, 2),"")</f>
        <v/>
      </c>
      <c r="F166" s="28" t="str">
        <f>IF(F165&gt;0, VLOOKUP(F165-F$5-(INT($M165/9)+(MOD($M165,9)&gt;=F$6)), 'Point System'!$A$4:$B$15, 2),"")</f>
        <v/>
      </c>
      <c r="G166" s="28" t="str">
        <f>IF(G165&gt;0, VLOOKUP(G165-G$5-(INT($M165/9)+(MOD($M165,9)&gt;=G$6)), 'Point System'!$A$4:$B$15, 2),"")</f>
        <v/>
      </c>
      <c r="H166" s="28" t="str">
        <f>IF(H165&gt;0, VLOOKUP(H165-H$5-(INT($M165/9)+(MOD($M165,9)&gt;=H$6)), 'Point System'!$A$4:$B$15, 2),"")</f>
        <v/>
      </c>
      <c r="I166" s="28" t="str">
        <f>IF(I165&gt;0, VLOOKUP(I165-I$5-(INT($M165/9)+(MOD($M165,9)&gt;=I$6)), 'Point System'!$A$4:$B$15, 2),"")</f>
        <v/>
      </c>
      <c r="J166" s="28" t="str">
        <f>IF(J165&gt;0, VLOOKUP(J165-J$5-(INT($M165/9)+(MOD($M165,9)&gt;=J$6)), 'Point System'!$A$4:$B$15, 2),"")</f>
        <v/>
      </c>
      <c r="K166" s="28" t="str">
        <f>IF(K165&gt;0, VLOOKUP(K165-K$5-(INT($M165/9)+(MOD($M165,9)&gt;=K$6)), 'Point System'!$A$4:$B$15, 2),"")</f>
        <v/>
      </c>
      <c r="L166" s="27" t="str">
        <f>IF(SUM(C165:K165)&gt;0, SUM(C166:K166),"")</f>
        <v/>
      </c>
      <c r="M166" s="19"/>
      <c r="N166" s="19"/>
      <c r="O166" s="27" t="str">
        <f>IF(L166&lt;&gt;"", L166, "")</f>
        <v/>
      </c>
    </row>
    <row r="167" spans="1:15" ht="22.5" customHeight="1" x14ac:dyDescent="0.25">
      <c r="A167" s="21" t="s">
        <v>129</v>
      </c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9" t="str">
        <f>IF(SUM(C167:K167)&gt;0, SUM(C167:K167),"")</f>
        <v/>
      </c>
      <c r="M167" s="22"/>
      <c r="N167" s="30" t="str">
        <f>IF(L167&lt;&gt;"",L167- M167, "")</f>
        <v/>
      </c>
      <c r="O167" s="23"/>
    </row>
    <row r="168" spans="1:15" ht="22.5" customHeight="1" x14ac:dyDescent="0.25">
      <c r="A168" s="21"/>
      <c r="B168" s="22" t="s">
        <v>34</v>
      </c>
      <c r="C168" s="30" t="str">
        <f>IF(C167&gt;0, VLOOKUP(C167-C$5-(INT($M167/9)+(MOD($M167,9)&gt;=C$6)), 'Point System'!$A$4:$B$15, 2),"")</f>
        <v/>
      </c>
      <c r="D168" s="30" t="str">
        <f>IF(D167&gt;0, VLOOKUP(D167-D$5-(INT($M167/9)+(MOD($M167,9)&gt;=D$6)), 'Point System'!$A$4:$B$15, 2),"")</f>
        <v/>
      </c>
      <c r="E168" s="30" t="str">
        <f>IF(E167&gt;0, VLOOKUP(E167-E$5-(INT($M167/9)+(MOD($M167,9)&gt;=E$6)), 'Point System'!$A$4:$B$15, 2),"")</f>
        <v/>
      </c>
      <c r="F168" s="30" t="str">
        <f>IF(F167&gt;0, VLOOKUP(F167-F$5-(INT($M167/9)+(MOD($M167,9)&gt;=F$6)), 'Point System'!$A$4:$B$15, 2),"")</f>
        <v/>
      </c>
      <c r="G168" s="30" t="str">
        <f>IF(G167&gt;0, VLOOKUP(G167-G$5-(INT($M167/9)+(MOD($M167,9)&gt;=G$6)), 'Point System'!$A$4:$B$15, 2),"")</f>
        <v/>
      </c>
      <c r="H168" s="30" t="str">
        <f>IF(H167&gt;0, VLOOKUP(H167-H$5-(INT($M167/9)+(MOD($M167,9)&gt;=H$6)), 'Point System'!$A$4:$B$15, 2),"")</f>
        <v/>
      </c>
      <c r="I168" s="30" t="str">
        <f>IF(I167&gt;0, VLOOKUP(I167-I$5-(INT($M167/9)+(MOD($M167,9)&gt;=I$6)), 'Point System'!$A$4:$B$15, 2),"")</f>
        <v/>
      </c>
      <c r="J168" s="30" t="str">
        <f>IF(J167&gt;0, VLOOKUP(J167-J$5-(INT($M167/9)+(MOD($M167,9)&gt;=J$6)), 'Point System'!$A$4:$B$15, 2),"")</f>
        <v/>
      </c>
      <c r="K168" s="30" t="str">
        <f>IF(K167&gt;0, VLOOKUP(K167-K$5-(INT($M167/9)+(MOD($M167,9)&gt;=K$6)), 'Point System'!$A$4:$B$15, 2),"")</f>
        <v/>
      </c>
      <c r="L168" s="29" t="str">
        <f>IF(SUM(C167:K167)&gt;0, SUM(C168:K168),"")</f>
        <v/>
      </c>
      <c r="M168" s="22"/>
      <c r="N168" s="22"/>
      <c r="O168" s="29" t="str">
        <f>IF(L168&lt;&gt;"", L168, "")</f>
        <v/>
      </c>
    </row>
    <row r="169" spans="1:15" x14ac:dyDescent="0.25">
      <c r="A169" s="18" t="s">
        <v>129</v>
      </c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27" t="str">
        <f>IF(SUM(C169:K169)&gt;0, SUM(C169:K169),"")</f>
        <v/>
      </c>
      <c r="M169" s="19"/>
      <c r="N169" s="28" t="str">
        <f>IF(L169&lt;&gt;"",L169- M169, "")</f>
        <v/>
      </c>
      <c r="O169" s="20"/>
    </row>
    <row r="170" spans="1:15" x14ac:dyDescent="0.25">
      <c r="A170" s="18"/>
      <c r="B170" s="19" t="s">
        <v>34</v>
      </c>
      <c r="C170" s="28" t="str">
        <f>IF(C169&gt;0, VLOOKUP(C169-C$5-(INT($M169/9)+(MOD($M169,9)&gt;=C$6)), 'Point System'!$A$4:$B$15, 2),"")</f>
        <v/>
      </c>
      <c r="D170" s="28" t="str">
        <f>IF(D169&gt;0, VLOOKUP(D169-D$5-(INT($M169/9)+(MOD($M169,9)&gt;=D$6)), 'Point System'!$A$4:$B$15, 2),"")</f>
        <v/>
      </c>
      <c r="E170" s="28" t="str">
        <f>IF(E169&gt;0, VLOOKUP(E169-E$5-(INT($M169/9)+(MOD($M169,9)&gt;=E$6)), 'Point System'!$A$4:$B$15, 2),"")</f>
        <v/>
      </c>
      <c r="F170" s="28" t="str">
        <f>IF(F169&gt;0, VLOOKUP(F169-F$5-(INT($M169/9)+(MOD($M169,9)&gt;=F$6)), 'Point System'!$A$4:$B$15, 2),"")</f>
        <v/>
      </c>
      <c r="G170" s="28" t="str">
        <f>IF(G169&gt;0, VLOOKUP(G169-G$5-(INT($M169/9)+(MOD($M169,9)&gt;=G$6)), 'Point System'!$A$4:$B$15, 2),"")</f>
        <v/>
      </c>
      <c r="H170" s="28" t="str">
        <f>IF(H169&gt;0, VLOOKUP(H169-H$5-(INT($M169/9)+(MOD($M169,9)&gt;=H$6)), 'Point System'!$A$4:$B$15, 2),"")</f>
        <v/>
      </c>
      <c r="I170" s="28" t="str">
        <f>IF(I169&gt;0, VLOOKUP(I169-I$5-(INT($M169/9)+(MOD($M169,9)&gt;=I$6)), 'Point System'!$A$4:$B$15, 2),"")</f>
        <v/>
      </c>
      <c r="J170" s="28" t="str">
        <f>IF(J169&gt;0, VLOOKUP(J169-J$5-(INT($M169/9)+(MOD($M169,9)&gt;=J$6)), 'Point System'!$A$4:$B$15, 2),"")</f>
        <v/>
      </c>
      <c r="K170" s="28" t="str">
        <f>IF(K169&gt;0, VLOOKUP(K169-K$5-(INT($M169/9)+(MOD($M169,9)&gt;=K$6)), 'Point System'!$A$4:$B$15, 2),"")</f>
        <v/>
      </c>
      <c r="L170" s="27" t="str">
        <f>IF(SUM(C169:K169)&gt;0, SUM(C170:K170),"")</f>
        <v/>
      </c>
      <c r="M170" s="19"/>
      <c r="N170" s="19"/>
      <c r="O170" s="27" t="str">
        <f>IF(L170&lt;&gt;"", L170, "")</f>
        <v/>
      </c>
    </row>
    <row r="171" spans="1:15" x14ac:dyDescent="0.25">
      <c r="A171" s="21" t="s">
        <v>129</v>
      </c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9" t="str">
        <f>IF(SUM(C171:K171)&gt;0, SUM(C171:K171),"")</f>
        <v/>
      </c>
      <c r="M171" s="22"/>
      <c r="N171" s="30" t="str">
        <f>IF(L171&lt;&gt;"",L171- M171, "")</f>
        <v/>
      </c>
      <c r="O171" s="23"/>
    </row>
    <row r="172" spans="1:15" x14ac:dyDescent="0.25">
      <c r="A172" s="21"/>
      <c r="B172" s="22" t="s">
        <v>34</v>
      </c>
      <c r="C172" s="30" t="str">
        <f>IF(C171&gt;0, VLOOKUP(C171-C$5-(INT($M171/9)+(MOD($M171,9)&gt;=C$6)), 'Point System'!$A$4:$B$15, 2),"")</f>
        <v/>
      </c>
      <c r="D172" s="30" t="str">
        <f>IF(D171&gt;0, VLOOKUP(D171-D$5-(INT($M171/9)+(MOD($M171,9)&gt;=D$6)), 'Point System'!$A$4:$B$15, 2),"")</f>
        <v/>
      </c>
      <c r="E172" s="30" t="str">
        <f>IF(E171&gt;0, VLOOKUP(E171-E$5-(INT($M171/9)+(MOD($M171,9)&gt;=E$6)), 'Point System'!$A$4:$B$15, 2),"")</f>
        <v/>
      </c>
      <c r="F172" s="30" t="str">
        <f>IF(F171&gt;0, VLOOKUP(F171-F$5-(INT($M171/9)+(MOD($M171,9)&gt;=F$6)), 'Point System'!$A$4:$B$15, 2),"")</f>
        <v/>
      </c>
      <c r="G172" s="30" t="str">
        <f>IF(G171&gt;0, VLOOKUP(G171-G$5-(INT($M171/9)+(MOD($M171,9)&gt;=G$6)), 'Point System'!$A$4:$B$15, 2),"")</f>
        <v/>
      </c>
      <c r="H172" s="30" t="str">
        <f>IF(H171&gt;0, VLOOKUP(H171-H$5-(INT($M171/9)+(MOD($M171,9)&gt;=H$6)), 'Point System'!$A$4:$B$15, 2),"")</f>
        <v/>
      </c>
      <c r="I172" s="30" t="str">
        <f>IF(I171&gt;0, VLOOKUP(I171-I$5-(INT($M171/9)+(MOD($M171,9)&gt;=I$6)), 'Point System'!$A$4:$B$15, 2),"")</f>
        <v/>
      </c>
      <c r="J172" s="30" t="str">
        <f>IF(J171&gt;0, VLOOKUP(J171-J$5-(INT($M171/9)+(MOD($M171,9)&gt;=J$6)), 'Point System'!$A$4:$B$15, 2),"")</f>
        <v/>
      </c>
      <c r="K172" s="30" t="str">
        <f>IF(K171&gt;0, VLOOKUP(K171-K$5-(INT($M171/9)+(MOD($M171,9)&gt;=K$6)), 'Point System'!$A$4:$B$15, 2),"")</f>
        <v/>
      </c>
      <c r="L172" s="29" t="str">
        <f>IF(SUM(C171:K171)&gt;0, SUM(C172:K172),"")</f>
        <v/>
      </c>
      <c r="M172" s="22"/>
      <c r="N172" s="22"/>
      <c r="O172" s="29" t="str">
        <f>IF(L172&lt;&gt;"", L172, "")</f>
        <v/>
      </c>
    </row>
    <row r="173" spans="1:15" x14ac:dyDescent="0.25">
      <c r="A173" s="18" t="s">
        <v>129</v>
      </c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27" t="str">
        <f>IF(SUM(C173:K173)&gt;0, SUM(C173:K173),"")</f>
        <v/>
      </c>
      <c r="M173" s="19"/>
      <c r="N173" s="28" t="str">
        <f>IF(L173&lt;&gt;"",L173- M173, "")</f>
        <v/>
      </c>
      <c r="O173" s="20"/>
    </row>
    <row r="174" spans="1:15" x14ac:dyDescent="0.25">
      <c r="A174" s="18"/>
      <c r="B174" s="19" t="s">
        <v>34</v>
      </c>
      <c r="C174" s="28" t="str">
        <f>IF(C173&gt;0, VLOOKUP(C173-C$5-(INT($M173/9)+(MOD($M173,9)&gt;=C$6)), 'Point System'!$A$4:$B$15, 2),"")</f>
        <v/>
      </c>
      <c r="D174" s="28" t="str">
        <f>IF(D173&gt;0, VLOOKUP(D173-D$5-(INT($M173/9)+(MOD($M173,9)&gt;=D$6)), 'Point System'!$A$4:$B$15, 2),"")</f>
        <v/>
      </c>
      <c r="E174" s="28" t="str">
        <f>IF(E173&gt;0, VLOOKUP(E173-E$5-(INT($M173/9)+(MOD($M173,9)&gt;=E$6)), 'Point System'!$A$4:$B$15, 2),"")</f>
        <v/>
      </c>
      <c r="F174" s="28" t="str">
        <f>IF(F173&gt;0, VLOOKUP(F173-F$5-(INT($M173/9)+(MOD($M173,9)&gt;=F$6)), 'Point System'!$A$4:$B$15, 2),"")</f>
        <v/>
      </c>
      <c r="G174" s="28" t="str">
        <f>IF(G173&gt;0, VLOOKUP(G173-G$5-(INT($M173/9)+(MOD($M173,9)&gt;=G$6)), 'Point System'!$A$4:$B$15, 2),"")</f>
        <v/>
      </c>
      <c r="H174" s="28" t="str">
        <f>IF(H173&gt;0, VLOOKUP(H173-H$5-(INT($M173/9)+(MOD($M173,9)&gt;=H$6)), 'Point System'!$A$4:$B$15, 2),"")</f>
        <v/>
      </c>
      <c r="I174" s="28" t="str">
        <f>IF(I173&gt;0, VLOOKUP(I173-I$5-(INT($M173/9)+(MOD($M173,9)&gt;=I$6)), 'Point System'!$A$4:$B$15, 2),"")</f>
        <v/>
      </c>
      <c r="J174" s="28" t="str">
        <f>IF(J173&gt;0, VLOOKUP(J173-J$5-(INT($M173/9)+(MOD($M173,9)&gt;=J$6)), 'Point System'!$A$4:$B$15, 2),"")</f>
        <v/>
      </c>
      <c r="K174" s="28" t="str">
        <f>IF(K173&gt;0, VLOOKUP(K173-K$5-(INT($M173/9)+(MOD($M173,9)&gt;=K$6)), 'Point System'!$A$4:$B$15, 2),"")</f>
        <v/>
      </c>
      <c r="L174" s="27" t="str">
        <f>IF(SUM(C173:K173)&gt;0, SUM(C174:K174),"")</f>
        <v/>
      </c>
      <c r="M174" s="19"/>
      <c r="N174" s="19"/>
      <c r="O174" s="27" t="str">
        <f>IF(L174&lt;&gt;"", L174, "")</f>
        <v/>
      </c>
    </row>
    <row r="175" spans="1:15" x14ac:dyDescent="0.25">
      <c r="A175" s="21" t="s">
        <v>129</v>
      </c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9" t="str">
        <f>IF(SUM(C175:K175)&gt;0, SUM(C175:K175),"")</f>
        <v/>
      </c>
      <c r="M175" s="22"/>
      <c r="N175" s="30" t="str">
        <f>IF(L175&lt;&gt;"",L175- M175, "")</f>
        <v/>
      </c>
      <c r="O175" s="23"/>
    </row>
    <row r="176" spans="1:15" x14ac:dyDescent="0.25">
      <c r="A176" s="21"/>
      <c r="B176" s="22" t="s">
        <v>34</v>
      </c>
      <c r="C176" s="30" t="str">
        <f>IF(C175&gt;0, VLOOKUP(C175-C$5-(INT($M175/9)+(MOD($M175,9)&gt;=C$6)), 'Point System'!$A$4:$B$15, 2),"")</f>
        <v/>
      </c>
      <c r="D176" s="30" t="str">
        <f>IF(D175&gt;0, VLOOKUP(D175-D$5-(INT($M175/9)+(MOD($M175,9)&gt;=D$6)), 'Point System'!$A$4:$B$15, 2),"")</f>
        <v/>
      </c>
      <c r="E176" s="30" t="str">
        <f>IF(E175&gt;0, VLOOKUP(E175-E$5-(INT($M175/9)+(MOD($M175,9)&gt;=E$6)), 'Point System'!$A$4:$B$15, 2),"")</f>
        <v/>
      </c>
      <c r="F176" s="30" t="str">
        <f>IF(F175&gt;0, VLOOKUP(F175-F$5-(INT($M175/9)+(MOD($M175,9)&gt;=F$6)), 'Point System'!$A$4:$B$15, 2),"")</f>
        <v/>
      </c>
      <c r="G176" s="30" t="str">
        <f>IF(G175&gt;0, VLOOKUP(G175-G$5-(INT($M175/9)+(MOD($M175,9)&gt;=G$6)), 'Point System'!$A$4:$B$15, 2),"")</f>
        <v/>
      </c>
      <c r="H176" s="30" t="str">
        <f>IF(H175&gt;0, VLOOKUP(H175-H$5-(INT($M175/9)+(MOD($M175,9)&gt;=H$6)), 'Point System'!$A$4:$B$15, 2),"")</f>
        <v/>
      </c>
      <c r="I176" s="30" t="str">
        <f>IF(I175&gt;0, VLOOKUP(I175-I$5-(INT($M175/9)+(MOD($M175,9)&gt;=I$6)), 'Point System'!$A$4:$B$15, 2),"")</f>
        <v/>
      </c>
      <c r="J176" s="30" t="str">
        <f>IF(J175&gt;0, VLOOKUP(J175-J$5-(INT($M175/9)+(MOD($M175,9)&gt;=J$6)), 'Point System'!$A$4:$B$15, 2),"")</f>
        <v/>
      </c>
      <c r="K176" s="30" t="str">
        <f>IF(K175&gt;0, VLOOKUP(K175-K$5-(INT($M175/9)+(MOD($M175,9)&gt;=K$6)), 'Point System'!$A$4:$B$15, 2),"")</f>
        <v/>
      </c>
      <c r="L176" s="29" t="str">
        <f>IF(SUM(C175:K175)&gt;0, SUM(C176:K176),"")</f>
        <v/>
      </c>
      <c r="M176" s="22"/>
      <c r="N176" s="22"/>
      <c r="O176" s="29" t="str">
        <f>IF(L176&lt;&gt;"", L176, "")</f>
        <v/>
      </c>
    </row>
    <row r="177" spans="1:15" ht="22.5" customHeight="1" x14ac:dyDescent="0.25">
      <c r="A177" s="18" t="s">
        <v>129</v>
      </c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27" t="str">
        <f>IF(SUM(C177:K177)&gt;0, SUM(C177:K177),"")</f>
        <v/>
      </c>
      <c r="M177" s="19"/>
      <c r="N177" s="28" t="str">
        <f>IF(L177&lt;&gt;"",L177- M177, "")</f>
        <v/>
      </c>
      <c r="O177" s="20"/>
    </row>
    <row r="178" spans="1:15" ht="22.5" customHeight="1" x14ac:dyDescent="0.25">
      <c r="A178" s="18"/>
      <c r="B178" s="19" t="s">
        <v>34</v>
      </c>
      <c r="C178" s="28" t="str">
        <f>IF(C177&gt;0, VLOOKUP(C177-C$5-(INT($M177/9)+(MOD($M177,9)&gt;=C$6)), 'Point System'!$A$4:$B$15, 2),"")</f>
        <v/>
      </c>
      <c r="D178" s="28" t="str">
        <f>IF(D177&gt;0, VLOOKUP(D177-D$5-(INT($M177/9)+(MOD($M177,9)&gt;=D$6)), 'Point System'!$A$4:$B$15, 2),"")</f>
        <v/>
      </c>
      <c r="E178" s="28" t="str">
        <f>IF(E177&gt;0, VLOOKUP(E177-E$5-(INT($M177/9)+(MOD($M177,9)&gt;=E$6)), 'Point System'!$A$4:$B$15, 2),"")</f>
        <v/>
      </c>
      <c r="F178" s="28" t="str">
        <f>IF(F177&gt;0, VLOOKUP(F177-F$5-(INT($M177/9)+(MOD($M177,9)&gt;=F$6)), 'Point System'!$A$4:$B$15, 2),"")</f>
        <v/>
      </c>
      <c r="G178" s="28" t="str">
        <f>IF(G177&gt;0, VLOOKUP(G177-G$5-(INT($M177/9)+(MOD($M177,9)&gt;=G$6)), 'Point System'!$A$4:$B$15, 2),"")</f>
        <v/>
      </c>
      <c r="H178" s="28" t="str">
        <f>IF(H177&gt;0, VLOOKUP(H177-H$5-(INT($M177/9)+(MOD($M177,9)&gt;=H$6)), 'Point System'!$A$4:$B$15, 2),"")</f>
        <v/>
      </c>
      <c r="I178" s="28" t="str">
        <f>IF(I177&gt;0, VLOOKUP(I177-I$5-(INT($M177/9)+(MOD($M177,9)&gt;=I$6)), 'Point System'!$A$4:$B$15, 2),"")</f>
        <v/>
      </c>
      <c r="J178" s="28" t="str">
        <f>IF(J177&gt;0, VLOOKUP(J177-J$5-(INT($M177/9)+(MOD($M177,9)&gt;=J$6)), 'Point System'!$A$4:$B$15, 2),"")</f>
        <v/>
      </c>
      <c r="K178" s="28" t="str">
        <f>IF(K177&gt;0, VLOOKUP(K177-K$5-(INT($M177/9)+(MOD($M177,9)&gt;=K$6)), 'Point System'!$A$4:$B$15, 2),"")</f>
        <v/>
      </c>
      <c r="L178" s="27" t="str">
        <f>IF(SUM(C177:K177)&gt;0, SUM(C178:K178),"")</f>
        <v/>
      </c>
      <c r="M178" s="19"/>
      <c r="N178" s="19"/>
      <c r="O178" s="27" t="str">
        <f>IF(L178&lt;&gt;"", L178, "")</f>
        <v/>
      </c>
    </row>
    <row r="179" spans="1:15" ht="22.5" customHeight="1" x14ac:dyDescent="0.25">
      <c r="A179" s="21" t="s">
        <v>129</v>
      </c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9" t="str">
        <f>IF(SUM(C179:K179)&gt;0, SUM(C179:K179),"")</f>
        <v/>
      </c>
      <c r="M179" s="22"/>
      <c r="N179" s="30" t="str">
        <f>IF(L179&lt;&gt;"",L179- M179, "")</f>
        <v/>
      </c>
      <c r="O179" s="23"/>
    </row>
    <row r="180" spans="1:15" ht="22.5" customHeight="1" x14ac:dyDescent="0.25">
      <c r="A180" s="21"/>
      <c r="B180" s="22" t="s">
        <v>34</v>
      </c>
      <c r="C180" s="30" t="str">
        <f>IF(C179&gt;0, VLOOKUP(C179-C$5-(INT($M179/9)+(MOD($M179,9)&gt;=C$6)), 'Point System'!$A$4:$B$15, 2),"")</f>
        <v/>
      </c>
      <c r="D180" s="30" t="str">
        <f>IF(D179&gt;0, VLOOKUP(D179-D$5-(INT($M179/9)+(MOD($M179,9)&gt;=D$6)), 'Point System'!$A$4:$B$15, 2),"")</f>
        <v/>
      </c>
      <c r="E180" s="30" t="str">
        <f>IF(E179&gt;0, VLOOKUP(E179-E$5-(INT($M179/9)+(MOD($M179,9)&gt;=E$6)), 'Point System'!$A$4:$B$15, 2),"")</f>
        <v/>
      </c>
      <c r="F180" s="30" t="str">
        <f>IF(F179&gt;0, VLOOKUP(F179-F$5-(INT($M179/9)+(MOD($M179,9)&gt;=F$6)), 'Point System'!$A$4:$B$15, 2),"")</f>
        <v/>
      </c>
      <c r="G180" s="30" t="str">
        <f>IF(G179&gt;0, VLOOKUP(G179-G$5-(INT($M179/9)+(MOD($M179,9)&gt;=G$6)), 'Point System'!$A$4:$B$15, 2),"")</f>
        <v/>
      </c>
      <c r="H180" s="30" t="str">
        <f>IF(H179&gt;0, VLOOKUP(H179-H$5-(INT($M179/9)+(MOD($M179,9)&gt;=H$6)), 'Point System'!$A$4:$B$15, 2),"")</f>
        <v/>
      </c>
      <c r="I180" s="30" t="str">
        <f>IF(I179&gt;0, VLOOKUP(I179-I$5-(INT($M179/9)+(MOD($M179,9)&gt;=I$6)), 'Point System'!$A$4:$B$15, 2),"")</f>
        <v/>
      </c>
      <c r="J180" s="30" t="str">
        <f>IF(J179&gt;0, VLOOKUP(J179-J$5-(INT($M179/9)+(MOD($M179,9)&gt;=J$6)), 'Point System'!$A$4:$B$15, 2),"")</f>
        <v/>
      </c>
      <c r="K180" s="30" t="str">
        <f>IF(K179&gt;0, VLOOKUP(K179-K$5-(INT($M179/9)+(MOD($M179,9)&gt;=K$6)), 'Point System'!$A$4:$B$15, 2),"")</f>
        <v/>
      </c>
      <c r="L180" s="29" t="str">
        <f>IF(SUM(C179:K179)&gt;0, SUM(C180:K180),"")</f>
        <v/>
      </c>
      <c r="M180" s="22"/>
      <c r="N180" s="22"/>
      <c r="O180" s="29" t="str">
        <f>IF(L180&lt;&gt;"", L180, "")</f>
        <v/>
      </c>
    </row>
    <row r="181" spans="1:15" x14ac:dyDescent="0.25">
      <c r="A181" s="18" t="s">
        <v>129</v>
      </c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27" t="str">
        <f>IF(SUM(C181:K181)&gt;0, SUM(C181:K181),"")</f>
        <v/>
      </c>
      <c r="M181" s="19"/>
      <c r="N181" s="28" t="str">
        <f>IF(L181&lt;&gt;"",L181- M181, "")</f>
        <v/>
      </c>
      <c r="O181" s="20"/>
    </row>
    <row r="182" spans="1:15" x14ac:dyDescent="0.25">
      <c r="A182" s="18"/>
      <c r="B182" s="19" t="s">
        <v>34</v>
      </c>
      <c r="C182" s="28" t="str">
        <f>IF(C181&gt;0, VLOOKUP(C181-C$5-(INT($M181/9)+(MOD($M181,9)&gt;=C$6)), 'Point System'!$A$4:$B$15, 2),"")</f>
        <v/>
      </c>
      <c r="D182" s="28" t="str">
        <f>IF(D181&gt;0, VLOOKUP(D181-D$5-(INT($M181/9)+(MOD($M181,9)&gt;=D$6)), 'Point System'!$A$4:$B$15, 2),"")</f>
        <v/>
      </c>
      <c r="E182" s="28" t="str">
        <f>IF(E181&gt;0, VLOOKUP(E181-E$5-(INT($M181/9)+(MOD($M181,9)&gt;=E$6)), 'Point System'!$A$4:$B$15, 2),"")</f>
        <v/>
      </c>
      <c r="F182" s="28" t="str">
        <f>IF(F181&gt;0, VLOOKUP(F181-F$5-(INT($M181/9)+(MOD($M181,9)&gt;=F$6)), 'Point System'!$A$4:$B$15, 2),"")</f>
        <v/>
      </c>
      <c r="G182" s="28" t="str">
        <f>IF(G181&gt;0, VLOOKUP(G181-G$5-(INT($M181/9)+(MOD($M181,9)&gt;=G$6)), 'Point System'!$A$4:$B$15, 2),"")</f>
        <v/>
      </c>
      <c r="H182" s="28" t="str">
        <f>IF(H181&gt;0, VLOOKUP(H181-H$5-(INT($M181/9)+(MOD($M181,9)&gt;=H$6)), 'Point System'!$A$4:$B$15, 2),"")</f>
        <v/>
      </c>
      <c r="I182" s="28" t="str">
        <f>IF(I181&gt;0, VLOOKUP(I181-I$5-(INT($M181/9)+(MOD($M181,9)&gt;=I$6)), 'Point System'!$A$4:$B$15, 2),"")</f>
        <v/>
      </c>
      <c r="J182" s="28" t="str">
        <f>IF(J181&gt;0, VLOOKUP(J181-J$5-(INT($M181/9)+(MOD($M181,9)&gt;=J$6)), 'Point System'!$A$4:$B$15, 2),"")</f>
        <v/>
      </c>
      <c r="K182" s="28" t="str">
        <f>IF(K181&gt;0, VLOOKUP(K181-K$5-(INT($M181/9)+(MOD($M181,9)&gt;=K$6)), 'Point System'!$A$4:$B$15, 2),"")</f>
        <v/>
      </c>
      <c r="L182" s="27" t="str">
        <f>IF(SUM(C181:K181)&gt;0, SUM(C182:K182),"")</f>
        <v/>
      </c>
      <c r="M182" s="19"/>
      <c r="N182" s="19"/>
      <c r="O182" s="27" t="str">
        <f>IF(L182&lt;&gt;"", L182, "")</f>
        <v/>
      </c>
    </row>
    <row r="183" spans="1:15" x14ac:dyDescent="0.25">
      <c r="A183" s="21" t="s">
        <v>129</v>
      </c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9" t="str">
        <f>IF(SUM(C183:K183)&gt;0, SUM(C183:K183),"")</f>
        <v/>
      </c>
      <c r="M183" s="22"/>
      <c r="N183" s="30" t="str">
        <f>IF(L183&lt;&gt;"",L183- M183, "")</f>
        <v/>
      </c>
      <c r="O183" s="23"/>
    </row>
    <row r="184" spans="1:15" x14ac:dyDescent="0.25">
      <c r="A184" s="21"/>
      <c r="B184" s="22" t="s">
        <v>34</v>
      </c>
      <c r="C184" s="30" t="str">
        <f>IF(C183&gt;0, VLOOKUP(C183-C$5-(INT($M183/9)+(MOD($M183,9)&gt;=C$6)), 'Point System'!$A$4:$B$15, 2),"")</f>
        <v/>
      </c>
      <c r="D184" s="30" t="str">
        <f>IF(D183&gt;0, VLOOKUP(D183-D$5-(INT($M183/9)+(MOD($M183,9)&gt;=D$6)), 'Point System'!$A$4:$B$15, 2),"")</f>
        <v/>
      </c>
      <c r="E184" s="30" t="str">
        <f>IF(E183&gt;0, VLOOKUP(E183-E$5-(INT($M183/9)+(MOD($M183,9)&gt;=E$6)), 'Point System'!$A$4:$B$15, 2),"")</f>
        <v/>
      </c>
      <c r="F184" s="30" t="str">
        <f>IF(F183&gt;0, VLOOKUP(F183-F$5-(INT($M183/9)+(MOD($M183,9)&gt;=F$6)), 'Point System'!$A$4:$B$15, 2),"")</f>
        <v/>
      </c>
      <c r="G184" s="30" t="str">
        <f>IF(G183&gt;0, VLOOKUP(G183-G$5-(INT($M183/9)+(MOD($M183,9)&gt;=G$6)), 'Point System'!$A$4:$B$15, 2),"")</f>
        <v/>
      </c>
      <c r="H184" s="30" t="str">
        <f>IF(H183&gt;0, VLOOKUP(H183-H$5-(INT($M183/9)+(MOD($M183,9)&gt;=H$6)), 'Point System'!$A$4:$B$15, 2),"")</f>
        <v/>
      </c>
      <c r="I184" s="30" t="str">
        <f>IF(I183&gt;0, VLOOKUP(I183-I$5-(INT($M183/9)+(MOD($M183,9)&gt;=I$6)), 'Point System'!$A$4:$B$15, 2),"")</f>
        <v/>
      </c>
      <c r="J184" s="30" t="str">
        <f>IF(J183&gt;0, VLOOKUP(J183-J$5-(INT($M183/9)+(MOD($M183,9)&gt;=J$6)), 'Point System'!$A$4:$B$15, 2),"")</f>
        <v/>
      </c>
      <c r="K184" s="30" t="str">
        <f>IF(K183&gt;0, VLOOKUP(K183-K$5-(INT($M183/9)+(MOD($M183,9)&gt;=K$6)), 'Point System'!$A$4:$B$15, 2),"")</f>
        <v/>
      </c>
      <c r="L184" s="29" t="str">
        <f>IF(SUM(C183:K183)&gt;0, SUM(C184:K184),"")</f>
        <v/>
      </c>
      <c r="M184" s="22"/>
      <c r="N184" s="22"/>
      <c r="O184" s="29" t="str">
        <f>IF(L184&lt;&gt;"", L184, "")</f>
        <v/>
      </c>
    </row>
    <row r="185" spans="1:15" x14ac:dyDescent="0.25">
      <c r="A185" s="18" t="s">
        <v>129</v>
      </c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27" t="str">
        <f>IF(SUM(C185:K185)&gt;0, SUM(C185:K185),"")</f>
        <v/>
      </c>
      <c r="M185" s="19"/>
      <c r="N185" s="28" t="str">
        <f>IF(L185&lt;&gt;"",L185- M185, "")</f>
        <v/>
      </c>
      <c r="O185" s="20"/>
    </row>
    <row r="186" spans="1:15" x14ac:dyDescent="0.25">
      <c r="A186" s="18"/>
      <c r="B186" s="19" t="s">
        <v>34</v>
      </c>
      <c r="C186" s="28" t="str">
        <f>IF(C185&gt;0, VLOOKUP(C185-C$5-(INT($M185/9)+(MOD($M185,9)&gt;=C$6)), 'Point System'!$A$4:$B$15, 2),"")</f>
        <v/>
      </c>
      <c r="D186" s="28" t="str">
        <f>IF(D185&gt;0, VLOOKUP(D185-D$5-(INT($M185/9)+(MOD($M185,9)&gt;=D$6)), 'Point System'!$A$4:$B$15, 2),"")</f>
        <v/>
      </c>
      <c r="E186" s="28" t="str">
        <f>IF(E185&gt;0, VLOOKUP(E185-E$5-(INT($M185/9)+(MOD($M185,9)&gt;=E$6)), 'Point System'!$A$4:$B$15, 2),"")</f>
        <v/>
      </c>
      <c r="F186" s="28" t="str">
        <f>IF(F185&gt;0, VLOOKUP(F185-F$5-(INT($M185/9)+(MOD($M185,9)&gt;=F$6)), 'Point System'!$A$4:$B$15, 2),"")</f>
        <v/>
      </c>
      <c r="G186" s="28" t="str">
        <f>IF(G185&gt;0, VLOOKUP(G185-G$5-(INT($M185/9)+(MOD($M185,9)&gt;=G$6)), 'Point System'!$A$4:$B$15, 2),"")</f>
        <v/>
      </c>
      <c r="H186" s="28" t="str">
        <f>IF(H185&gt;0, VLOOKUP(H185-H$5-(INT($M185/9)+(MOD($M185,9)&gt;=H$6)), 'Point System'!$A$4:$B$15, 2),"")</f>
        <v/>
      </c>
      <c r="I186" s="28" t="str">
        <f>IF(I185&gt;0, VLOOKUP(I185-I$5-(INT($M185/9)+(MOD($M185,9)&gt;=I$6)), 'Point System'!$A$4:$B$15, 2),"")</f>
        <v/>
      </c>
      <c r="J186" s="28" t="str">
        <f>IF(J185&gt;0, VLOOKUP(J185-J$5-(INT($M185/9)+(MOD($M185,9)&gt;=J$6)), 'Point System'!$A$4:$B$15, 2),"")</f>
        <v/>
      </c>
      <c r="K186" s="28" t="str">
        <f>IF(K185&gt;0, VLOOKUP(K185-K$5-(INT($M185/9)+(MOD($M185,9)&gt;=K$6)), 'Point System'!$A$4:$B$15, 2),"")</f>
        <v/>
      </c>
      <c r="L186" s="27" t="str">
        <f>IF(SUM(C185:K185)&gt;0, SUM(C186:K186),"")</f>
        <v/>
      </c>
      <c r="M186" s="19"/>
      <c r="N186" s="19"/>
      <c r="O186" s="27" t="str">
        <f>IF(L186&lt;&gt;"", L186, "")</f>
        <v/>
      </c>
    </row>
    <row r="187" spans="1:15" x14ac:dyDescent="0.25">
      <c r="A187" s="21" t="s">
        <v>129</v>
      </c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9" t="str">
        <f>IF(SUM(C187:K187)&gt;0, SUM(C187:K187),"")</f>
        <v/>
      </c>
      <c r="M187" s="22"/>
      <c r="N187" s="30" t="str">
        <f>IF(L187&lt;&gt;"",L187- M187, "")</f>
        <v/>
      </c>
      <c r="O187" s="23"/>
    </row>
    <row r="188" spans="1:15" x14ac:dyDescent="0.25">
      <c r="A188" s="21"/>
      <c r="B188" s="22" t="s">
        <v>34</v>
      </c>
      <c r="C188" s="30" t="str">
        <f>IF(C187&gt;0, VLOOKUP(C187-C$5-(INT($M187/9)+(MOD($M187,9)&gt;=C$6)), 'Point System'!$A$4:$B$15, 2),"")</f>
        <v/>
      </c>
      <c r="D188" s="30" t="str">
        <f>IF(D187&gt;0, VLOOKUP(D187-D$5-(INT($M187/9)+(MOD($M187,9)&gt;=D$6)), 'Point System'!$A$4:$B$15, 2),"")</f>
        <v/>
      </c>
      <c r="E188" s="30" t="str">
        <f>IF(E187&gt;0, VLOOKUP(E187-E$5-(INT($M187/9)+(MOD($M187,9)&gt;=E$6)), 'Point System'!$A$4:$B$15, 2),"")</f>
        <v/>
      </c>
      <c r="F188" s="30" t="str">
        <f>IF(F187&gt;0, VLOOKUP(F187-F$5-(INT($M187/9)+(MOD($M187,9)&gt;=F$6)), 'Point System'!$A$4:$B$15, 2),"")</f>
        <v/>
      </c>
      <c r="G188" s="30" t="str">
        <f>IF(G187&gt;0, VLOOKUP(G187-G$5-(INT($M187/9)+(MOD($M187,9)&gt;=G$6)), 'Point System'!$A$4:$B$15, 2),"")</f>
        <v/>
      </c>
      <c r="H188" s="30" t="str">
        <f>IF(H187&gt;0, VLOOKUP(H187-H$5-(INT($M187/9)+(MOD($M187,9)&gt;=H$6)), 'Point System'!$A$4:$B$15, 2),"")</f>
        <v/>
      </c>
      <c r="I188" s="30" t="str">
        <f>IF(I187&gt;0, VLOOKUP(I187-I$5-(INT($M187/9)+(MOD($M187,9)&gt;=I$6)), 'Point System'!$A$4:$B$15, 2),"")</f>
        <v/>
      </c>
      <c r="J188" s="30" t="str">
        <f>IF(J187&gt;0, VLOOKUP(J187-J$5-(INT($M187/9)+(MOD($M187,9)&gt;=J$6)), 'Point System'!$A$4:$B$15, 2),"")</f>
        <v/>
      </c>
      <c r="K188" s="30" t="str">
        <f>IF(K187&gt;0, VLOOKUP(K187-K$5-(INT($M187/9)+(MOD($M187,9)&gt;=K$6)), 'Point System'!$A$4:$B$15, 2),"")</f>
        <v/>
      </c>
      <c r="L188" s="29" t="str">
        <f>IF(SUM(C187:K187)&gt;0, SUM(C188:K188),"")</f>
        <v/>
      </c>
      <c r="M188" s="22"/>
      <c r="N188" s="22"/>
      <c r="O188" s="29" t="str">
        <f>IF(L188&lt;&gt;"", L188, "")</f>
        <v/>
      </c>
    </row>
    <row r="189" spans="1:15" ht="22.5" customHeight="1" x14ac:dyDescent="0.25">
      <c r="A189" s="18" t="s">
        <v>129</v>
      </c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27" t="str">
        <f>IF(SUM(C189:K189)&gt;0, SUM(C189:K189),"")</f>
        <v/>
      </c>
      <c r="M189" s="19"/>
      <c r="N189" s="28" t="str">
        <f>IF(L189&lt;&gt;"",L189- M189, "")</f>
        <v/>
      </c>
      <c r="O189" s="20"/>
    </row>
    <row r="190" spans="1:15" ht="22.5" customHeight="1" x14ac:dyDescent="0.25">
      <c r="A190" s="18"/>
      <c r="B190" s="19" t="s">
        <v>34</v>
      </c>
      <c r="C190" s="28" t="str">
        <f>IF(C189&gt;0, VLOOKUP(C189-C$5-(INT($M189/9)+(MOD($M189,9)&gt;=C$6)), 'Point System'!$A$4:$B$15, 2),"")</f>
        <v/>
      </c>
      <c r="D190" s="28" t="str">
        <f>IF(D189&gt;0, VLOOKUP(D189-D$5-(INT($M189/9)+(MOD($M189,9)&gt;=D$6)), 'Point System'!$A$4:$B$15, 2),"")</f>
        <v/>
      </c>
      <c r="E190" s="28" t="str">
        <f>IF(E189&gt;0, VLOOKUP(E189-E$5-(INT($M189/9)+(MOD($M189,9)&gt;=E$6)), 'Point System'!$A$4:$B$15, 2),"")</f>
        <v/>
      </c>
      <c r="F190" s="28" t="str">
        <f>IF(F189&gt;0, VLOOKUP(F189-F$5-(INT($M189/9)+(MOD($M189,9)&gt;=F$6)), 'Point System'!$A$4:$B$15, 2),"")</f>
        <v/>
      </c>
      <c r="G190" s="28" t="str">
        <f>IF(G189&gt;0, VLOOKUP(G189-G$5-(INT($M189/9)+(MOD($M189,9)&gt;=G$6)), 'Point System'!$A$4:$B$15, 2),"")</f>
        <v/>
      </c>
      <c r="H190" s="28" t="str">
        <f>IF(H189&gt;0, VLOOKUP(H189-H$5-(INT($M189/9)+(MOD($M189,9)&gt;=H$6)), 'Point System'!$A$4:$B$15, 2),"")</f>
        <v/>
      </c>
      <c r="I190" s="28" t="str">
        <f>IF(I189&gt;0, VLOOKUP(I189-I$5-(INT($M189/9)+(MOD($M189,9)&gt;=I$6)), 'Point System'!$A$4:$B$15, 2),"")</f>
        <v/>
      </c>
      <c r="J190" s="28" t="str">
        <f>IF(J189&gt;0, VLOOKUP(J189-J$5-(INT($M189/9)+(MOD($M189,9)&gt;=J$6)), 'Point System'!$A$4:$B$15, 2),"")</f>
        <v/>
      </c>
      <c r="K190" s="28" t="str">
        <f>IF(K189&gt;0, VLOOKUP(K189-K$5-(INT($M189/9)+(MOD($M189,9)&gt;=K$6)), 'Point System'!$A$4:$B$15, 2),"")</f>
        <v/>
      </c>
      <c r="L190" s="27" t="str">
        <f>IF(SUM(C189:K189)&gt;0, SUM(C190:K190),"")</f>
        <v/>
      </c>
      <c r="M190" s="19"/>
      <c r="N190" s="19"/>
      <c r="O190" s="27" t="str">
        <f>IF(L190&lt;&gt;"", L190, "")</f>
        <v/>
      </c>
    </row>
    <row r="191" spans="1:15" ht="22.5" customHeight="1" x14ac:dyDescent="0.25">
      <c r="A191" s="21" t="s">
        <v>129</v>
      </c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9" t="str">
        <f>IF(SUM(C191:K191)&gt;0, SUM(C191:K191),"")</f>
        <v/>
      </c>
      <c r="M191" s="22"/>
      <c r="N191" s="30" t="str">
        <f>IF(L191&lt;&gt;"",L191- M191, "")</f>
        <v/>
      </c>
      <c r="O191" s="23"/>
    </row>
    <row r="192" spans="1:15" ht="22.5" customHeight="1" x14ac:dyDescent="0.25">
      <c r="A192" s="21"/>
      <c r="B192" s="22" t="s">
        <v>34</v>
      </c>
      <c r="C192" s="30" t="str">
        <f>IF(C191&gt;0, VLOOKUP(C191-C$5-(INT($M191/9)+(MOD($M191,9)&gt;=C$6)), 'Point System'!$A$4:$B$15, 2),"")</f>
        <v/>
      </c>
      <c r="D192" s="30" t="str">
        <f>IF(D191&gt;0, VLOOKUP(D191-D$5-(INT($M191/9)+(MOD($M191,9)&gt;=D$6)), 'Point System'!$A$4:$B$15, 2),"")</f>
        <v/>
      </c>
      <c r="E192" s="30" t="str">
        <f>IF(E191&gt;0, VLOOKUP(E191-E$5-(INT($M191/9)+(MOD($M191,9)&gt;=E$6)), 'Point System'!$A$4:$B$15, 2),"")</f>
        <v/>
      </c>
      <c r="F192" s="30" t="str">
        <f>IF(F191&gt;0, VLOOKUP(F191-F$5-(INT($M191/9)+(MOD($M191,9)&gt;=F$6)), 'Point System'!$A$4:$B$15, 2),"")</f>
        <v/>
      </c>
      <c r="G192" s="30" t="str">
        <f>IF(G191&gt;0, VLOOKUP(G191-G$5-(INT($M191/9)+(MOD($M191,9)&gt;=G$6)), 'Point System'!$A$4:$B$15, 2),"")</f>
        <v/>
      </c>
      <c r="H192" s="30" t="str">
        <f>IF(H191&gt;0, VLOOKUP(H191-H$5-(INT($M191/9)+(MOD($M191,9)&gt;=H$6)), 'Point System'!$A$4:$B$15, 2),"")</f>
        <v/>
      </c>
      <c r="I192" s="30" t="str">
        <f>IF(I191&gt;0, VLOOKUP(I191-I$5-(INT($M191/9)+(MOD($M191,9)&gt;=I$6)), 'Point System'!$A$4:$B$15, 2),"")</f>
        <v/>
      </c>
      <c r="J192" s="30" t="str">
        <f>IF(J191&gt;0, VLOOKUP(J191-J$5-(INT($M191/9)+(MOD($M191,9)&gt;=J$6)), 'Point System'!$A$4:$B$15, 2),"")</f>
        <v/>
      </c>
      <c r="K192" s="30" t="str">
        <f>IF(K191&gt;0, VLOOKUP(K191-K$5-(INT($M191/9)+(MOD($M191,9)&gt;=K$6)), 'Point System'!$A$4:$B$15, 2),"")</f>
        <v/>
      </c>
      <c r="L192" s="29" t="str">
        <f>IF(SUM(C191:K191)&gt;0, SUM(C192:K192),"")</f>
        <v/>
      </c>
      <c r="M192" s="22"/>
      <c r="N192" s="22"/>
      <c r="O192" s="29" t="str">
        <f>IF(L192&lt;&gt;"", L192, "")</f>
        <v/>
      </c>
    </row>
    <row r="193" spans="1:15" x14ac:dyDescent="0.25">
      <c r="A193" s="18" t="s">
        <v>129</v>
      </c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27" t="str">
        <f>IF(SUM(C193:K193)&gt;0, SUM(C193:K193),"")</f>
        <v/>
      </c>
      <c r="M193" s="19"/>
      <c r="N193" s="28" t="str">
        <f>IF(L193&lt;&gt;"",L193- M193, "")</f>
        <v/>
      </c>
      <c r="O193" s="20"/>
    </row>
    <row r="194" spans="1:15" x14ac:dyDescent="0.25">
      <c r="A194" s="18"/>
      <c r="B194" s="19" t="s">
        <v>34</v>
      </c>
      <c r="C194" s="28" t="str">
        <f>IF(C193&gt;0, VLOOKUP(C193-C$5-(INT($M193/9)+(MOD($M193,9)&gt;=C$6)), 'Point System'!$A$4:$B$15, 2),"")</f>
        <v/>
      </c>
      <c r="D194" s="28" t="str">
        <f>IF(D193&gt;0, VLOOKUP(D193-D$5-(INT($M193/9)+(MOD($M193,9)&gt;=D$6)), 'Point System'!$A$4:$B$15, 2),"")</f>
        <v/>
      </c>
      <c r="E194" s="28" t="str">
        <f>IF(E193&gt;0, VLOOKUP(E193-E$5-(INT($M193/9)+(MOD($M193,9)&gt;=E$6)), 'Point System'!$A$4:$B$15, 2),"")</f>
        <v/>
      </c>
      <c r="F194" s="28" t="str">
        <f>IF(F193&gt;0, VLOOKUP(F193-F$5-(INT($M193/9)+(MOD($M193,9)&gt;=F$6)), 'Point System'!$A$4:$B$15, 2),"")</f>
        <v/>
      </c>
      <c r="G194" s="28" t="str">
        <f>IF(G193&gt;0, VLOOKUP(G193-G$5-(INT($M193/9)+(MOD($M193,9)&gt;=G$6)), 'Point System'!$A$4:$B$15, 2),"")</f>
        <v/>
      </c>
      <c r="H194" s="28" t="str">
        <f>IF(H193&gt;0, VLOOKUP(H193-H$5-(INT($M193/9)+(MOD($M193,9)&gt;=H$6)), 'Point System'!$A$4:$B$15, 2),"")</f>
        <v/>
      </c>
      <c r="I194" s="28" t="str">
        <f>IF(I193&gt;0, VLOOKUP(I193-I$5-(INT($M193/9)+(MOD($M193,9)&gt;=I$6)), 'Point System'!$A$4:$B$15, 2),"")</f>
        <v/>
      </c>
      <c r="J194" s="28" t="str">
        <f>IF(J193&gt;0, VLOOKUP(J193-J$5-(INT($M193/9)+(MOD($M193,9)&gt;=J$6)), 'Point System'!$A$4:$B$15, 2),"")</f>
        <v/>
      </c>
      <c r="K194" s="28" t="str">
        <f>IF(K193&gt;0, VLOOKUP(K193-K$5-(INT($M193/9)+(MOD($M193,9)&gt;=K$6)), 'Point System'!$A$4:$B$15, 2),"")</f>
        <v/>
      </c>
      <c r="L194" s="27" t="str">
        <f>IF(SUM(C193:K193)&gt;0, SUM(C194:K194),"")</f>
        <v/>
      </c>
      <c r="M194" s="19"/>
      <c r="N194" s="19"/>
      <c r="O194" s="27" t="str">
        <f>IF(L194&lt;&gt;"", L194, "")</f>
        <v/>
      </c>
    </row>
    <row r="195" spans="1:15" x14ac:dyDescent="0.25">
      <c r="A195" s="21" t="s">
        <v>129</v>
      </c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9" t="str">
        <f>IF(SUM(C195:K195)&gt;0, SUM(C195:K195),"")</f>
        <v/>
      </c>
      <c r="M195" s="22"/>
      <c r="N195" s="30" t="str">
        <f>IF(L195&lt;&gt;"",L195- M195, "")</f>
        <v/>
      </c>
      <c r="O195" s="23"/>
    </row>
    <row r="196" spans="1:15" x14ac:dyDescent="0.25">
      <c r="A196" s="21"/>
      <c r="B196" s="22" t="s">
        <v>34</v>
      </c>
      <c r="C196" s="30" t="str">
        <f>IF(C195&gt;0, VLOOKUP(C195-C$5-(INT($M195/9)+(MOD($M195,9)&gt;=C$6)), 'Point System'!$A$4:$B$15, 2),"")</f>
        <v/>
      </c>
      <c r="D196" s="30" t="str">
        <f>IF(D195&gt;0, VLOOKUP(D195-D$5-(INT($M195/9)+(MOD($M195,9)&gt;=D$6)), 'Point System'!$A$4:$B$15, 2),"")</f>
        <v/>
      </c>
      <c r="E196" s="30" t="str">
        <f>IF(E195&gt;0, VLOOKUP(E195-E$5-(INT($M195/9)+(MOD($M195,9)&gt;=E$6)), 'Point System'!$A$4:$B$15, 2),"")</f>
        <v/>
      </c>
      <c r="F196" s="30" t="str">
        <f>IF(F195&gt;0, VLOOKUP(F195-F$5-(INT($M195/9)+(MOD($M195,9)&gt;=F$6)), 'Point System'!$A$4:$B$15, 2),"")</f>
        <v/>
      </c>
      <c r="G196" s="30" t="str">
        <f>IF(G195&gt;0, VLOOKUP(G195-G$5-(INT($M195/9)+(MOD($M195,9)&gt;=G$6)), 'Point System'!$A$4:$B$15, 2),"")</f>
        <v/>
      </c>
      <c r="H196" s="30" t="str">
        <f>IF(H195&gt;0, VLOOKUP(H195-H$5-(INT($M195/9)+(MOD($M195,9)&gt;=H$6)), 'Point System'!$A$4:$B$15, 2),"")</f>
        <v/>
      </c>
      <c r="I196" s="30" t="str">
        <f>IF(I195&gt;0, VLOOKUP(I195-I$5-(INT($M195/9)+(MOD($M195,9)&gt;=I$6)), 'Point System'!$A$4:$B$15, 2),"")</f>
        <v/>
      </c>
      <c r="J196" s="30" t="str">
        <f>IF(J195&gt;0, VLOOKUP(J195-J$5-(INT($M195/9)+(MOD($M195,9)&gt;=J$6)), 'Point System'!$A$4:$B$15, 2),"")</f>
        <v/>
      </c>
      <c r="K196" s="30" t="str">
        <f>IF(K195&gt;0, VLOOKUP(K195-K$5-(INT($M195/9)+(MOD($M195,9)&gt;=K$6)), 'Point System'!$A$4:$B$15, 2),"")</f>
        <v/>
      </c>
      <c r="L196" s="29" t="str">
        <f>IF(SUM(C195:K195)&gt;0, SUM(C196:K196),"")</f>
        <v/>
      </c>
      <c r="M196" s="22"/>
      <c r="N196" s="22"/>
      <c r="O196" s="29" t="str">
        <f>IF(L196&lt;&gt;"", L196, "")</f>
        <v/>
      </c>
    </row>
    <row r="197" spans="1:15" x14ac:dyDescent="0.25">
      <c r="A197" s="18" t="s">
        <v>129</v>
      </c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27" t="str">
        <f>IF(SUM(C197:K197)&gt;0, SUM(C197:K197),"")</f>
        <v/>
      </c>
      <c r="M197" s="19"/>
      <c r="N197" s="28" t="str">
        <f>IF(L197&lt;&gt;"",L197- M197, "")</f>
        <v/>
      </c>
      <c r="O197" s="20"/>
    </row>
    <row r="198" spans="1:15" x14ac:dyDescent="0.25">
      <c r="A198" s="18"/>
      <c r="B198" s="19" t="s">
        <v>34</v>
      </c>
      <c r="C198" s="28" t="str">
        <f>IF(C197&gt;0, VLOOKUP(C197-C$5-(INT($M197/9)+(MOD($M197,9)&gt;=C$6)), 'Point System'!$A$4:$B$15, 2),"")</f>
        <v/>
      </c>
      <c r="D198" s="28" t="str">
        <f>IF(D197&gt;0, VLOOKUP(D197-D$5-(INT($M197/9)+(MOD($M197,9)&gt;=D$6)), 'Point System'!$A$4:$B$15, 2),"")</f>
        <v/>
      </c>
      <c r="E198" s="28" t="str">
        <f>IF(E197&gt;0, VLOOKUP(E197-E$5-(INT($M197/9)+(MOD($M197,9)&gt;=E$6)), 'Point System'!$A$4:$B$15, 2),"")</f>
        <v/>
      </c>
      <c r="F198" s="28" t="str">
        <f>IF(F197&gt;0, VLOOKUP(F197-F$5-(INT($M197/9)+(MOD($M197,9)&gt;=F$6)), 'Point System'!$A$4:$B$15, 2),"")</f>
        <v/>
      </c>
      <c r="G198" s="28" t="str">
        <f>IF(G197&gt;0, VLOOKUP(G197-G$5-(INT($M197/9)+(MOD($M197,9)&gt;=G$6)), 'Point System'!$A$4:$B$15, 2),"")</f>
        <v/>
      </c>
      <c r="H198" s="28" t="str">
        <f>IF(H197&gt;0, VLOOKUP(H197-H$5-(INT($M197/9)+(MOD($M197,9)&gt;=H$6)), 'Point System'!$A$4:$B$15, 2),"")</f>
        <v/>
      </c>
      <c r="I198" s="28" t="str">
        <f>IF(I197&gt;0, VLOOKUP(I197-I$5-(INT($M197/9)+(MOD($M197,9)&gt;=I$6)), 'Point System'!$A$4:$B$15, 2),"")</f>
        <v/>
      </c>
      <c r="J198" s="28" t="str">
        <f>IF(J197&gt;0, VLOOKUP(J197-J$5-(INT($M197/9)+(MOD($M197,9)&gt;=J$6)), 'Point System'!$A$4:$B$15, 2),"")</f>
        <v/>
      </c>
      <c r="K198" s="28" t="str">
        <f>IF(K197&gt;0, VLOOKUP(K197-K$5-(INT($M197/9)+(MOD($M197,9)&gt;=K$6)), 'Point System'!$A$4:$B$15, 2),"")</f>
        <v/>
      </c>
      <c r="L198" s="27" t="str">
        <f>IF(SUM(C197:K197)&gt;0, SUM(C198:K198),"")</f>
        <v/>
      </c>
      <c r="M198" s="19"/>
      <c r="N198" s="19"/>
      <c r="O198" s="27" t="str">
        <f>IF(L198&lt;&gt;"", L198, "")</f>
        <v/>
      </c>
    </row>
    <row r="199" spans="1:15" x14ac:dyDescent="0.25">
      <c r="A199" s="21" t="s">
        <v>129</v>
      </c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9" t="str">
        <f>IF(SUM(C199:K199)&gt;0, SUM(C199:K199),"")</f>
        <v/>
      </c>
      <c r="M199" s="22"/>
      <c r="N199" s="30" t="str">
        <f>IF(L199&lt;&gt;"",L199- M199, "")</f>
        <v/>
      </c>
      <c r="O199" s="23"/>
    </row>
    <row r="200" spans="1:15" x14ac:dyDescent="0.25">
      <c r="A200" s="21"/>
      <c r="B200" s="22" t="s">
        <v>34</v>
      </c>
      <c r="C200" s="30" t="str">
        <f>IF(C199&gt;0, VLOOKUP(C199-C$5-(INT($M199/9)+(MOD($M199,9)&gt;=C$6)), 'Point System'!$A$4:$B$15, 2),"")</f>
        <v/>
      </c>
      <c r="D200" s="30" t="str">
        <f>IF(D199&gt;0, VLOOKUP(D199-D$5-(INT($M199/9)+(MOD($M199,9)&gt;=D$6)), 'Point System'!$A$4:$B$15, 2),"")</f>
        <v/>
      </c>
      <c r="E200" s="30" t="str">
        <f>IF(E199&gt;0, VLOOKUP(E199-E$5-(INT($M199/9)+(MOD($M199,9)&gt;=E$6)), 'Point System'!$A$4:$B$15, 2),"")</f>
        <v/>
      </c>
      <c r="F200" s="30" t="str">
        <f>IF(F199&gt;0, VLOOKUP(F199-F$5-(INT($M199/9)+(MOD($M199,9)&gt;=F$6)), 'Point System'!$A$4:$B$15, 2),"")</f>
        <v/>
      </c>
      <c r="G200" s="30" t="str">
        <f>IF(G199&gt;0, VLOOKUP(G199-G$5-(INT($M199/9)+(MOD($M199,9)&gt;=G$6)), 'Point System'!$A$4:$B$15, 2),"")</f>
        <v/>
      </c>
      <c r="H200" s="30" t="str">
        <f>IF(H199&gt;0, VLOOKUP(H199-H$5-(INT($M199/9)+(MOD($M199,9)&gt;=H$6)), 'Point System'!$A$4:$B$15, 2),"")</f>
        <v/>
      </c>
      <c r="I200" s="30" t="str">
        <f>IF(I199&gt;0, VLOOKUP(I199-I$5-(INT($M199/9)+(MOD($M199,9)&gt;=I$6)), 'Point System'!$A$4:$B$15, 2),"")</f>
        <v/>
      </c>
      <c r="J200" s="30" t="str">
        <f>IF(J199&gt;0, VLOOKUP(J199-J$5-(INT($M199/9)+(MOD($M199,9)&gt;=J$6)), 'Point System'!$A$4:$B$15, 2),"")</f>
        <v/>
      </c>
      <c r="K200" s="30" t="str">
        <f>IF(K199&gt;0, VLOOKUP(K199-K$5-(INT($M199/9)+(MOD($M199,9)&gt;=K$6)), 'Point System'!$A$4:$B$15, 2),"")</f>
        <v/>
      </c>
      <c r="L200" s="29" t="str">
        <f>IF(SUM(C199:K199)&gt;0, SUM(C200:K200),"")</f>
        <v/>
      </c>
      <c r="M200" s="22"/>
      <c r="N200" s="22"/>
      <c r="O200" s="29" t="str">
        <f>IF(L200&lt;&gt;"", L200, "")</f>
        <v/>
      </c>
    </row>
  </sheetData>
  <sheetProtection algorithmName="SHA-512" hashValue="1a6pY2bZ14PtgdLQGErdqxX0OG9p2YJWzQeuyNnvwProrgdF5M/HslKEVCYLanxgMFwNGCeazCITrg5ye0mAZQ==" saltValue="x34yH7U/abprNwzZ5k9l8g==" spinCount="100000" sheet="1" objects="1" scenarios="1"/>
  <mergeCells count="2">
    <mergeCell ref="A1:O1"/>
    <mergeCell ref="A2:O2"/>
  </mergeCells>
  <hyperlinks>
    <hyperlink ref="A2" r:id="rId1" xr:uid="{53F3330B-7696-4CBF-BED6-FB5CB64F2CF5}"/>
  </hyperlinks>
  <pageMargins left="0.7" right="0.7" top="0.75" bottom="0.75" header="0.3" footer="0.3"/>
  <pageSetup orientation="portrait" verticalDpi="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Point System</vt:lpstr>
      <vt:lpstr>18-hole scores</vt:lpstr>
      <vt:lpstr>9-hole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Areddy</dc:creator>
  <cp:lastModifiedBy>Robert Areddy</cp:lastModifiedBy>
  <dcterms:created xsi:type="dcterms:W3CDTF">2018-08-17T00:05:50Z</dcterms:created>
  <dcterms:modified xsi:type="dcterms:W3CDTF">2020-07-25T13:25:17Z</dcterms:modified>
</cp:coreProperties>
</file>