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B6D9A54-5CA6-458C-87FC-2E8DBA45E0A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L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T11" i="2" l="1"/>
  <c r="R11" i="2"/>
  <c r="S11" i="2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" i="1"/>
  <c r="K33" i="1" l="1"/>
  <c r="K32" i="1"/>
  <c r="J29" i="1"/>
  <c r="F29" i="1"/>
  <c r="H29" i="1"/>
  <c r="AC2" i="1" l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Q2" i="1"/>
  <c r="R2" i="1"/>
  <c r="S2" i="1"/>
  <c r="T2" i="1"/>
  <c r="U2" i="1"/>
  <c r="V2" i="1"/>
  <c r="W2" i="1"/>
  <c r="X2" i="1"/>
  <c r="Y2" i="1"/>
  <c r="Z2" i="1"/>
  <c r="AA2" i="1"/>
  <c r="AB2" i="1"/>
  <c r="Q3" i="1"/>
  <c r="R3" i="1"/>
  <c r="S3" i="1"/>
  <c r="T3" i="1"/>
  <c r="U3" i="1"/>
  <c r="V3" i="1"/>
  <c r="W3" i="1"/>
  <c r="X3" i="1"/>
  <c r="Y3" i="1"/>
  <c r="Z3" i="1"/>
  <c r="AA3" i="1"/>
  <c r="AB3" i="1"/>
  <c r="Q4" i="1"/>
  <c r="R4" i="1"/>
  <c r="S4" i="1"/>
  <c r="T4" i="1"/>
  <c r="U4" i="1"/>
  <c r="V4" i="1"/>
  <c r="W4" i="1"/>
  <c r="X4" i="1"/>
  <c r="Y4" i="1"/>
  <c r="Z4" i="1"/>
  <c r="AA4" i="1"/>
  <c r="AB4" i="1"/>
  <c r="Q5" i="1"/>
  <c r="R5" i="1"/>
  <c r="S5" i="1"/>
  <c r="T5" i="1"/>
  <c r="U5" i="1"/>
  <c r="V5" i="1"/>
  <c r="W5" i="1"/>
  <c r="X5" i="1"/>
  <c r="Y5" i="1"/>
  <c r="Z5" i="1"/>
  <c r="AA5" i="1"/>
  <c r="AB5" i="1"/>
  <c r="Q6" i="1"/>
  <c r="R6" i="1"/>
  <c r="S6" i="1"/>
  <c r="T6" i="1"/>
  <c r="U6" i="1"/>
  <c r="V6" i="1"/>
  <c r="W6" i="1"/>
  <c r="X6" i="1"/>
  <c r="Y6" i="1"/>
  <c r="Z6" i="1"/>
  <c r="AA6" i="1"/>
  <c r="AB6" i="1"/>
  <c r="Q7" i="1"/>
  <c r="R7" i="1"/>
  <c r="S7" i="1"/>
  <c r="T7" i="1"/>
  <c r="U7" i="1"/>
  <c r="V7" i="1"/>
  <c r="W7" i="1"/>
  <c r="X7" i="1"/>
  <c r="Y7" i="1"/>
  <c r="Z7" i="1"/>
  <c r="AA7" i="1"/>
  <c r="AB7" i="1"/>
  <c r="Q8" i="1"/>
  <c r="R8" i="1"/>
  <c r="S8" i="1"/>
  <c r="T8" i="1"/>
  <c r="U8" i="1"/>
  <c r="V8" i="1"/>
  <c r="W8" i="1"/>
  <c r="X8" i="1"/>
  <c r="Y8" i="1"/>
  <c r="Z8" i="1"/>
  <c r="AA8" i="1"/>
  <c r="AB8" i="1"/>
  <c r="Q9" i="1"/>
  <c r="R9" i="1"/>
  <c r="S9" i="1"/>
  <c r="T9" i="1"/>
  <c r="U9" i="1"/>
  <c r="V9" i="1"/>
  <c r="W9" i="1"/>
  <c r="X9" i="1"/>
  <c r="Y9" i="1"/>
  <c r="Z9" i="1"/>
  <c r="AA9" i="1"/>
  <c r="AB9" i="1"/>
  <c r="Q10" i="1"/>
  <c r="R10" i="1"/>
  <c r="S10" i="1"/>
  <c r="T10" i="1"/>
  <c r="U10" i="1"/>
  <c r="V10" i="1"/>
  <c r="W10" i="1"/>
  <c r="X10" i="1"/>
  <c r="Y10" i="1"/>
  <c r="Z10" i="1"/>
  <c r="AA10" i="1"/>
  <c r="AB10" i="1"/>
  <c r="Q11" i="1"/>
  <c r="R11" i="1"/>
  <c r="S11" i="1"/>
  <c r="T11" i="1"/>
  <c r="U11" i="1"/>
  <c r="V11" i="1"/>
  <c r="W11" i="1"/>
  <c r="X11" i="1"/>
  <c r="Y11" i="1"/>
  <c r="Z11" i="1"/>
  <c r="AA11" i="1"/>
  <c r="AB11" i="1"/>
  <c r="Q12" i="1"/>
  <c r="R12" i="1"/>
  <c r="S12" i="1"/>
  <c r="T12" i="1"/>
  <c r="U12" i="1"/>
  <c r="V12" i="1"/>
  <c r="W12" i="1"/>
  <c r="X12" i="1"/>
  <c r="Y12" i="1"/>
  <c r="Z12" i="1"/>
  <c r="AA12" i="1"/>
  <c r="AB12" i="1"/>
  <c r="Q13" i="1"/>
  <c r="R13" i="1"/>
  <c r="S13" i="1"/>
  <c r="T13" i="1"/>
  <c r="U13" i="1"/>
  <c r="V13" i="1"/>
  <c r="W13" i="1"/>
  <c r="X13" i="1"/>
  <c r="Y13" i="1"/>
  <c r="Z13" i="1"/>
  <c r="AA13" i="1"/>
  <c r="AB13" i="1"/>
  <c r="Q14" i="1"/>
  <c r="R14" i="1"/>
  <c r="S14" i="1"/>
  <c r="T14" i="1"/>
  <c r="U14" i="1"/>
  <c r="V14" i="1"/>
  <c r="W14" i="1"/>
  <c r="X14" i="1"/>
  <c r="Y14" i="1"/>
  <c r="Z14" i="1"/>
  <c r="AA14" i="1"/>
  <c r="AB14" i="1"/>
  <c r="Q15" i="1"/>
  <c r="R15" i="1"/>
  <c r="S15" i="1"/>
  <c r="T15" i="1"/>
  <c r="U15" i="1"/>
  <c r="V15" i="1"/>
  <c r="W15" i="1"/>
  <c r="X15" i="1"/>
  <c r="Y15" i="1"/>
  <c r="Z15" i="1"/>
  <c r="AA15" i="1"/>
  <c r="AB15" i="1"/>
  <c r="Q16" i="1"/>
  <c r="R16" i="1"/>
  <c r="S16" i="1"/>
  <c r="T16" i="1"/>
  <c r="U16" i="1"/>
  <c r="V16" i="1"/>
  <c r="W16" i="1"/>
  <c r="X16" i="1"/>
  <c r="Y16" i="1"/>
  <c r="Z16" i="1"/>
  <c r="AA16" i="1"/>
  <c r="AB16" i="1"/>
  <c r="Q17" i="1"/>
  <c r="R17" i="1"/>
  <c r="S17" i="1"/>
  <c r="T17" i="1"/>
  <c r="U17" i="1"/>
  <c r="V17" i="1"/>
  <c r="W17" i="1"/>
  <c r="X17" i="1"/>
  <c r="Y17" i="1"/>
  <c r="Z17" i="1"/>
  <c r="AA17" i="1"/>
  <c r="AB17" i="1"/>
  <c r="Q18" i="1"/>
  <c r="R18" i="1"/>
  <c r="S18" i="1"/>
  <c r="T18" i="1"/>
  <c r="U18" i="1"/>
  <c r="V18" i="1"/>
  <c r="W18" i="1"/>
  <c r="X18" i="1"/>
  <c r="Y18" i="1"/>
  <c r="Z18" i="1"/>
  <c r="AA18" i="1"/>
  <c r="AB18" i="1"/>
  <c r="Q19" i="1"/>
  <c r="R19" i="1"/>
  <c r="S19" i="1"/>
  <c r="T19" i="1"/>
  <c r="U19" i="1"/>
  <c r="V19" i="1"/>
  <c r="W19" i="1"/>
  <c r="X19" i="1"/>
  <c r="Y19" i="1"/>
  <c r="Z19" i="1"/>
  <c r="AA19" i="1"/>
  <c r="AB19" i="1"/>
  <c r="Q20" i="1"/>
  <c r="R20" i="1"/>
  <c r="S20" i="1"/>
  <c r="T20" i="1"/>
  <c r="U20" i="1"/>
  <c r="V20" i="1"/>
  <c r="W20" i="1"/>
  <c r="X20" i="1"/>
  <c r="Y20" i="1"/>
  <c r="Z20" i="1"/>
  <c r="AA20" i="1"/>
  <c r="AB20" i="1"/>
  <c r="Q21" i="1"/>
  <c r="R21" i="1"/>
  <c r="S21" i="1"/>
  <c r="T21" i="1"/>
  <c r="U21" i="1"/>
  <c r="V21" i="1"/>
  <c r="W21" i="1"/>
  <c r="X21" i="1"/>
  <c r="Y21" i="1"/>
  <c r="Z21" i="1"/>
  <c r="AA21" i="1"/>
  <c r="AB21" i="1"/>
  <c r="Q22" i="1"/>
  <c r="R22" i="1"/>
  <c r="S22" i="1"/>
  <c r="T22" i="1"/>
  <c r="U22" i="1"/>
  <c r="V22" i="1"/>
  <c r="W22" i="1"/>
  <c r="X22" i="1"/>
  <c r="Y22" i="1"/>
  <c r="Z22" i="1"/>
  <c r="AA22" i="1"/>
  <c r="AB22" i="1"/>
  <c r="Q23" i="1"/>
  <c r="R23" i="1"/>
  <c r="S23" i="1"/>
  <c r="T23" i="1"/>
  <c r="U23" i="1"/>
  <c r="V23" i="1"/>
  <c r="W23" i="1"/>
  <c r="X23" i="1"/>
  <c r="Y23" i="1"/>
  <c r="Z23" i="1"/>
  <c r="AA23" i="1"/>
  <c r="AB23" i="1"/>
  <c r="Q24" i="1"/>
  <c r="R24" i="1"/>
  <c r="S24" i="1"/>
  <c r="T24" i="1"/>
  <c r="U24" i="1"/>
  <c r="V24" i="1"/>
  <c r="W24" i="1"/>
  <c r="X24" i="1"/>
  <c r="Y24" i="1"/>
  <c r="Z24" i="1"/>
  <c r="AA24" i="1"/>
  <c r="AB24" i="1"/>
  <c r="P24" i="1"/>
  <c r="P23" i="1"/>
  <c r="P22" i="1"/>
  <c r="P21" i="1"/>
  <c r="P20" i="1"/>
  <c r="P19" i="1"/>
  <c r="P18" i="1"/>
  <c r="P17" i="1"/>
  <c r="P15" i="1"/>
  <c r="P16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7" i="1" l="1"/>
  <c r="O16" i="1"/>
  <c r="O23" i="1"/>
  <c r="O21" i="1"/>
  <c r="O13" i="1"/>
  <c r="O5" i="1"/>
  <c r="O8" i="1"/>
  <c r="O15" i="1"/>
  <c r="O24" i="1"/>
  <c r="O9" i="1"/>
  <c r="O17" i="1"/>
  <c r="O22" i="1"/>
  <c r="O14" i="1"/>
  <c r="O6" i="1"/>
  <c r="O10" i="1"/>
  <c r="O2" i="1"/>
  <c r="AA25" i="1" s="1"/>
  <c r="O18" i="1"/>
  <c r="O3" i="1"/>
  <c r="O11" i="1"/>
  <c r="O19" i="1"/>
  <c r="O4" i="1"/>
  <c r="O12" i="1"/>
  <c r="O20" i="1"/>
  <c r="CW25" i="1" l="1"/>
  <c r="AW25" i="1"/>
  <c r="AU25" i="1"/>
  <c r="AD25" i="1"/>
  <c r="BL25" i="1"/>
  <c r="BV25" i="1"/>
  <c r="AO25" i="1"/>
  <c r="P25" i="1"/>
  <c r="CV25" i="1"/>
  <c r="DI25" i="1"/>
  <c r="BU25" i="1"/>
  <c r="CC25" i="1"/>
  <c r="CB25" i="1"/>
  <c r="DE25" i="1"/>
  <c r="BP25" i="1"/>
  <c r="CX25" i="1"/>
  <c r="CG25" i="1"/>
  <c r="AJ25" i="1"/>
  <c r="AF25" i="1"/>
  <c r="DG25" i="1"/>
  <c r="CP25" i="1"/>
  <c r="BA25" i="1"/>
  <c r="DK25" i="1"/>
  <c r="CA25" i="1"/>
  <c r="BR25" i="1"/>
  <c r="AS25" i="1"/>
  <c r="CM25" i="1"/>
  <c r="Z25" i="1"/>
  <c r="BS25" i="1"/>
  <c r="AL25" i="1"/>
  <c r="U25" i="1"/>
  <c r="BK25" i="1"/>
  <c r="CH25" i="1"/>
  <c r="AK25" i="1"/>
  <c r="BT25" i="1"/>
  <c r="BC25" i="1"/>
  <c r="DH25" i="1"/>
  <c r="BZ25" i="1"/>
  <c r="CK25" i="1"/>
  <c r="CO25" i="1"/>
  <c r="AC25" i="1"/>
  <c r="DD25" i="1"/>
  <c r="AR25" i="1"/>
  <c r="CU25" i="1"/>
  <c r="AI25" i="1"/>
  <c r="CD25" i="1"/>
  <c r="R25" i="1"/>
  <c r="AV25" i="1"/>
  <c r="BY25" i="1"/>
  <c r="CS25" i="1"/>
  <c r="CN25" i="1"/>
  <c r="AB25" i="1"/>
  <c r="CE25" i="1"/>
  <c r="S25" i="1"/>
  <c r="BN25" i="1"/>
  <c r="AM25" i="1"/>
  <c r="CR25" i="1"/>
  <c r="CQ25" i="1"/>
  <c r="AE25" i="1"/>
  <c r="X25" i="1"/>
  <c r="BB25" i="1"/>
  <c r="BD25" i="1"/>
  <c r="BQ25" i="1"/>
  <c r="BE25" i="1"/>
  <c r="CF25" i="1"/>
  <c r="T25" i="1"/>
  <c r="BW25" i="1"/>
  <c r="BM25" i="1"/>
  <c r="BF25" i="1"/>
  <c r="CY25" i="1"/>
  <c r="BJ25" i="1"/>
  <c r="CI25" i="1"/>
  <c r="W25" i="1"/>
  <c r="DF25" i="1"/>
  <c r="AT25" i="1"/>
  <c r="AN25" i="1"/>
  <c r="BI25" i="1"/>
  <c r="CJ25" i="1"/>
  <c r="BX25" i="1"/>
  <c r="DA25" i="1"/>
  <c r="BO25" i="1"/>
  <c r="DJ25" i="1"/>
  <c r="AX25" i="1"/>
  <c r="AG25" i="1"/>
  <c r="BG25" i="1"/>
  <c r="DB25" i="1"/>
  <c r="AP25" i="1"/>
  <c r="BH25" i="1"/>
  <c r="AY25" i="1"/>
  <c r="CT25" i="1"/>
  <c r="AH25" i="1"/>
  <c r="CZ25" i="1"/>
  <c r="Y25" i="1"/>
  <c r="V25" i="1"/>
  <c r="Q25" i="1"/>
  <c r="AZ25" i="1"/>
  <c r="DC25" i="1"/>
  <c r="AQ25" i="1"/>
  <c r="CL25" i="1"/>
  <c r="M26" i="1" l="1"/>
  <c r="M27" i="1"/>
</calcChain>
</file>

<file path=xl/sharedStrings.xml><?xml version="1.0" encoding="utf-8"?>
<sst xmlns="http://schemas.openxmlformats.org/spreadsheetml/2006/main" count="1441" uniqueCount="294">
  <si>
    <t>POR</t>
  </si>
  <si>
    <t>OKC@POR 03/07/2019 10:30PM ET</t>
  </si>
  <si>
    <t>PG/SG/G/UTIL</t>
  </si>
  <si>
    <t>PG/SG</t>
  </si>
  <si>
    <t>SG/SF/F/G/UTIL</t>
  </si>
  <si>
    <t>SG/SF</t>
  </si>
  <si>
    <t>OKC</t>
  </si>
  <si>
    <t>SF/PF/F/UTIL</t>
  </si>
  <si>
    <t>SF/PF</t>
  </si>
  <si>
    <t>IND</t>
  </si>
  <si>
    <t>IND@MIL 03/07/2019 08:00PM ET</t>
  </si>
  <si>
    <t>MIL</t>
  </si>
  <si>
    <t>C/UTIL</t>
  </si>
  <si>
    <t>C</t>
  </si>
  <si>
    <t>PF/F/UTIL</t>
  </si>
  <si>
    <t>PF</t>
  </si>
  <si>
    <t>PG/G/UTIL</t>
  </si>
  <si>
    <t>PG</t>
  </si>
  <si>
    <t>Terrance Ferguson</t>
  </si>
  <si>
    <t>Terrance Ferguson (12199665)</t>
  </si>
  <si>
    <t>Al-Farouq Aminu</t>
  </si>
  <si>
    <t>Al-Farouq Aminu (12199638)</t>
  </si>
  <si>
    <t>Enes Kanter</t>
  </si>
  <si>
    <t>Enes Kanter (12199636)</t>
  </si>
  <si>
    <t>Moe Harkless</t>
  </si>
  <si>
    <t>Moe Harkless (12199632)</t>
  </si>
  <si>
    <t>Wesley Matthews</t>
  </si>
  <si>
    <t>Wesley Matthews (12199627)</t>
  </si>
  <si>
    <t>Nikola Mirotic</t>
  </si>
  <si>
    <t>Nikola Mirotic (12199623)</t>
  </si>
  <si>
    <t>Jerami Grant</t>
  </si>
  <si>
    <t>Jerami Grant (12199620)</t>
  </si>
  <si>
    <t>Brook Lopez</t>
  </si>
  <si>
    <t>Brook Lopez (12199618)</t>
  </si>
  <si>
    <t>Dennis Schroder</t>
  </si>
  <si>
    <t>Dennis Schroder (12199614)</t>
  </si>
  <si>
    <t>Malcolm Brogdon</t>
  </si>
  <si>
    <t>Malcolm Brogdon (12199610)</t>
  </si>
  <si>
    <t>Thaddeus Young</t>
  </si>
  <si>
    <t>Thaddeus Young (12199606)</t>
  </si>
  <si>
    <t>Darren Collison</t>
  </si>
  <si>
    <t>Darren Collison (12199599)</t>
  </si>
  <si>
    <t>Steven Adams</t>
  </si>
  <si>
    <t>Steven Adams (12199597)</t>
  </si>
  <si>
    <t>Bojan Bogdanovic</t>
  </si>
  <si>
    <t>Bojan Bogdanovic (12199592)</t>
  </si>
  <si>
    <t>CJ McCollum</t>
  </si>
  <si>
    <t>CJ McCollum (12199586)</t>
  </si>
  <si>
    <t>Myles Turner</t>
  </si>
  <si>
    <t>Myles Turner (12199590)</t>
  </si>
  <si>
    <t>Khris Middleton</t>
  </si>
  <si>
    <t>Khris Middleton (12199581)</t>
  </si>
  <si>
    <t>Eric Bledsoe</t>
  </si>
  <si>
    <t>Eric Bledsoe (12199578)</t>
  </si>
  <si>
    <t>Jusuf Nurkic</t>
  </si>
  <si>
    <t>Jusuf Nurkic (12199576)</t>
  </si>
  <si>
    <t>Damian Lillard</t>
  </si>
  <si>
    <t>Damian Lillard (12199573)</t>
  </si>
  <si>
    <t>Paul George</t>
  </si>
  <si>
    <t>Paul George (12199569)</t>
  </si>
  <si>
    <t>Russell Westbrook</t>
  </si>
  <si>
    <t>Russell Westbrook (12199566)</t>
  </si>
  <si>
    <t>Giannis Antetokounmpo</t>
  </si>
  <si>
    <t>Giannis Antetokounmpo (12199562)</t>
  </si>
  <si>
    <t>AvgPointsPerGame</t>
  </si>
  <si>
    <t>TeamAbbrev</t>
  </si>
  <si>
    <t>Game Info</t>
  </si>
  <si>
    <t>Salary</t>
  </si>
  <si>
    <t>Roster Position</t>
  </si>
  <si>
    <t>ID</t>
  </si>
  <si>
    <t>Name</t>
  </si>
  <si>
    <t>Name + ID</t>
  </si>
  <si>
    <t>Position</t>
  </si>
  <si>
    <t>8</t>
  </si>
  <si>
    <t>7</t>
  </si>
  <si>
    <t>SD</t>
  </si>
  <si>
    <t>Mean</t>
  </si>
  <si>
    <t>Starting</t>
  </si>
  <si>
    <t>227.2</t>
  </si>
  <si>
    <t>229.5</t>
  </si>
  <si>
    <t>275.1</t>
  </si>
  <si>
    <t>241</t>
  </si>
  <si>
    <t>265.6</t>
  </si>
  <si>
    <t>267.2</t>
  </si>
  <si>
    <t>273.1</t>
  </si>
  <si>
    <t>273.2</t>
  </si>
  <si>
    <t>269.2</t>
  </si>
  <si>
    <t>262.3</t>
  </si>
  <si>
    <t>282.8</t>
  </si>
  <si>
    <t>280.2</t>
  </si>
  <si>
    <t>287.2</t>
  </si>
  <si>
    <t>257.7</t>
  </si>
  <si>
    <t>231.3</t>
  </si>
  <si>
    <t>294.1</t>
  </si>
  <si>
    <t>260.8</t>
  </si>
  <si>
    <t>281.1</t>
  </si>
  <si>
    <t>250.5</t>
  </si>
  <si>
    <t>255.3</t>
  </si>
  <si>
    <t>290</t>
  </si>
  <si>
    <t>255.7</t>
  </si>
  <si>
    <t>259.7</t>
  </si>
  <si>
    <t>273.8</t>
  </si>
  <si>
    <t>263.4</t>
  </si>
  <si>
    <t>282.6</t>
  </si>
  <si>
    <t>255.5</t>
  </si>
  <si>
    <t>269</t>
  </si>
  <si>
    <t>282.1</t>
  </si>
  <si>
    <t>243</t>
  </si>
  <si>
    <t>271.9</t>
  </si>
  <si>
    <t>288.1</t>
  </si>
  <si>
    <t>266.9</t>
  </si>
  <si>
    <t>233.7</t>
  </si>
  <si>
    <t>290.8</t>
  </si>
  <si>
    <t>273</t>
  </si>
  <si>
    <t>263.3</t>
  </si>
  <si>
    <t>277.9</t>
  </si>
  <si>
    <t>278.2</t>
  </si>
  <si>
    <t>301.8</t>
  </si>
  <si>
    <t>249.3</t>
  </si>
  <si>
    <t>272.9</t>
  </si>
  <si>
    <t>265.2</t>
  </si>
  <si>
    <t>279.3</t>
  </si>
  <si>
    <t>258.4</t>
  </si>
  <si>
    <t>275.3</t>
  </si>
  <si>
    <t>281.6</t>
  </si>
  <si>
    <t>249.9</t>
  </si>
  <si>
    <t>221.8</t>
  </si>
  <si>
    <t>254.8</t>
  </si>
  <si>
    <t>272.2</t>
  </si>
  <si>
    <t>250.6</t>
  </si>
  <si>
    <t>273.7</t>
  </si>
  <si>
    <t>281.4</t>
  </si>
  <si>
    <t>258.3</t>
  </si>
  <si>
    <t>237</t>
  </si>
  <si>
    <t>266.1</t>
  </si>
  <si>
    <t>247</t>
  </si>
  <si>
    <t>279.1</t>
  </si>
  <si>
    <t>279.2</t>
  </si>
  <si>
    <t>268.8</t>
  </si>
  <si>
    <t>252.7</t>
  </si>
  <si>
    <t>244.6</t>
  </si>
  <si>
    <t>269.1</t>
  </si>
  <si>
    <t>252</t>
  </si>
  <si>
    <t>276.7</t>
  </si>
  <si>
    <t>258.2</t>
  </si>
  <si>
    <t>294.6</t>
  </si>
  <si>
    <t>252.6</t>
  </si>
  <si>
    <t>286.6</t>
  </si>
  <si>
    <t>256.7</t>
  </si>
  <si>
    <t>262.6</t>
  </si>
  <si>
    <t>248</t>
  </si>
  <si>
    <t>264.5</t>
  </si>
  <si>
    <t>254.2</t>
  </si>
  <si>
    <t>267.6</t>
  </si>
  <si>
    <t>280.7</t>
  </si>
  <si>
    <t>266.4</t>
  </si>
  <si>
    <t>261.3</t>
  </si>
  <si>
    <t>287.7</t>
  </si>
  <si>
    <t>265.8</t>
  </si>
  <si>
    <t>227.1</t>
  </si>
  <si>
    <t>245</t>
  </si>
  <si>
    <t>288.3</t>
  </si>
  <si>
    <t>297.5</t>
  </si>
  <si>
    <t>276.5</t>
  </si>
  <si>
    <t>296.1</t>
  </si>
  <si>
    <t>282</t>
  </si>
  <si>
    <t>260.1</t>
  </si>
  <si>
    <t>226.4</t>
  </si>
  <si>
    <t>278.9</t>
  </si>
  <si>
    <t>66.95</t>
  </si>
  <si>
    <t>73.4</t>
  </si>
  <si>
    <t>82.81</t>
  </si>
  <si>
    <t>79.5</t>
  </si>
  <si>
    <t>80.3</t>
  </si>
  <si>
    <t>79.42</t>
  </si>
  <si>
    <t>77.23</t>
  </si>
  <si>
    <t>75.29</t>
  </si>
  <si>
    <t>83.78</t>
  </si>
  <si>
    <t>83.44</t>
  </si>
  <si>
    <t>76.39</t>
  </si>
  <si>
    <t>79.01</t>
  </si>
  <si>
    <t>86.9</t>
  </si>
  <si>
    <t>74.95</t>
  </si>
  <si>
    <t>65.66</t>
  </si>
  <si>
    <t>92.78</t>
  </si>
  <si>
    <t>78.63</t>
  </si>
  <si>
    <t>78.9</t>
  </si>
  <si>
    <t>73.78</t>
  </si>
  <si>
    <t>75.41</t>
  </si>
  <si>
    <t>81.28</t>
  </si>
  <si>
    <t>72.91</t>
  </si>
  <si>
    <t>68.45</t>
  </si>
  <si>
    <t>82.89</t>
  </si>
  <si>
    <t>85.22</t>
  </si>
  <si>
    <t>85.2</t>
  </si>
  <si>
    <t>73.88</t>
  </si>
  <si>
    <t>73.04</t>
  </si>
  <si>
    <t>72.77</t>
  </si>
  <si>
    <t>80.25</t>
  </si>
  <si>
    <t>78.58</t>
  </si>
  <si>
    <t>78.65</t>
  </si>
  <si>
    <t>76.76</t>
  </si>
  <si>
    <t>82.15</t>
  </si>
  <si>
    <t>73.13</t>
  </si>
  <si>
    <t>79.4</t>
  </si>
  <si>
    <t>82.08</t>
  </si>
  <si>
    <t>72.99</t>
  </si>
  <si>
    <t>76.92</t>
  </si>
  <si>
    <t>81.35</t>
  </si>
  <si>
    <t>76.59</t>
  </si>
  <si>
    <t>90.49</t>
  </si>
  <si>
    <t>80.15</t>
  </si>
  <si>
    <t>78.28</t>
  </si>
  <si>
    <t>83.05</t>
  </si>
  <si>
    <t>84.46</t>
  </si>
  <si>
    <t>86.08</t>
  </si>
  <si>
    <t>84.48</t>
  </si>
  <si>
    <t>83.36</t>
  </si>
  <si>
    <t>81.92</t>
  </si>
  <si>
    <t>76.29</t>
  </si>
  <si>
    <t>80.23</t>
  </si>
  <si>
    <t>83.15</t>
  </si>
  <si>
    <t>74.79</t>
  </si>
  <si>
    <t>79.8</t>
  </si>
  <si>
    <t>79.59</t>
  </si>
  <si>
    <t>73.86</t>
  </si>
  <si>
    <t>81.02</t>
  </si>
  <si>
    <t>73.26</t>
  </si>
  <si>
    <t>83.02</t>
  </si>
  <si>
    <t>77.06</t>
  </si>
  <si>
    <t>70.1</t>
  </si>
  <si>
    <t>71.45</t>
  </si>
  <si>
    <t>74.43</t>
  </si>
  <si>
    <t>84.87</t>
  </si>
  <si>
    <t>84.73</t>
  </si>
  <si>
    <t>79.41</t>
  </si>
  <si>
    <t>75.58</t>
  </si>
  <si>
    <t>66.51</t>
  </si>
  <si>
    <t>80.47</t>
  </si>
  <si>
    <t>77.05</t>
  </si>
  <si>
    <t>76.12</t>
  </si>
  <si>
    <t>81.45</t>
  </si>
  <si>
    <t>86.44</t>
  </si>
  <si>
    <t>95.44</t>
  </si>
  <si>
    <t>67.76</t>
  </si>
  <si>
    <t>85.52</t>
  </si>
  <si>
    <t>74.89</t>
  </si>
  <si>
    <t>82.95</t>
  </si>
  <si>
    <t>78.68</t>
  </si>
  <si>
    <t>78.16</t>
  </si>
  <si>
    <t>75.44</t>
  </si>
  <si>
    <t>81.81</t>
  </si>
  <si>
    <t>80.75</t>
  </si>
  <si>
    <t>82.96</t>
  </si>
  <si>
    <t>81.89</t>
  </si>
  <si>
    <t>72.3</t>
  </si>
  <si>
    <t>77.71</t>
  </si>
  <si>
    <t>77.55</t>
  </si>
  <si>
    <t>71.77</t>
  </si>
  <si>
    <t>74.58</t>
  </si>
  <si>
    <t>82.09</t>
  </si>
  <si>
    <t>74.13</t>
  </si>
  <si>
    <t>84.98</t>
  </si>
  <si>
    <t>76.15</t>
  </si>
  <si>
    <t>90.95</t>
  </si>
  <si>
    <t>83.54</t>
  </si>
  <si>
    <t>73.85</t>
  </si>
  <si>
    <t>69.51</t>
  </si>
  <si>
    <t>min:</t>
  </si>
  <si>
    <t>max:</t>
  </si>
  <si>
    <t>total</t>
  </si>
  <si>
    <t>sd</t>
  </si>
  <si>
    <t>Unquie</t>
  </si>
  <si>
    <t>Pat Connaughton</t>
  </si>
  <si>
    <t>place</t>
  </si>
  <si>
    <t>mean</t>
  </si>
  <si>
    <t>var</t>
  </si>
  <si>
    <t>unique</t>
  </si>
  <si>
    <t>1st</t>
  </si>
  <si>
    <t>Column1</t>
  </si>
  <si>
    <t>Column2</t>
  </si>
  <si>
    <t>Column3</t>
  </si>
  <si>
    <t>W. Matthews</t>
  </si>
  <si>
    <t>A. Aminu</t>
  </si>
  <si>
    <t>G. Antetokounmpo</t>
  </si>
  <si>
    <t>M. Turner</t>
  </si>
  <si>
    <t>D. Collison</t>
  </si>
  <si>
    <t>N. Mirotic</t>
  </si>
  <si>
    <t>E. Bledsoe</t>
  </si>
  <si>
    <t>D. Lillard</t>
  </si>
  <si>
    <t>B. Bogdanovic</t>
  </si>
  <si>
    <t>D. Schroder</t>
  </si>
  <si>
    <t>*</t>
  </si>
  <si>
    <t>Mean2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</si>
</sst>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EFFCB-E4E2-42FF-8E60-5B2E21C9D5C3}" name="Table1" displayName="Table1" ref="A1:O24" totalsRowShown="0">
  <autoFilter ref="A1:O24" xr:uid="{1AFCFC50-E1B8-49B7-9E27-F7D1033B0F05}"/>
  <sortState ref="A2:O24">
    <sortCondition ref="C1:C24"/>
  </sortState>
  <tableColumns count="15">
    <tableColumn id="1" xr3:uid="{68A2D565-570A-4D5C-986C-3E164DDB09D2}" name="Position"/>
    <tableColumn id="2" xr3:uid="{548058B2-68ED-477A-8B5D-DE1E0403A709}" name="Name + ID"/>
    <tableColumn id="3" xr3:uid="{F502B542-0884-4340-AC4F-0B33A4B412A9}" name="Name"/>
    <tableColumn id="4" xr3:uid="{84782B98-DEE0-4EE0-82DF-93B0D59BD835}" name="ID"/>
    <tableColumn id="5" xr3:uid="{F0666529-D64F-4555-8411-CDCEA9647553}" name="Roster Position"/>
    <tableColumn id="7" xr3:uid="{6D5A513E-CAA4-4688-8617-663509B3327D}" name="Game Info"/>
    <tableColumn id="8" xr3:uid="{DA9A6674-6C26-444A-A7DA-CC92D35BCAD6}" name="TeamAbbrev"/>
    <tableColumn id="9" xr3:uid="{A169522A-66EA-446B-B73D-3819420715E4}" name="AvgPointsPerGame"/>
    <tableColumn id="16" xr3:uid="{C0C061DD-3714-4976-871D-0AD9ECA0D002}" name="Column3"/>
    <tableColumn id="10" xr3:uid="{184A6EAE-C25D-4449-8153-AD2D049366F7}" name="Starting"/>
    <tableColumn id="11" xr3:uid="{DC343AFF-1395-480F-8808-B42C1CDFB163}" name="Column1"/>
    <tableColumn id="12" xr3:uid="{61957B2A-17E2-4C42-B4D7-83C16CE58EA1}" name="Column2" dataDxfId="0">
      <calculatedColumnFormula>(((((Table1[[#This Row],[Mean2]]/(Table1[[#This Row],[Salary]]/100))^2)*Table1[[#This Row],[Mean2]])+Table1[[#This Row],[Mean2]])^2)</calculatedColumnFormula>
    </tableColumn>
    <tableColumn id="13" xr3:uid="{F46AE02B-3725-48F6-8879-3358B97533A1}" name="Mean2"/>
    <tableColumn id="14" xr3:uid="{544FF93D-D9D2-4CDA-87D3-110181236942}" name="SD"/>
    <tableColumn id="15" xr3:uid="{2DCD3608-3A0F-4582-9541-C34FA89A1C3A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7"/>
  <sheetViews>
    <sheetView zoomScale="60" zoomScaleNormal="60" workbookViewId="0">
      <selection activeCell="A25" sqref="A25:N25"/>
    </sheetView>
  </sheetViews>
  <sheetFormatPr defaultRowHeight="14.25" x14ac:dyDescent="0.45"/>
  <cols>
    <col min="2" max="2" width="0" hidden="1" customWidth="1"/>
    <col min="3" max="3" width="20.59765625" customWidth="1"/>
    <col min="4" max="5" width="0" hidden="1" customWidth="1"/>
    <col min="7" max="7" width="0" hidden="1" customWidth="1"/>
    <col min="9" max="9" width="0" hidden="1" customWidth="1"/>
    <col min="12" max="12" width="11.9296875" bestFit="1" customWidth="1"/>
    <col min="15" max="115" width="9.06640625" customWidth="1"/>
  </cols>
  <sheetData>
    <row r="1" spans="1:115" x14ac:dyDescent="0.45">
      <c r="A1" t="s">
        <v>72</v>
      </c>
      <c r="B1" t="s">
        <v>71</v>
      </c>
      <c r="C1" t="s">
        <v>70</v>
      </c>
      <c r="D1" t="s">
        <v>69</v>
      </c>
      <c r="E1" t="s">
        <v>68</v>
      </c>
      <c r="F1" t="s">
        <v>67</v>
      </c>
      <c r="G1" t="s">
        <v>66</v>
      </c>
      <c r="H1" t="s">
        <v>65</v>
      </c>
      <c r="I1" t="s">
        <v>64</v>
      </c>
      <c r="J1" t="s">
        <v>77</v>
      </c>
      <c r="M1" t="s">
        <v>76</v>
      </c>
      <c r="N1" t="s">
        <v>75</v>
      </c>
      <c r="O1" t="s">
        <v>272</v>
      </c>
    </row>
    <row r="2" spans="1:115" x14ac:dyDescent="0.45">
      <c r="A2" t="s">
        <v>8</v>
      </c>
      <c r="B2" t="s">
        <v>63</v>
      </c>
      <c r="C2" t="s">
        <v>62</v>
      </c>
      <c r="D2">
        <v>12199562</v>
      </c>
      <c r="E2" t="s">
        <v>7</v>
      </c>
      <c r="F2">
        <v>11200</v>
      </c>
      <c r="G2" t="s">
        <v>10</v>
      </c>
      <c r="H2" t="s">
        <v>11</v>
      </c>
      <c r="I2">
        <v>57.22</v>
      </c>
      <c r="J2">
        <v>1</v>
      </c>
      <c r="L2">
        <f>((M2/F2)*(M2^2))^2</f>
        <v>288.11841886870718</v>
      </c>
      <c r="M2">
        <v>57.5</v>
      </c>
      <c r="N2">
        <v>11.2</v>
      </c>
      <c r="O2">
        <f t="shared" ref="O2:O24" si="0">SUM(P2:DK2)</f>
        <v>25</v>
      </c>
      <c r="P2">
        <f>IF(COUNTIF(P27:P34,$C$2), 1, 0)</f>
        <v>0</v>
      </c>
      <c r="Q2">
        <f t="shared" ref="Q2:AB2" si="1">IF(COUNTIF(Q27:Q34,$C$2), 1, 0)</f>
        <v>0</v>
      </c>
      <c r="R2">
        <f t="shared" si="1"/>
        <v>0</v>
      </c>
      <c r="S2">
        <f t="shared" si="1"/>
        <v>0</v>
      </c>
      <c r="T2">
        <f t="shared" si="1"/>
        <v>1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 t="shared" ref="AC2:CN2" si="2">IF(COUNTIF(AC27:AC34,$C$2), 1, 0)</f>
        <v>0</v>
      </c>
      <c r="AD2">
        <f t="shared" si="2"/>
        <v>0</v>
      </c>
      <c r="AE2">
        <f t="shared" si="2"/>
        <v>0</v>
      </c>
      <c r="AF2">
        <f t="shared" si="2"/>
        <v>1</v>
      </c>
      <c r="AG2">
        <f t="shared" si="2"/>
        <v>0</v>
      </c>
      <c r="AH2">
        <f t="shared" si="2"/>
        <v>0</v>
      </c>
      <c r="AI2">
        <f t="shared" si="2"/>
        <v>0</v>
      </c>
      <c r="AJ2">
        <f t="shared" si="2"/>
        <v>0</v>
      </c>
      <c r="AK2">
        <f t="shared" si="2"/>
        <v>0</v>
      </c>
      <c r="AL2">
        <f t="shared" si="2"/>
        <v>1</v>
      </c>
      <c r="AM2">
        <f t="shared" si="2"/>
        <v>0</v>
      </c>
      <c r="AN2">
        <f t="shared" si="2"/>
        <v>0</v>
      </c>
      <c r="AO2">
        <f t="shared" si="2"/>
        <v>0</v>
      </c>
      <c r="AP2">
        <f t="shared" si="2"/>
        <v>1</v>
      </c>
      <c r="AQ2">
        <f t="shared" si="2"/>
        <v>0</v>
      </c>
      <c r="AR2">
        <f t="shared" si="2"/>
        <v>1</v>
      </c>
      <c r="AS2">
        <f t="shared" si="2"/>
        <v>1</v>
      </c>
      <c r="AT2">
        <f t="shared" si="2"/>
        <v>0</v>
      </c>
      <c r="AU2">
        <f t="shared" si="2"/>
        <v>0</v>
      </c>
      <c r="AV2">
        <f t="shared" si="2"/>
        <v>0</v>
      </c>
      <c r="AW2">
        <f t="shared" si="2"/>
        <v>0</v>
      </c>
      <c r="AX2">
        <f t="shared" si="2"/>
        <v>0</v>
      </c>
      <c r="AY2">
        <f t="shared" si="2"/>
        <v>1</v>
      </c>
      <c r="AZ2">
        <f t="shared" si="2"/>
        <v>0</v>
      </c>
      <c r="BA2">
        <f t="shared" si="2"/>
        <v>0</v>
      </c>
      <c r="BB2">
        <f t="shared" si="2"/>
        <v>0</v>
      </c>
      <c r="BC2">
        <f t="shared" si="2"/>
        <v>0</v>
      </c>
      <c r="BD2">
        <f t="shared" si="2"/>
        <v>1</v>
      </c>
      <c r="BE2">
        <f t="shared" si="2"/>
        <v>0</v>
      </c>
      <c r="BF2">
        <f t="shared" si="2"/>
        <v>0</v>
      </c>
      <c r="BG2">
        <f t="shared" si="2"/>
        <v>1</v>
      </c>
      <c r="BH2">
        <f t="shared" si="2"/>
        <v>0</v>
      </c>
      <c r="BI2">
        <f t="shared" si="2"/>
        <v>0</v>
      </c>
      <c r="BJ2">
        <f t="shared" si="2"/>
        <v>1</v>
      </c>
      <c r="BK2">
        <f t="shared" si="2"/>
        <v>0</v>
      </c>
      <c r="BL2">
        <f t="shared" si="2"/>
        <v>0</v>
      </c>
      <c r="BM2">
        <f t="shared" si="2"/>
        <v>0</v>
      </c>
      <c r="BN2">
        <f t="shared" si="2"/>
        <v>1</v>
      </c>
      <c r="BO2">
        <f t="shared" si="2"/>
        <v>0</v>
      </c>
      <c r="BP2">
        <f t="shared" si="2"/>
        <v>0</v>
      </c>
      <c r="BQ2">
        <f t="shared" si="2"/>
        <v>0</v>
      </c>
      <c r="BR2">
        <f t="shared" si="2"/>
        <v>0</v>
      </c>
      <c r="BS2">
        <f t="shared" si="2"/>
        <v>1</v>
      </c>
      <c r="BT2">
        <f t="shared" si="2"/>
        <v>0</v>
      </c>
      <c r="BU2">
        <f t="shared" si="2"/>
        <v>0</v>
      </c>
      <c r="BV2">
        <f t="shared" si="2"/>
        <v>1</v>
      </c>
      <c r="BW2">
        <f t="shared" si="2"/>
        <v>0</v>
      </c>
      <c r="BX2">
        <f t="shared" si="2"/>
        <v>0</v>
      </c>
      <c r="BY2">
        <f t="shared" si="2"/>
        <v>0</v>
      </c>
      <c r="BZ2">
        <f t="shared" si="2"/>
        <v>0</v>
      </c>
      <c r="CA2">
        <f t="shared" si="2"/>
        <v>0</v>
      </c>
      <c r="CB2">
        <f t="shared" si="2"/>
        <v>0</v>
      </c>
      <c r="CC2">
        <f t="shared" si="2"/>
        <v>0</v>
      </c>
      <c r="CD2">
        <f t="shared" si="2"/>
        <v>0</v>
      </c>
      <c r="CE2">
        <f t="shared" si="2"/>
        <v>1</v>
      </c>
      <c r="CF2">
        <f t="shared" si="2"/>
        <v>1</v>
      </c>
      <c r="CG2">
        <f t="shared" si="2"/>
        <v>0</v>
      </c>
      <c r="CH2">
        <f t="shared" si="2"/>
        <v>1</v>
      </c>
      <c r="CI2">
        <f t="shared" si="2"/>
        <v>0</v>
      </c>
      <c r="CJ2">
        <f t="shared" si="2"/>
        <v>1</v>
      </c>
      <c r="CK2">
        <f t="shared" si="2"/>
        <v>0</v>
      </c>
      <c r="CL2">
        <f t="shared" si="2"/>
        <v>0</v>
      </c>
      <c r="CM2">
        <f t="shared" si="2"/>
        <v>0</v>
      </c>
      <c r="CN2">
        <f t="shared" si="2"/>
        <v>0</v>
      </c>
      <c r="CO2">
        <f t="shared" ref="CO2:DK2" si="3">IF(COUNTIF(CO27:CO34,$C$2), 1, 0)</f>
        <v>0</v>
      </c>
      <c r="CP2">
        <f t="shared" si="3"/>
        <v>0</v>
      </c>
      <c r="CQ2">
        <f t="shared" si="3"/>
        <v>0</v>
      </c>
      <c r="CR2">
        <f t="shared" si="3"/>
        <v>1</v>
      </c>
      <c r="CS2">
        <f t="shared" si="3"/>
        <v>1</v>
      </c>
      <c r="CT2">
        <f t="shared" si="3"/>
        <v>0</v>
      </c>
      <c r="CU2">
        <f t="shared" si="3"/>
        <v>0</v>
      </c>
      <c r="CV2">
        <f t="shared" si="3"/>
        <v>1</v>
      </c>
      <c r="CW2">
        <f t="shared" si="3"/>
        <v>0</v>
      </c>
      <c r="CX2">
        <f t="shared" si="3"/>
        <v>0</v>
      </c>
      <c r="CY2">
        <f t="shared" si="3"/>
        <v>1</v>
      </c>
      <c r="CZ2">
        <f t="shared" si="3"/>
        <v>0</v>
      </c>
      <c r="DA2">
        <f t="shared" si="3"/>
        <v>0</v>
      </c>
      <c r="DB2">
        <f t="shared" si="3"/>
        <v>0</v>
      </c>
      <c r="DC2">
        <f t="shared" si="3"/>
        <v>0</v>
      </c>
      <c r="DD2">
        <f t="shared" si="3"/>
        <v>1</v>
      </c>
      <c r="DE2">
        <f t="shared" si="3"/>
        <v>0</v>
      </c>
      <c r="DF2">
        <f t="shared" si="3"/>
        <v>1</v>
      </c>
      <c r="DG2">
        <f t="shared" si="3"/>
        <v>0</v>
      </c>
      <c r="DH2">
        <f t="shared" si="3"/>
        <v>0</v>
      </c>
      <c r="DI2">
        <f t="shared" si="3"/>
        <v>1</v>
      </c>
      <c r="DJ2">
        <f t="shared" si="3"/>
        <v>0</v>
      </c>
      <c r="DK2">
        <f t="shared" si="3"/>
        <v>1</v>
      </c>
    </row>
    <row r="3" spans="1:115" s="1" customFormat="1" x14ac:dyDescent="0.45">
      <c r="A3" s="1" t="s">
        <v>17</v>
      </c>
      <c r="B3" s="1" t="s">
        <v>61</v>
      </c>
      <c r="C3" s="1" t="s">
        <v>60</v>
      </c>
      <c r="D3" s="1">
        <v>12199566</v>
      </c>
      <c r="E3" s="1" t="s">
        <v>16</v>
      </c>
      <c r="F3" s="1">
        <v>11100</v>
      </c>
      <c r="G3" s="1" t="s">
        <v>1</v>
      </c>
      <c r="H3" s="1" t="s">
        <v>6</v>
      </c>
      <c r="I3" s="1">
        <v>58.7</v>
      </c>
      <c r="J3" s="1">
        <v>1</v>
      </c>
      <c r="L3">
        <f t="shared" ref="L3:L24" si="4">((M3/F3)*(M3^2))^2</f>
        <v>315.42197761518889</v>
      </c>
      <c r="M3" s="1">
        <v>58.2</v>
      </c>
      <c r="N3" s="1">
        <v>11.5</v>
      </c>
      <c r="O3" s="1">
        <f t="shared" si="0"/>
        <v>15</v>
      </c>
      <c r="P3" s="1">
        <f>IF(COUNTIF(P27:P34,$C$3), 1, 0)</f>
        <v>0</v>
      </c>
      <c r="Q3" s="1">
        <f t="shared" ref="Q3:AB3" si="5">IF(COUNTIF(Q27:Q34,$C$3), 1, 0)</f>
        <v>0</v>
      </c>
      <c r="R3" s="1">
        <f t="shared" si="5"/>
        <v>0</v>
      </c>
      <c r="S3" s="1">
        <f t="shared" si="5"/>
        <v>0</v>
      </c>
      <c r="T3" s="1">
        <f t="shared" si="5"/>
        <v>0</v>
      </c>
      <c r="U3" s="1">
        <f t="shared" si="5"/>
        <v>1</v>
      </c>
      <c r="V3" s="1">
        <f t="shared" si="5"/>
        <v>0</v>
      </c>
      <c r="W3" s="1">
        <f t="shared" si="5"/>
        <v>1</v>
      </c>
      <c r="X3" s="1">
        <f t="shared" si="5"/>
        <v>0</v>
      </c>
      <c r="Y3" s="1">
        <f t="shared" si="5"/>
        <v>0</v>
      </c>
      <c r="Z3" s="1">
        <f t="shared" si="5"/>
        <v>1</v>
      </c>
      <c r="AA3" s="1">
        <f t="shared" si="5"/>
        <v>0</v>
      </c>
      <c r="AB3" s="1">
        <f t="shared" si="5"/>
        <v>0</v>
      </c>
      <c r="AC3" s="1">
        <f t="shared" ref="AC3:CN3" si="6">IF(COUNTIF(AC27:AC34,$C$3), 1, 0)</f>
        <v>1</v>
      </c>
      <c r="AD3" s="1">
        <f t="shared" si="6"/>
        <v>0</v>
      </c>
      <c r="AE3" s="1">
        <f t="shared" si="6"/>
        <v>0</v>
      </c>
      <c r="AF3" s="1">
        <f t="shared" si="6"/>
        <v>0</v>
      </c>
      <c r="AG3" s="1">
        <f t="shared" si="6"/>
        <v>1</v>
      </c>
      <c r="AH3" s="1">
        <f t="shared" si="6"/>
        <v>0</v>
      </c>
      <c r="AI3" s="1">
        <f t="shared" si="6"/>
        <v>0</v>
      </c>
      <c r="AJ3" s="1">
        <f t="shared" si="6"/>
        <v>0</v>
      </c>
      <c r="AK3" s="1">
        <f t="shared" si="6"/>
        <v>0</v>
      </c>
      <c r="AL3" s="1">
        <f t="shared" si="6"/>
        <v>0</v>
      </c>
      <c r="AM3" s="1">
        <f t="shared" si="6"/>
        <v>0</v>
      </c>
      <c r="AN3" s="1">
        <f t="shared" si="6"/>
        <v>0</v>
      </c>
      <c r="AO3" s="1">
        <f t="shared" si="6"/>
        <v>0</v>
      </c>
      <c r="AP3" s="1">
        <f t="shared" si="6"/>
        <v>0</v>
      </c>
      <c r="AQ3" s="1">
        <f t="shared" si="6"/>
        <v>0</v>
      </c>
      <c r="AR3" s="1">
        <f t="shared" si="6"/>
        <v>0</v>
      </c>
      <c r="AS3" s="1">
        <f t="shared" si="6"/>
        <v>0</v>
      </c>
      <c r="AT3" s="1">
        <f t="shared" si="6"/>
        <v>0</v>
      </c>
      <c r="AU3" s="1">
        <f t="shared" si="6"/>
        <v>0</v>
      </c>
      <c r="AV3" s="1">
        <f t="shared" si="6"/>
        <v>1</v>
      </c>
      <c r="AW3" s="1">
        <f t="shared" si="6"/>
        <v>0</v>
      </c>
      <c r="AX3" s="1">
        <f t="shared" si="6"/>
        <v>0</v>
      </c>
      <c r="AY3" s="1">
        <f t="shared" si="6"/>
        <v>0</v>
      </c>
      <c r="AZ3" s="1">
        <f t="shared" si="6"/>
        <v>0</v>
      </c>
      <c r="BA3" s="1">
        <f t="shared" si="6"/>
        <v>0</v>
      </c>
      <c r="BB3" s="1">
        <f t="shared" si="6"/>
        <v>0</v>
      </c>
      <c r="BC3" s="1">
        <f t="shared" si="6"/>
        <v>1</v>
      </c>
      <c r="BD3" s="1">
        <f t="shared" si="6"/>
        <v>0</v>
      </c>
      <c r="BE3" s="1">
        <f t="shared" si="6"/>
        <v>0</v>
      </c>
      <c r="BF3" s="1">
        <f t="shared" si="6"/>
        <v>0</v>
      </c>
      <c r="BG3" s="1">
        <f t="shared" si="6"/>
        <v>0</v>
      </c>
      <c r="BH3" s="1">
        <f t="shared" si="6"/>
        <v>0</v>
      </c>
      <c r="BI3" s="1">
        <f t="shared" si="6"/>
        <v>0</v>
      </c>
      <c r="BJ3" s="1">
        <f t="shared" si="6"/>
        <v>0</v>
      </c>
      <c r="BK3" s="1">
        <f t="shared" si="6"/>
        <v>1</v>
      </c>
      <c r="BL3" s="1">
        <f t="shared" si="6"/>
        <v>0</v>
      </c>
      <c r="BM3" s="1">
        <f t="shared" si="6"/>
        <v>0</v>
      </c>
      <c r="BN3" s="1">
        <f t="shared" si="6"/>
        <v>0</v>
      </c>
      <c r="BO3" s="1">
        <f t="shared" si="6"/>
        <v>0</v>
      </c>
      <c r="BP3" s="1">
        <f t="shared" si="6"/>
        <v>1</v>
      </c>
      <c r="BQ3" s="1">
        <f t="shared" si="6"/>
        <v>0</v>
      </c>
      <c r="BR3" s="1">
        <f t="shared" si="6"/>
        <v>0</v>
      </c>
      <c r="BS3" s="1">
        <f t="shared" si="6"/>
        <v>0</v>
      </c>
      <c r="BT3" s="1">
        <f t="shared" si="6"/>
        <v>0</v>
      </c>
      <c r="BU3" s="1">
        <f t="shared" si="6"/>
        <v>1</v>
      </c>
      <c r="BV3" s="1">
        <f t="shared" si="6"/>
        <v>0</v>
      </c>
      <c r="BW3" s="1">
        <f t="shared" si="6"/>
        <v>0</v>
      </c>
      <c r="BX3" s="1">
        <f t="shared" si="6"/>
        <v>0</v>
      </c>
      <c r="BY3" s="1">
        <f t="shared" si="6"/>
        <v>0</v>
      </c>
      <c r="BZ3" s="1">
        <f t="shared" si="6"/>
        <v>1</v>
      </c>
      <c r="CA3" s="1">
        <f t="shared" si="6"/>
        <v>0</v>
      </c>
      <c r="CB3" s="1">
        <f t="shared" si="6"/>
        <v>0</v>
      </c>
      <c r="CC3" s="1">
        <f t="shared" si="6"/>
        <v>0</v>
      </c>
      <c r="CD3" s="1">
        <f t="shared" si="6"/>
        <v>1</v>
      </c>
      <c r="CE3" s="1">
        <f t="shared" si="6"/>
        <v>0</v>
      </c>
      <c r="CF3" s="1">
        <f t="shared" si="6"/>
        <v>0</v>
      </c>
      <c r="CG3" s="1">
        <f t="shared" si="6"/>
        <v>0</v>
      </c>
      <c r="CH3" s="1">
        <f t="shared" si="6"/>
        <v>0</v>
      </c>
      <c r="CI3" s="1">
        <f t="shared" si="6"/>
        <v>0</v>
      </c>
      <c r="CJ3" s="1">
        <f t="shared" si="6"/>
        <v>0</v>
      </c>
      <c r="CK3" s="1">
        <f t="shared" si="6"/>
        <v>0</v>
      </c>
      <c r="CL3" s="1">
        <f t="shared" si="6"/>
        <v>0</v>
      </c>
      <c r="CM3" s="1">
        <f t="shared" si="6"/>
        <v>1</v>
      </c>
      <c r="CN3" s="1">
        <f t="shared" si="6"/>
        <v>0</v>
      </c>
      <c r="CO3" s="1">
        <f t="shared" ref="CO3:DK3" si="7">IF(COUNTIF(CO27:CO34,$C$3), 1, 0)</f>
        <v>0</v>
      </c>
      <c r="CP3" s="1">
        <f t="shared" si="7"/>
        <v>0</v>
      </c>
      <c r="CQ3" s="1">
        <f t="shared" si="7"/>
        <v>1</v>
      </c>
      <c r="CR3" s="1">
        <f t="shared" si="7"/>
        <v>0</v>
      </c>
      <c r="CS3" s="1">
        <f t="shared" si="7"/>
        <v>0</v>
      </c>
      <c r="CT3" s="1">
        <f t="shared" si="7"/>
        <v>0</v>
      </c>
      <c r="CU3" s="1">
        <f t="shared" si="7"/>
        <v>0</v>
      </c>
      <c r="CV3" s="1">
        <f t="shared" si="7"/>
        <v>0</v>
      </c>
      <c r="CW3" s="1">
        <f t="shared" si="7"/>
        <v>0</v>
      </c>
      <c r="CX3" s="1">
        <f t="shared" si="7"/>
        <v>0</v>
      </c>
      <c r="CY3" s="1">
        <f t="shared" si="7"/>
        <v>0</v>
      </c>
      <c r="CZ3" s="1">
        <f t="shared" si="7"/>
        <v>0</v>
      </c>
      <c r="DA3" s="1">
        <f t="shared" si="7"/>
        <v>0</v>
      </c>
      <c r="DB3" s="1">
        <f t="shared" si="7"/>
        <v>0</v>
      </c>
      <c r="DC3" s="1">
        <f t="shared" si="7"/>
        <v>1</v>
      </c>
      <c r="DD3" s="1">
        <f t="shared" si="7"/>
        <v>0</v>
      </c>
      <c r="DE3" s="1">
        <f t="shared" si="7"/>
        <v>0</v>
      </c>
      <c r="DF3" s="1">
        <f t="shared" si="7"/>
        <v>0</v>
      </c>
      <c r="DG3" s="1">
        <f t="shared" si="7"/>
        <v>0</v>
      </c>
      <c r="DH3" s="1">
        <f t="shared" si="7"/>
        <v>0</v>
      </c>
      <c r="DI3" s="1">
        <f t="shared" si="7"/>
        <v>0</v>
      </c>
      <c r="DJ3" s="1">
        <f t="shared" si="7"/>
        <v>0</v>
      </c>
      <c r="DK3" s="1">
        <f t="shared" si="7"/>
        <v>0</v>
      </c>
    </row>
    <row r="4" spans="1:115" s="1" customFormat="1" x14ac:dyDescent="0.45">
      <c r="A4" s="1" t="s">
        <v>8</v>
      </c>
      <c r="B4" s="1" t="s">
        <v>59</v>
      </c>
      <c r="C4" s="1" t="s">
        <v>58</v>
      </c>
      <c r="D4" s="1">
        <v>12199569</v>
      </c>
      <c r="E4" s="1" t="s">
        <v>7</v>
      </c>
      <c r="F4" s="1">
        <v>9700</v>
      </c>
      <c r="G4" s="1" t="s">
        <v>1</v>
      </c>
      <c r="H4" s="1" t="s">
        <v>6</v>
      </c>
      <c r="I4" s="1">
        <v>51.53</v>
      </c>
      <c r="J4" s="1">
        <v>1</v>
      </c>
      <c r="K4" s="1">
        <v>65</v>
      </c>
      <c r="L4">
        <f t="shared" si="4"/>
        <v>404.59870915081308</v>
      </c>
      <c r="M4" s="1">
        <v>58</v>
      </c>
      <c r="N4" s="1">
        <v>17.399999999999999</v>
      </c>
      <c r="O4" s="1">
        <f t="shared" si="0"/>
        <v>23</v>
      </c>
      <c r="P4" s="1">
        <f>IF(COUNTIF(P27:P34,$C$4), 1, 0)</f>
        <v>0</v>
      </c>
      <c r="Q4" s="1">
        <f t="shared" ref="Q4:AB4" si="8">IF(COUNTIF(Q27:Q34,$C$4), 1, 0)</f>
        <v>0</v>
      </c>
      <c r="R4" s="1">
        <f t="shared" si="8"/>
        <v>1</v>
      </c>
      <c r="S4" s="1">
        <f t="shared" si="8"/>
        <v>0</v>
      </c>
      <c r="T4" s="1">
        <f t="shared" si="8"/>
        <v>0</v>
      </c>
      <c r="U4" s="1">
        <f t="shared" si="8"/>
        <v>0</v>
      </c>
      <c r="V4" s="1">
        <f t="shared" si="8"/>
        <v>0</v>
      </c>
      <c r="W4" s="1">
        <f t="shared" si="8"/>
        <v>0</v>
      </c>
      <c r="X4" s="1">
        <f t="shared" si="8"/>
        <v>1</v>
      </c>
      <c r="Y4" s="1">
        <f t="shared" si="8"/>
        <v>0</v>
      </c>
      <c r="Z4" s="1">
        <f t="shared" si="8"/>
        <v>0</v>
      </c>
      <c r="AA4" s="1">
        <f t="shared" si="8"/>
        <v>1</v>
      </c>
      <c r="AB4" s="1">
        <f t="shared" si="8"/>
        <v>0</v>
      </c>
      <c r="AC4" s="1">
        <f t="shared" ref="AC4:CN4" si="9">IF(COUNTIF(AC27:AC34,$C$4), 1, 0)</f>
        <v>0</v>
      </c>
      <c r="AD4" s="1">
        <f t="shared" si="9"/>
        <v>0</v>
      </c>
      <c r="AE4" s="1">
        <f t="shared" si="9"/>
        <v>1</v>
      </c>
      <c r="AF4" s="1">
        <f t="shared" si="9"/>
        <v>0</v>
      </c>
      <c r="AG4" s="1">
        <f t="shared" si="9"/>
        <v>0</v>
      </c>
      <c r="AH4" s="1">
        <f t="shared" si="9"/>
        <v>0</v>
      </c>
      <c r="AI4" s="1">
        <f t="shared" si="9"/>
        <v>0</v>
      </c>
      <c r="AJ4" s="1">
        <f t="shared" si="9"/>
        <v>0</v>
      </c>
      <c r="AK4" s="1">
        <f t="shared" si="9"/>
        <v>0</v>
      </c>
      <c r="AL4" s="1">
        <f t="shared" si="9"/>
        <v>0</v>
      </c>
      <c r="AM4" s="1">
        <f t="shared" si="9"/>
        <v>1</v>
      </c>
      <c r="AN4" s="1">
        <f t="shared" si="9"/>
        <v>1</v>
      </c>
      <c r="AO4" s="1">
        <f t="shared" si="9"/>
        <v>1</v>
      </c>
      <c r="AP4" s="1">
        <f t="shared" si="9"/>
        <v>0</v>
      </c>
      <c r="AQ4" s="1">
        <f t="shared" si="9"/>
        <v>0</v>
      </c>
      <c r="AR4" s="1">
        <f t="shared" si="9"/>
        <v>0</v>
      </c>
      <c r="AS4" s="1">
        <f t="shared" si="9"/>
        <v>0</v>
      </c>
      <c r="AT4" s="1">
        <f t="shared" si="9"/>
        <v>0</v>
      </c>
      <c r="AU4" s="1">
        <f t="shared" si="9"/>
        <v>0</v>
      </c>
      <c r="AV4" s="1">
        <f t="shared" si="9"/>
        <v>0</v>
      </c>
      <c r="AW4" s="1">
        <f t="shared" si="9"/>
        <v>0</v>
      </c>
      <c r="AX4" s="1">
        <f t="shared" si="9"/>
        <v>0</v>
      </c>
      <c r="AY4" s="1">
        <f t="shared" si="9"/>
        <v>0</v>
      </c>
      <c r="AZ4" s="1">
        <f t="shared" si="9"/>
        <v>1</v>
      </c>
      <c r="BA4" s="1">
        <f t="shared" si="9"/>
        <v>0</v>
      </c>
      <c r="BB4" s="1">
        <f t="shared" si="9"/>
        <v>0</v>
      </c>
      <c r="BC4" s="1">
        <f t="shared" si="9"/>
        <v>0</v>
      </c>
      <c r="BD4" s="1">
        <f t="shared" si="9"/>
        <v>0</v>
      </c>
      <c r="BE4" s="1">
        <f t="shared" si="9"/>
        <v>1</v>
      </c>
      <c r="BF4" s="1">
        <f t="shared" si="9"/>
        <v>0</v>
      </c>
      <c r="BG4" s="1">
        <f t="shared" si="9"/>
        <v>0</v>
      </c>
      <c r="BH4" s="1">
        <f t="shared" si="9"/>
        <v>0</v>
      </c>
      <c r="BI4" s="1">
        <f t="shared" si="9"/>
        <v>1</v>
      </c>
      <c r="BJ4" s="1">
        <f t="shared" si="9"/>
        <v>0</v>
      </c>
      <c r="BK4" s="1">
        <f t="shared" si="9"/>
        <v>0</v>
      </c>
      <c r="BL4" s="1">
        <f t="shared" si="9"/>
        <v>1</v>
      </c>
      <c r="BM4" s="1">
        <f t="shared" si="9"/>
        <v>0</v>
      </c>
      <c r="BN4" s="1">
        <f t="shared" si="9"/>
        <v>0</v>
      </c>
      <c r="BO4" s="1">
        <f t="shared" si="9"/>
        <v>1</v>
      </c>
      <c r="BP4" s="1">
        <f t="shared" si="9"/>
        <v>0</v>
      </c>
      <c r="BQ4" s="1">
        <f t="shared" si="9"/>
        <v>0</v>
      </c>
      <c r="BR4" s="1">
        <f t="shared" si="9"/>
        <v>0</v>
      </c>
      <c r="BS4" s="1">
        <f t="shared" si="9"/>
        <v>0</v>
      </c>
      <c r="BT4" s="1">
        <f t="shared" si="9"/>
        <v>0</v>
      </c>
      <c r="BU4" s="1">
        <f t="shared" si="9"/>
        <v>1</v>
      </c>
      <c r="BV4" s="1">
        <f t="shared" si="9"/>
        <v>0</v>
      </c>
      <c r="BW4" s="1">
        <f t="shared" si="9"/>
        <v>1</v>
      </c>
      <c r="BX4" s="1">
        <f t="shared" si="9"/>
        <v>0</v>
      </c>
      <c r="BY4" s="1">
        <f t="shared" si="9"/>
        <v>0</v>
      </c>
      <c r="BZ4" s="1">
        <f t="shared" si="9"/>
        <v>0</v>
      </c>
      <c r="CA4" s="1">
        <f t="shared" si="9"/>
        <v>0</v>
      </c>
      <c r="CB4" s="1">
        <f t="shared" si="9"/>
        <v>1</v>
      </c>
      <c r="CC4" s="1">
        <f t="shared" si="9"/>
        <v>1</v>
      </c>
      <c r="CD4" s="1">
        <f t="shared" si="9"/>
        <v>0</v>
      </c>
      <c r="CE4" s="1">
        <f t="shared" si="9"/>
        <v>0</v>
      </c>
      <c r="CF4" s="1">
        <f t="shared" si="9"/>
        <v>0</v>
      </c>
      <c r="CG4" s="1">
        <f t="shared" si="9"/>
        <v>0</v>
      </c>
      <c r="CH4" s="1">
        <f t="shared" si="9"/>
        <v>0</v>
      </c>
      <c r="CI4" s="1">
        <f t="shared" si="9"/>
        <v>0</v>
      </c>
      <c r="CJ4" s="1">
        <f t="shared" si="9"/>
        <v>0</v>
      </c>
      <c r="CK4" s="1">
        <f t="shared" si="9"/>
        <v>0</v>
      </c>
      <c r="CL4" s="1">
        <f t="shared" si="9"/>
        <v>1</v>
      </c>
      <c r="CM4" s="1">
        <f t="shared" si="9"/>
        <v>0</v>
      </c>
      <c r="CN4" s="1">
        <f t="shared" si="9"/>
        <v>1</v>
      </c>
      <c r="CO4" s="1">
        <f t="shared" ref="CO4:DK4" si="10">IF(COUNTIF(CO27:CO34,$C$4), 1, 0)</f>
        <v>0</v>
      </c>
      <c r="CP4" s="1">
        <f t="shared" si="10"/>
        <v>1</v>
      </c>
      <c r="CQ4" s="1">
        <f t="shared" si="10"/>
        <v>0</v>
      </c>
      <c r="CR4" s="1">
        <f t="shared" si="10"/>
        <v>0</v>
      </c>
      <c r="CS4" s="1">
        <f t="shared" si="10"/>
        <v>0</v>
      </c>
      <c r="CT4" s="1">
        <f t="shared" si="10"/>
        <v>1</v>
      </c>
      <c r="CU4" s="1">
        <f t="shared" si="10"/>
        <v>0</v>
      </c>
      <c r="CV4" s="1">
        <f t="shared" si="10"/>
        <v>0</v>
      </c>
      <c r="CW4" s="1">
        <f t="shared" si="10"/>
        <v>1</v>
      </c>
      <c r="CX4" s="1">
        <f t="shared" si="10"/>
        <v>0</v>
      </c>
      <c r="CY4" s="1">
        <f t="shared" si="10"/>
        <v>0</v>
      </c>
      <c r="CZ4" s="1">
        <f t="shared" si="10"/>
        <v>0</v>
      </c>
      <c r="DA4" s="1">
        <f t="shared" si="10"/>
        <v>0</v>
      </c>
      <c r="DB4" s="1">
        <f t="shared" si="10"/>
        <v>0</v>
      </c>
      <c r="DC4" s="1">
        <f t="shared" si="10"/>
        <v>0</v>
      </c>
      <c r="DD4" s="1">
        <f t="shared" si="10"/>
        <v>0</v>
      </c>
      <c r="DE4" s="1">
        <f t="shared" si="10"/>
        <v>0</v>
      </c>
      <c r="DF4" s="1">
        <f t="shared" si="10"/>
        <v>0</v>
      </c>
      <c r="DG4" s="1">
        <f t="shared" si="10"/>
        <v>1</v>
      </c>
      <c r="DH4" s="1">
        <f t="shared" si="10"/>
        <v>1</v>
      </c>
      <c r="DI4" s="1">
        <f t="shared" si="10"/>
        <v>0</v>
      </c>
      <c r="DJ4" s="1">
        <f t="shared" si="10"/>
        <v>0</v>
      </c>
      <c r="DK4" s="1">
        <f t="shared" si="10"/>
        <v>0</v>
      </c>
    </row>
    <row r="5" spans="1:115" s="1" customFormat="1" x14ac:dyDescent="0.45">
      <c r="A5" s="1" t="s">
        <v>17</v>
      </c>
      <c r="B5" s="1" t="s">
        <v>57</v>
      </c>
      <c r="C5" s="1" t="s">
        <v>56</v>
      </c>
      <c r="D5" s="1">
        <v>12199573</v>
      </c>
      <c r="E5" s="1" t="s">
        <v>16</v>
      </c>
      <c r="F5" s="1">
        <v>8100</v>
      </c>
      <c r="G5" s="1" t="s">
        <v>1</v>
      </c>
      <c r="H5" s="1" t="s">
        <v>0</v>
      </c>
      <c r="I5" s="1">
        <v>44.52</v>
      </c>
      <c r="J5" s="1">
        <v>1</v>
      </c>
      <c r="K5" s="1">
        <v>76.75</v>
      </c>
      <c r="L5">
        <f t="shared" si="4"/>
        <v>294.44794029440976</v>
      </c>
      <c r="M5" s="1">
        <v>51.8</v>
      </c>
      <c r="N5" s="1">
        <v>12.4</v>
      </c>
      <c r="O5" s="1">
        <f t="shared" si="0"/>
        <v>28</v>
      </c>
      <c r="P5" s="1">
        <f>IF(COUNTIF(P27:P34,$C$5), 1, 0)</f>
        <v>0</v>
      </c>
      <c r="Q5" s="1">
        <f t="shared" ref="Q5:AB5" si="11">IF(COUNTIF(Q27:Q34,$C$5), 1, 0)</f>
        <v>0</v>
      </c>
      <c r="R5" s="1">
        <f t="shared" si="11"/>
        <v>0</v>
      </c>
      <c r="S5" s="1">
        <f t="shared" si="11"/>
        <v>0</v>
      </c>
      <c r="T5" s="1">
        <f t="shared" si="11"/>
        <v>0</v>
      </c>
      <c r="U5" s="1">
        <f t="shared" si="11"/>
        <v>0</v>
      </c>
      <c r="V5" s="1">
        <f t="shared" si="11"/>
        <v>1</v>
      </c>
      <c r="W5" s="1">
        <f t="shared" si="11"/>
        <v>0</v>
      </c>
      <c r="X5" s="1">
        <f t="shared" si="11"/>
        <v>1</v>
      </c>
      <c r="Y5" s="1">
        <f t="shared" si="11"/>
        <v>1</v>
      </c>
      <c r="Z5" s="1">
        <f t="shared" si="11"/>
        <v>0</v>
      </c>
      <c r="AA5" s="1">
        <f t="shared" si="11"/>
        <v>0</v>
      </c>
      <c r="AB5" s="1">
        <f t="shared" si="11"/>
        <v>1</v>
      </c>
      <c r="AC5" s="1">
        <f t="shared" ref="AC5:CN5" si="12">IF(COUNTIF(AC27:AC34,$C$5), 1, 0)</f>
        <v>0</v>
      </c>
      <c r="AD5" s="1">
        <f t="shared" si="12"/>
        <v>0</v>
      </c>
      <c r="AE5" s="1">
        <f t="shared" si="12"/>
        <v>0</v>
      </c>
      <c r="AF5" s="1">
        <f t="shared" si="12"/>
        <v>0</v>
      </c>
      <c r="AG5" s="1">
        <f t="shared" si="12"/>
        <v>0</v>
      </c>
      <c r="AH5" s="1">
        <f t="shared" si="12"/>
        <v>0</v>
      </c>
      <c r="AI5" s="1">
        <f t="shared" si="12"/>
        <v>0</v>
      </c>
      <c r="AJ5" s="1">
        <f t="shared" si="12"/>
        <v>1</v>
      </c>
      <c r="AK5" s="1">
        <f t="shared" si="12"/>
        <v>0</v>
      </c>
      <c r="AL5" s="1">
        <f t="shared" si="12"/>
        <v>0</v>
      </c>
      <c r="AM5" s="1">
        <f t="shared" si="12"/>
        <v>0</v>
      </c>
      <c r="AN5" s="1">
        <f t="shared" si="12"/>
        <v>0</v>
      </c>
      <c r="AO5" s="1">
        <f t="shared" si="12"/>
        <v>0</v>
      </c>
      <c r="AP5" s="1">
        <f t="shared" si="12"/>
        <v>0</v>
      </c>
      <c r="AQ5" s="1">
        <f t="shared" si="12"/>
        <v>1</v>
      </c>
      <c r="AR5" s="1">
        <f t="shared" si="12"/>
        <v>0</v>
      </c>
      <c r="AS5" s="1">
        <f t="shared" si="12"/>
        <v>0</v>
      </c>
      <c r="AT5" s="1">
        <f t="shared" si="12"/>
        <v>1</v>
      </c>
      <c r="AU5" s="1">
        <f t="shared" si="12"/>
        <v>1</v>
      </c>
      <c r="AV5" s="1">
        <f t="shared" si="12"/>
        <v>0</v>
      </c>
      <c r="AW5" s="1">
        <f t="shared" si="12"/>
        <v>0</v>
      </c>
      <c r="AX5" s="1">
        <f t="shared" si="12"/>
        <v>0</v>
      </c>
      <c r="AY5" s="1">
        <f t="shared" si="12"/>
        <v>0</v>
      </c>
      <c r="AZ5" s="1">
        <f t="shared" si="12"/>
        <v>1</v>
      </c>
      <c r="BA5" s="1">
        <f t="shared" si="12"/>
        <v>1</v>
      </c>
      <c r="BB5" s="1">
        <f t="shared" si="12"/>
        <v>1</v>
      </c>
      <c r="BC5" s="1">
        <f t="shared" si="12"/>
        <v>0</v>
      </c>
      <c r="BD5" s="1">
        <f t="shared" si="12"/>
        <v>0</v>
      </c>
      <c r="BE5" s="1">
        <f t="shared" si="12"/>
        <v>0</v>
      </c>
      <c r="BF5" s="1">
        <f t="shared" si="12"/>
        <v>0</v>
      </c>
      <c r="BG5" s="1">
        <f t="shared" si="12"/>
        <v>0</v>
      </c>
      <c r="BH5" s="1">
        <f t="shared" si="12"/>
        <v>1</v>
      </c>
      <c r="BI5" s="1">
        <f t="shared" si="12"/>
        <v>0</v>
      </c>
      <c r="BJ5" s="1">
        <f t="shared" si="12"/>
        <v>0</v>
      </c>
      <c r="BK5" s="1">
        <f t="shared" si="12"/>
        <v>0</v>
      </c>
      <c r="BL5" s="1">
        <f t="shared" si="12"/>
        <v>1</v>
      </c>
      <c r="BM5" s="1">
        <f t="shared" si="12"/>
        <v>1</v>
      </c>
      <c r="BN5" s="1">
        <f t="shared" si="12"/>
        <v>1</v>
      </c>
      <c r="BO5" s="1">
        <f t="shared" si="12"/>
        <v>0</v>
      </c>
      <c r="BP5" s="1">
        <f t="shared" si="12"/>
        <v>0</v>
      </c>
      <c r="BQ5" s="1">
        <f t="shared" si="12"/>
        <v>0</v>
      </c>
      <c r="BR5" s="1">
        <f t="shared" si="12"/>
        <v>1</v>
      </c>
      <c r="BS5" s="1">
        <f t="shared" si="12"/>
        <v>0</v>
      </c>
      <c r="BT5" s="1">
        <f t="shared" si="12"/>
        <v>0</v>
      </c>
      <c r="BU5" s="1">
        <f t="shared" si="12"/>
        <v>0</v>
      </c>
      <c r="BV5" s="1">
        <f t="shared" si="12"/>
        <v>0</v>
      </c>
      <c r="BW5" s="1">
        <f t="shared" si="12"/>
        <v>0</v>
      </c>
      <c r="BX5" s="1">
        <f t="shared" si="12"/>
        <v>1</v>
      </c>
      <c r="BY5" s="1">
        <f t="shared" si="12"/>
        <v>0</v>
      </c>
      <c r="BZ5" s="1">
        <f t="shared" si="12"/>
        <v>0</v>
      </c>
      <c r="CA5" s="1">
        <f t="shared" si="12"/>
        <v>0</v>
      </c>
      <c r="CB5" s="1">
        <f t="shared" si="12"/>
        <v>0</v>
      </c>
      <c r="CC5" s="1">
        <f t="shared" si="12"/>
        <v>1</v>
      </c>
      <c r="CD5" s="1">
        <f t="shared" si="12"/>
        <v>0</v>
      </c>
      <c r="CE5" s="1">
        <f t="shared" si="12"/>
        <v>0</v>
      </c>
      <c r="CF5" s="1">
        <f t="shared" si="12"/>
        <v>0</v>
      </c>
      <c r="CG5" s="1">
        <f t="shared" si="12"/>
        <v>0</v>
      </c>
      <c r="CH5" s="1">
        <f t="shared" si="12"/>
        <v>0</v>
      </c>
      <c r="CI5" s="1">
        <f t="shared" si="12"/>
        <v>0</v>
      </c>
      <c r="CJ5" s="1">
        <f t="shared" si="12"/>
        <v>0</v>
      </c>
      <c r="CK5" s="1">
        <f t="shared" si="12"/>
        <v>0</v>
      </c>
      <c r="CL5" s="1">
        <f t="shared" si="12"/>
        <v>0</v>
      </c>
      <c r="CM5" s="1">
        <f t="shared" si="12"/>
        <v>0</v>
      </c>
      <c r="CN5" s="1">
        <f t="shared" si="12"/>
        <v>1</v>
      </c>
      <c r="CO5" s="1">
        <f t="shared" ref="CO5:DK5" si="13">IF(COUNTIF(CO27:CO34,$C$5), 1, 0)</f>
        <v>0</v>
      </c>
      <c r="CP5" s="1">
        <f t="shared" si="13"/>
        <v>0</v>
      </c>
      <c r="CQ5" s="1">
        <f t="shared" si="13"/>
        <v>0</v>
      </c>
      <c r="CR5" s="1">
        <f t="shared" si="13"/>
        <v>0</v>
      </c>
      <c r="CS5" s="1">
        <f t="shared" si="13"/>
        <v>0</v>
      </c>
      <c r="CT5" s="1">
        <f t="shared" si="13"/>
        <v>0</v>
      </c>
      <c r="CU5" s="1">
        <f t="shared" si="13"/>
        <v>1</v>
      </c>
      <c r="CV5" s="1">
        <f t="shared" si="13"/>
        <v>0</v>
      </c>
      <c r="CW5" s="1">
        <f t="shared" si="13"/>
        <v>0</v>
      </c>
      <c r="CX5" s="1">
        <f t="shared" si="13"/>
        <v>1</v>
      </c>
      <c r="CY5" s="1">
        <f t="shared" si="13"/>
        <v>1</v>
      </c>
      <c r="CZ5" s="1">
        <f t="shared" si="13"/>
        <v>1</v>
      </c>
      <c r="DA5" s="1">
        <f t="shared" si="13"/>
        <v>0</v>
      </c>
      <c r="DB5" s="1">
        <f t="shared" si="13"/>
        <v>1</v>
      </c>
      <c r="DC5" s="1">
        <f t="shared" si="13"/>
        <v>1</v>
      </c>
      <c r="DD5" s="1">
        <f t="shared" si="13"/>
        <v>1</v>
      </c>
      <c r="DE5" s="1">
        <f t="shared" si="13"/>
        <v>1</v>
      </c>
      <c r="DF5" s="1">
        <f t="shared" si="13"/>
        <v>0</v>
      </c>
      <c r="DG5" s="1">
        <f t="shared" si="13"/>
        <v>1</v>
      </c>
      <c r="DH5" s="1">
        <f t="shared" si="13"/>
        <v>0</v>
      </c>
      <c r="DI5" s="1">
        <f t="shared" si="13"/>
        <v>0</v>
      </c>
      <c r="DJ5" s="1">
        <f t="shared" si="13"/>
        <v>0</v>
      </c>
      <c r="DK5" s="1">
        <f t="shared" si="13"/>
        <v>0</v>
      </c>
    </row>
    <row r="6" spans="1:115" x14ac:dyDescent="0.45">
      <c r="A6" t="s">
        <v>13</v>
      </c>
      <c r="B6" t="s">
        <v>55</v>
      </c>
      <c r="C6" t="s">
        <v>54</v>
      </c>
      <c r="D6">
        <v>12199576</v>
      </c>
      <c r="E6" t="s">
        <v>12</v>
      </c>
      <c r="F6">
        <v>6700</v>
      </c>
      <c r="G6" t="s">
        <v>1</v>
      </c>
      <c r="H6" t="s">
        <v>0</v>
      </c>
      <c r="I6">
        <v>37.57</v>
      </c>
      <c r="J6">
        <v>1</v>
      </c>
      <c r="K6">
        <v>44.75</v>
      </c>
      <c r="L6">
        <f t="shared" si="4"/>
        <v>46.897377154710249</v>
      </c>
      <c r="M6">
        <v>35.799999999999997</v>
      </c>
      <c r="N6">
        <v>8.66</v>
      </c>
      <c r="O6">
        <f t="shared" si="0"/>
        <v>29</v>
      </c>
      <c r="P6">
        <f>IF(COUNTIF(P27:P34,$C$6), 1, 0)</f>
        <v>0</v>
      </c>
      <c r="Q6">
        <f t="shared" ref="Q6:AB6" si="14">IF(COUNTIF(Q27:Q34,$C$6), 1, 0)</f>
        <v>0</v>
      </c>
      <c r="R6">
        <f t="shared" si="14"/>
        <v>1</v>
      </c>
      <c r="S6">
        <f t="shared" si="14"/>
        <v>1</v>
      </c>
      <c r="T6">
        <f t="shared" si="14"/>
        <v>0</v>
      </c>
      <c r="U6">
        <f t="shared" si="14"/>
        <v>0</v>
      </c>
      <c r="V6">
        <f t="shared" si="14"/>
        <v>1</v>
      </c>
      <c r="W6">
        <f t="shared" si="14"/>
        <v>0</v>
      </c>
      <c r="X6">
        <f t="shared" si="14"/>
        <v>0</v>
      </c>
      <c r="Y6">
        <f t="shared" si="14"/>
        <v>0</v>
      </c>
      <c r="Z6">
        <f t="shared" si="14"/>
        <v>1</v>
      </c>
      <c r="AA6">
        <f t="shared" si="14"/>
        <v>0</v>
      </c>
      <c r="AB6">
        <f t="shared" si="14"/>
        <v>1</v>
      </c>
      <c r="AC6">
        <f t="shared" ref="AC6:CN6" si="15">IF(COUNTIF(AC27:AC34,$C$6), 1, 0)</f>
        <v>1</v>
      </c>
      <c r="AD6">
        <f t="shared" si="15"/>
        <v>1</v>
      </c>
      <c r="AE6">
        <f t="shared" si="15"/>
        <v>1</v>
      </c>
      <c r="AF6">
        <f t="shared" si="15"/>
        <v>0</v>
      </c>
      <c r="AG6">
        <f t="shared" si="15"/>
        <v>0</v>
      </c>
      <c r="AH6">
        <f t="shared" si="15"/>
        <v>0</v>
      </c>
      <c r="AI6">
        <f t="shared" si="15"/>
        <v>1</v>
      </c>
      <c r="AJ6">
        <f t="shared" si="15"/>
        <v>0</v>
      </c>
      <c r="AK6">
        <f t="shared" si="15"/>
        <v>0</v>
      </c>
      <c r="AL6">
        <f t="shared" si="15"/>
        <v>0</v>
      </c>
      <c r="AM6">
        <f t="shared" si="15"/>
        <v>0</v>
      </c>
      <c r="AN6">
        <f t="shared" si="15"/>
        <v>0</v>
      </c>
      <c r="AO6">
        <f t="shared" si="15"/>
        <v>0</v>
      </c>
      <c r="AP6">
        <f t="shared" si="15"/>
        <v>0</v>
      </c>
      <c r="AQ6">
        <f t="shared" si="15"/>
        <v>1</v>
      </c>
      <c r="AR6">
        <f t="shared" si="15"/>
        <v>1</v>
      </c>
      <c r="AS6">
        <f t="shared" si="15"/>
        <v>0</v>
      </c>
      <c r="AT6">
        <f t="shared" si="15"/>
        <v>0</v>
      </c>
      <c r="AU6">
        <f t="shared" si="15"/>
        <v>0</v>
      </c>
      <c r="AV6">
        <f t="shared" si="15"/>
        <v>0</v>
      </c>
      <c r="AW6">
        <f t="shared" si="15"/>
        <v>1</v>
      </c>
      <c r="AX6">
        <f t="shared" si="15"/>
        <v>0</v>
      </c>
      <c r="AY6">
        <f t="shared" si="15"/>
        <v>0</v>
      </c>
      <c r="AZ6">
        <f t="shared" si="15"/>
        <v>1</v>
      </c>
      <c r="BA6">
        <f t="shared" si="15"/>
        <v>0</v>
      </c>
      <c r="BB6">
        <f t="shared" si="15"/>
        <v>0</v>
      </c>
      <c r="BC6">
        <f t="shared" si="15"/>
        <v>0</v>
      </c>
      <c r="BD6">
        <f t="shared" si="15"/>
        <v>0</v>
      </c>
      <c r="BE6">
        <f t="shared" si="15"/>
        <v>0</v>
      </c>
      <c r="BF6">
        <f t="shared" si="15"/>
        <v>0</v>
      </c>
      <c r="BG6">
        <f t="shared" si="15"/>
        <v>0</v>
      </c>
      <c r="BH6">
        <f t="shared" si="15"/>
        <v>0</v>
      </c>
      <c r="BI6">
        <f t="shared" si="15"/>
        <v>1</v>
      </c>
      <c r="BJ6">
        <f t="shared" si="15"/>
        <v>0</v>
      </c>
      <c r="BK6">
        <f t="shared" si="15"/>
        <v>0</v>
      </c>
      <c r="BL6">
        <f t="shared" si="15"/>
        <v>0</v>
      </c>
      <c r="BM6">
        <f t="shared" si="15"/>
        <v>0</v>
      </c>
      <c r="BN6">
        <f t="shared" si="15"/>
        <v>1</v>
      </c>
      <c r="BO6">
        <f t="shared" si="15"/>
        <v>0</v>
      </c>
      <c r="BP6">
        <f t="shared" si="15"/>
        <v>0</v>
      </c>
      <c r="BQ6">
        <f t="shared" si="15"/>
        <v>0</v>
      </c>
      <c r="BR6">
        <f t="shared" si="15"/>
        <v>1</v>
      </c>
      <c r="BS6">
        <f t="shared" si="15"/>
        <v>0</v>
      </c>
      <c r="BT6">
        <f t="shared" si="15"/>
        <v>1</v>
      </c>
      <c r="BU6">
        <f t="shared" si="15"/>
        <v>0</v>
      </c>
      <c r="BV6">
        <f t="shared" si="15"/>
        <v>1</v>
      </c>
      <c r="BW6">
        <f t="shared" si="15"/>
        <v>1</v>
      </c>
      <c r="BX6">
        <f t="shared" si="15"/>
        <v>0</v>
      </c>
      <c r="BY6">
        <f t="shared" si="15"/>
        <v>0</v>
      </c>
      <c r="BZ6">
        <f t="shared" si="15"/>
        <v>1</v>
      </c>
      <c r="CA6">
        <f t="shared" si="15"/>
        <v>1</v>
      </c>
      <c r="CB6">
        <f t="shared" si="15"/>
        <v>0</v>
      </c>
      <c r="CC6">
        <f t="shared" si="15"/>
        <v>0</v>
      </c>
      <c r="CD6">
        <f t="shared" si="15"/>
        <v>0</v>
      </c>
      <c r="CE6">
        <f t="shared" si="15"/>
        <v>0</v>
      </c>
      <c r="CF6">
        <f t="shared" si="15"/>
        <v>1</v>
      </c>
      <c r="CG6">
        <f t="shared" si="15"/>
        <v>0</v>
      </c>
      <c r="CH6">
        <f t="shared" si="15"/>
        <v>0</v>
      </c>
      <c r="CI6">
        <f t="shared" si="15"/>
        <v>0</v>
      </c>
      <c r="CJ6">
        <f t="shared" si="15"/>
        <v>0</v>
      </c>
      <c r="CK6">
        <f t="shared" si="15"/>
        <v>1</v>
      </c>
      <c r="CL6">
        <f t="shared" si="15"/>
        <v>0</v>
      </c>
      <c r="CM6">
        <f t="shared" si="15"/>
        <v>1</v>
      </c>
      <c r="CN6">
        <f t="shared" si="15"/>
        <v>0</v>
      </c>
      <c r="CO6">
        <f t="shared" ref="CO6:DK6" si="16">IF(COUNTIF(CO27:CO34,$C$6), 1, 0)</f>
        <v>1</v>
      </c>
      <c r="CP6">
        <f t="shared" si="16"/>
        <v>1</v>
      </c>
      <c r="CQ6">
        <f t="shared" si="16"/>
        <v>0</v>
      </c>
      <c r="CR6">
        <f t="shared" si="16"/>
        <v>0</v>
      </c>
      <c r="CS6">
        <f t="shared" si="16"/>
        <v>0</v>
      </c>
      <c r="CT6">
        <f t="shared" si="16"/>
        <v>0</v>
      </c>
      <c r="CU6">
        <f t="shared" si="16"/>
        <v>0</v>
      </c>
      <c r="CV6">
        <f t="shared" si="16"/>
        <v>0</v>
      </c>
      <c r="CW6">
        <f t="shared" si="16"/>
        <v>0</v>
      </c>
      <c r="CX6">
        <f t="shared" si="16"/>
        <v>0</v>
      </c>
      <c r="CY6">
        <f t="shared" si="16"/>
        <v>0</v>
      </c>
      <c r="CZ6">
        <f t="shared" si="16"/>
        <v>1</v>
      </c>
      <c r="DA6">
        <f t="shared" si="16"/>
        <v>0</v>
      </c>
      <c r="DB6">
        <f t="shared" si="16"/>
        <v>0</v>
      </c>
      <c r="DC6">
        <f t="shared" si="16"/>
        <v>0</v>
      </c>
      <c r="DD6">
        <f t="shared" si="16"/>
        <v>0</v>
      </c>
      <c r="DE6">
        <f t="shared" si="16"/>
        <v>0</v>
      </c>
      <c r="DF6">
        <f t="shared" si="16"/>
        <v>0</v>
      </c>
      <c r="DG6">
        <f t="shared" si="16"/>
        <v>1</v>
      </c>
      <c r="DH6">
        <f t="shared" si="16"/>
        <v>0</v>
      </c>
      <c r="DI6">
        <f t="shared" si="16"/>
        <v>0</v>
      </c>
      <c r="DJ6">
        <f t="shared" si="16"/>
        <v>0</v>
      </c>
      <c r="DK6">
        <f t="shared" si="16"/>
        <v>1</v>
      </c>
    </row>
    <row r="7" spans="1:115" x14ac:dyDescent="0.45">
      <c r="A7" t="s">
        <v>17</v>
      </c>
      <c r="B7" t="s">
        <v>53</v>
      </c>
      <c r="C7" t="s">
        <v>52</v>
      </c>
      <c r="D7">
        <v>12199578</v>
      </c>
      <c r="E7" t="s">
        <v>16</v>
      </c>
      <c r="F7">
        <v>6400</v>
      </c>
      <c r="G7" t="s">
        <v>10</v>
      </c>
      <c r="H7" t="s">
        <v>11</v>
      </c>
      <c r="I7">
        <v>33.46</v>
      </c>
      <c r="J7">
        <v>1</v>
      </c>
      <c r="L7">
        <f t="shared" si="4"/>
        <v>49.698129096100025</v>
      </c>
      <c r="M7">
        <v>35.6</v>
      </c>
      <c r="N7">
        <v>10.7</v>
      </c>
      <c r="O7">
        <f t="shared" si="0"/>
        <v>25</v>
      </c>
      <c r="P7">
        <f>IF(COUNTIF(P27:P34,$C$7), 1, 0)</f>
        <v>0</v>
      </c>
      <c r="Q7">
        <f t="shared" ref="Q7:AB7" si="17">IF(COUNTIF(Q27:Q34,$C$7), 1, 0)</f>
        <v>0</v>
      </c>
      <c r="R7">
        <f t="shared" si="17"/>
        <v>0</v>
      </c>
      <c r="S7">
        <f t="shared" si="17"/>
        <v>0</v>
      </c>
      <c r="T7">
        <f t="shared" si="17"/>
        <v>0</v>
      </c>
      <c r="U7">
        <f t="shared" si="17"/>
        <v>1</v>
      </c>
      <c r="V7">
        <f t="shared" si="17"/>
        <v>0</v>
      </c>
      <c r="W7">
        <f t="shared" si="17"/>
        <v>0</v>
      </c>
      <c r="X7">
        <f t="shared" si="17"/>
        <v>1</v>
      </c>
      <c r="Y7">
        <f t="shared" si="17"/>
        <v>0</v>
      </c>
      <c r="Z7">
        <f t="shared" si="17"/>
        <v>0</v>
      </c>
      <c r="AA7">
        <f t="shared" si="17"/>
        <v>0</v>
      </c>
      <c r="AB7">
        <f t="shared" si="17"/>
        <v>1</v>
      </c>
      <c r="AC7">
        <f t="shared" ref="AC7:CN7" si="18">IF(COUNTIF(AC27:AC34,$C$7), 1, 0)</f>
        <v>0</v>
      </c>
      <c r="AD7">
        <f t="shared" si="18"/>
        <v>0</v>
      </c>
      <c r="AE7">
        <f t="shared" si="18"/>
        <v>0</v>
      </c>
      <c r="AF7">
        <f t="shared" si="18"/>
        <v>0</v>
      </c>
      <c r="AG7">
        <f t="shared" si="18"/>
        <v>0</v>
      </c>
      <c r="AH7">
        <f t="shared" si="18"/>
        <v>1</v>
      </c>
      <c r="AI7">
        <f t="shared" si="18"/>
        <v>0</v>
      </c>
      <c r="AJ7">
        <f t="shared" si="18"/>
        <v>0</v>
      </c>
      <c r="AK7">
        <f t="shared" si="18"/>
        <v>0</v>
      </c>
      <c r="AL7">
        <f t="shared" si="18"/>
        <v>0</v>
      </c>
      <c r="AM7">
        <f t="shared" si="18"/>
        <v>1</v>
      </c>
      <c r="AN7">
        <f t="shared" si="18"/>
        <v>0</v>
      </c>
      <c r="AO7">
        <f t="shared" si="18"/>
        <v>1</v>
      </c>
      <c r="AP7">
        <f t="shared" si="18"/>
        <v>0</v>
      </c>
      <c r="AQ7">
        <f t="shared" si="18"/>
        <v>0</v>
      </c>
      <c r="AR7">
        <f t="shared" si="18"/>
        <v>0</v>
      </c>
      <c r="AS7">
        <f t="shared" si="18"/>
        <v>0</v>
      </c>
      <c r="AT7">
        <f t="shared" si="18"/>
        <v>1</v>
      </c>
      <c r="AU7">
        <f t="shared" si="18"/>
        <v>0</v>
      </c>
      <c r="AV7">
        <f t="shared" si="18"/>
        <v>1</v>
      </c>
      <c r="AW7">
        <f t="shared" si="18"/>
        <v>1</v>
      </c>
      <c r="AX7">
        <f t="shared" si="18"/>
        <v>0</v>
      </c>
      <c r="AY7">
        <f t="shared" si="18"/>
        <v>1</v>
      </c>
      <c r="AZ7">
        <f t="shared" si="18"/>
        <v>0</v>
      </c>
      <c r="BA7">
        <f t="shared" si="18"/>
        <v>0</v>
      </c>
      <c r="BB7">
        <f t="shared" si="18"/>
        <v>1</v>
      </c>
      <c r="BC7">
        <f t="shared" si="18"/>
        <v>0</v>
      </c>
      <c r="BD7">
        <f t="shared" si="18"/>
        <v>0</v>
      </c>
      <c r="BE7">
        <f t="shared" si="18"/>
        <v>1</v>
      </c>
      <c r="BF7">
        <f t="shared" si="18"/>
        <v>0</v>
      </c>
      <c r="BG7">
        <f t="shared" si="18"/>
        <v>0</v>
      </c>
      <c r="BH7">
        <f t="shared" si="18"/>
        <v>1</v>
      </c>
      <c r="BI7">
        <f t="shared" si="18"/>
        <v>0</v>
      </c>
      <c r="BJ7">
        <f t="shared" si="18"/>
        <v>1</v>
      </c>
      <c r="BK7">
        <f t="shared" si="18"/>
        <v>0</v>
      </c>
      <c r="BL7">
        <f t="shared" si="18"/>
        <v>0</v>
      </c>
      <c r="BM7">
        <f t="shared" si="18"/>
        <v>0</v>
      </c>
      <c r="BN7">
        <f t="shared" si="18"/>
        <v>0</v>
      </c>
      <c r="BO7">
        <f t="shared" si="18"/>
        <v>0</v>
      </c>
      <c r="BP7">
        <f t="shared" si="18"/>
        <v>0</v>
      </c>
      <c r="BQ7">
        <f t="shared" si="18"/>
        <v>0</v>
      </c>
      <c r="BR7">
        <f t="shared" si="18"/>
        <v>0</v>
      </c>
      <c r="BS7">
        <f t="shared" si="18"/>
        <v>1</v>
      </c>
      <c r="BT7">
        <f t="shared" si="18"/>
        <v>1</v>
      </c>
      <c r="BU7">
        <f t="shared" si="18"/>
        <v>0</v>
      </c>
      <c r="BV7">
        <f t="shared" si="18"/>
        <v>0</v>
      </c>
      <c r="BW7">
        <f t="shared" si="18"/>
        <v>0</v>
      </c>
      <c r="BX7">
        <f t="shared" si="18"/>
        <v>0</v>
      </c>
      <c r="BY7">
        <f t="shared" si="18"/>
        <v>0</v>
      </c>
      <c r="BZ7">
        <f t="shared" si="18"/>
        <v>0</v>
      </c>
      <c r="CA7">
        <f t="shared" si="18"/>
        <v>1</v>
      </c>
      <c r="CB7">
        <f t="shared" si="18"/>
        <v>0</v>
      </c>
      <c r="CC7">
        <f t="shared" si="18"/>
        <v>0</v>
      </c>
      <c r="CD7">
        <f t="shared" si="18"/>
        <v>0</v>
      </c>
      <c r="CE7">
        <f t="shared" si="18"/>
        <v>1</v>
      </c>
      <c r="CF7">
        <f t="shared" si="18"/>
        <v>0</v>
      </c>
      <c r="CG7">
        <f t="shared" si="18"/>
        <v>0</v>
      </c>
      <c r="CH7">
        <f t="shared" si="18"/>
        <v>0</v>
      </c>
      <c r="CI7">
        <f t="shared" si="18"/>
        <v>0</v>
      </c>
      <c r="CJ7">
        <f t="shared" si="18"/>
        <v>1</v>
      </c>
      <c r="CK7">
        <f t="shared" si="18"/>
        <v>0</v>
      </c>
      <c r="CL7">
        <f t="shared" si="18"/>
        <v>1</v>
      </c>
      <c r="CM7">
        <f t="shared" si="18"/>
        <v>0</v>
      </c>
      <c r="CN7">
        <f t="shared" si="18"/>
        <v>0</v>
      </c>
      <c r="CO7">
        <f t="shared" ref="CO7:DK7" si="19">IF(COUNTIF(CO27:CO34,$C$7), 1, 0)</f>
        <v>0</v>
      </c>
      <c r="CP7">
        <f t="shared" si="19"/>
        <v>0</v>
      </c>
      <c r="CQ7">
        <f t="shared" si="19"/>
        <v>0</v>
      </c>
      <c r="CR7">
        <f t="shared" si="19"/>
        <v>0</v>
      </c>
      <c r="CS7">
        <f t="shared" si="19"/>
        <v>1</v>
      </c>
      <c r="CT7">
        <f t="shared" si="19"/>
        <v>0</v>
      </c>
      <c r="CU7">
        <f t="shared" si="19"/>
        <v>0</v>
      </c>
      <c r="CV7">
        <f t="shared" si="19"/>
        <v>0</v>
      </c>
      <c r="CW7">
        <f t="shared" si="19"/>
        <v>0</v>
      </c>
      <c r="CX7">
        <f t="shared" si="19"/>
        <v>0</v>
      </c>
      <c r="CY7">
        <f t="shared" si="19"/>
        <v>1</v>
      </c>
      <c r="CZ7">
        <f t="shared" si="19"/>
        <v>1</v>
      </c>
      <c r="DA7">
        <f t="shared" si="19"/>
        <v>0</v>
      </c>
      <c r="DB7">
        <f t="shared" si="19"/>
        <v>0</v>
      </c>
      <c r="DC7">
        <f t="shared" si="19"/>
        <v>0</v>
      </c>
      <c r="DD7">
        <f t="shared" si="19"/>
        <v>0</v>
      </c>
      <c r="DE7">
        <f t="shared" si="19"/>
        <v>1</v>
      </c>
      <c r="DF7">
        <f t="shared" si="19"/>
        <v>0</v>
      </c>
      <c r="DG7">
        <f t="shared" si="19"/>
        <v>0</v>
      </c>
      <c r="DH7">
        <f t="shared" si="19"/>
        <v>0</v>
      </c>
      <c r="DI7">
        <f t="shared" si="19"/>
        <v>0</v>
      </c>
      <c r="DJ7">
        <f t="shared" si="19"/>
        <v>0</v>
      </c>
      <c r="DK7">
        <f t="shared" si="19"/>
        <v>1</v>
      </c>
    </row>
    <row r="8" spans="1:115" x14ac:dyDescent="0.45">
      <c r="A8" t="s">
        <v>5</v>
      </c>
      <c r="B8" t="s">
        <v>51</v>
      </c>
      <c r="C8" t="s">
        <v>50</v>
      </c>
      <c r="D8">
        <v>12199581</v>
      </c>
      <c r="E8" t="s">
        <v>4</v>
      </c>
      <c r="F8">
        <v>6300</v>
      </c>
      <c r="G8" t="s">
        <v>10</v>
      </c>
      <c r="H8" t="s">
        <v>11</v>
      </c>
      <c r="I8">
        <v>33.65</v>
      </c>
      <c r="J8">
        <v>1</v>
      </c>
      <c r="K8">
        <v>42</v>
      </c>
      <c r="L8">
        <f t="shared" si="4"/>
        <v>77.067053535104122</v>
      </c>
      <c r="M8">
        <v>38.1</v>
      </c>
      <c r="N8">
        <v>10.199999999999999</v>
      </c>
      <c r="O8">
        <f t="shared" si="0"/>
        <v>48</v>
      </c>
      <c r="P8">
        <f>IF(COUNTIF(P27:P34,$C$8), 1, 0)</f>
        <v>1</v>
      </c>
      <c r="Q8">
        <f t="shared" ref="Q8:AB8" si="20">IF(COUNTIF(Q27:Q34,$C$8), 1, 0)</f>
        <v>1</v>
      </c>
      <c r="R8">
        <f t="shared" si="20"/>
        <v>0</v>
      </c>
      <c r="S8">
        <f t="shared" si="20"/>
        <v>0</v>
      </c>
      <c r="T8">
        <f t="shared" si="20"/>
        <v>0</v>
      </c>
      <c r="U8">
        <f t="shared" si="20"/>
        <v>0</v>
      </c>
      <c r="V8">
        <f t="shared" si="20"/>
        <v>1</v>
      </c>
      <c r="W8">
        <f t="shared" si="20"/>
        <v>0</v>
      </c>
      <c r="X8">
        <f t="shared" si="20"/>
        <v>0</v>
      </c>
      <c r="Y8">
        <f t="shared" si="20"/>
        <v>1</v>
      </c>
      <c r="Z8">
        <f t="shared" si="20"/>
        <v>1</v>
      </c>
      <c r="AA8">
        <f t="shared" si="20"/>
        <v>0</v>
      </c>
      <c r="AB8">
        <f t="shared" si="20"/>
        <v>1</v>
      </c>
      <c r="AC8">
        <f t="shared" ref="AC8:CN8" si="21">IF(COUNTIF(AC27:AC34,$C$8), 1, 0)</f>
        <v>0</v>
      </c>
      <c r="AD8">
        <f t="shared" si="21"/>
        <v>0</v>
      </c>
      <c r="AE8">
        <f t="shared" si="21"/>
        <v>0</v>
      </c>
      <c r="AF8">
        <f t="shared" si="21"/>
        <v>0</v>
      </c>
      <c r="AG8">
        <f t="shared" si="21"/>
        <v>1</v>
      </c>
      <c r="AH8">
        <f t="shared" si="21"/>
        <v>1</v>
      </c>
      <c r="AI8">
        <f t="shared" si="21"/>
        <v>1</v>
      </c>
      <c r="AJ8">
        <f t="shared" si="21"/>
        <v>1</v>
      </c>
      <c r="AK8">
        <f t="shared" si="21"/>
        <v>1</v>
      </c>
      <c r="AL8">
        <f t="shared" si="21"/>
        <v>0</v>
      </c>
      <c r="AM8">
        <f t="shared" si="21"/>
        <v>0</v>
      </c>
      <c r="AN8">
        <f t="shared" si="21"/>
        <v>0</v>
      </c>
      <c r="AO8">
        <f t="shared" si="21"/>
        <v>1</v>
      </c>
      <c r="AP8">
        <f t="shared" si="21"/>
        <v>0</v>
      </c>
      <c r="AQ8">
        <f t="shared" si="21"/>
        <v>0</v>
      </c>
      <c r="AR8">
        <f t="shared" si="21"/>
        <v>0</v>
      </c>
      <c r="AS8">
        <f t="shared" si="21"/>
        <v>1</v>
      </c>
      <c r="AT8">
        <f t="shared" si="21"/>
        <v>0</v>
      </c>
      <c r="AU8">
        <f t="shared" si="21"/>
        <v>1</v>
      </c>
      <c r="AV8">
        <f t="shared" si="21"/>
        <v>1</v>
      </c>
      <c r="AW8">
        <f t="shared" si="21"/>
        <v>1</v>
      </c>
      <c r="AX8">
        <f t="shared" si="21"/>
        <v>0</v>
      </c>
      <c r="AY8">
        <f t="shared" si="21"/>
        <v>1</v>
      </c>
      <c r="AZ8">
        <f t="shared" si="21"/>
        <v>1</v>
      </c>
      <c r="BA8">
        <f t="shared" si="21"/>
        <v>1</v>
      </c>
      <c r="BB8">
        <f t="shared" si="21"/>
        <v>0</v>
      </c>
      <c r="BC8">
        <f t="shared" si="21"/>
        <v>1</v>
      </c>
      <c r="BD8">
        <f t="shared" si="21"/>
        <v>0</v>
      </c>
      <c r="BE8">
        <f t="shared" si="21"/>
        <v>1</v>
      </c>
      <c r="BF8">
        <f t="shared" si="21"/>
        <v>1</v>
      </c>
      <c r="BG8">
        <f t="shared" si="21"/>
        <v>0</v>
      </c>
      <c r="BH8">
        <f t="shared" si="21"/>
        <v>0</v>
      </c>
      <c r="BI8">
        <f t="shared" si="21"/>
        <v>1</v>
      </c>
      <c r="BJ8">
        <f t="shared" si="21"/>
        <v>0</v>
      </c>
      <c r="BK8">
        <f t="shared" si="21"/>
        <v>0</v>
      </c>
      <c r="BL8">
        <f t="shared" si="21"/>
        <v>1</v>
      </c>
      <c r="BM8">
        <f t="shared" si="21"/>
        <v>1</v>
      </c>
      <c r="BN8">
        <f t="shared" si="21"/>
        <v>0</v>
      </c>
      <c r="BO8">
        <f t="shared" si="21"/>
        <v>1</v>
      </c>
      <c r="BP8">
        <f t="shared" si="21"/>
        <v>1</v>
      </c>
      <c r="BQ8">
        <f t="shared" si="21"/>
        <v>0</v>
      </c>
      <c r="BR8">
        <f t="shared" si="21"/>
        <v>0</v>
      </c>
      <c r="BS8">
        <f t="shared" si="21"/>
        <v>1</v>
      </c>
      <c r="BT8">
        <f t="shared" si="21"/>
        <v>0</v>
      </c>
      <c r="BU8">
        <f t="shared" si="21"/>
        <v>0</v>
      </c>
      <c r="BV8">
        <f t="shared" si="21"/>
        <v>1</v>
      </c>
      <c r="BW8">
        <f t="shared" si="21"/>
        <v>1</v>
      </c>
      <c r="BX8">
        <f t="shared" si="21"/>
        <v>1</v>
      </c>
      <c r="BY8">
        <f t="shared" si="21"/>
        <v>0</v>
      </c>
      <c r="BZ8">
        <f t="shared" si="21"/>
        <v>0</v>
      </c>
      <c r="CA8">
        <f t="shared" si="21"/>
        <v>0</v>
      </c>
      <c r="CB8">
        <f t="shared" si="21"/>
        <v>1</v>
      </c>
      <c r="CC8">
        <f t="shared" si="21"/>
        <v>0</v>
      </c>
      <c r="CD8">
        <f t="shared" si="21"/>
        <v>0</v>
      </c>
      <c r="CE8">
        <f t="shared" si="21"/>
        <v>1</v>
      </c>
      <c r="CF8">
        <f t="shared" si="21"/>
        <v>0</v>
      </c>
      <c r="CG8">
        <f t="shared" si="21"/>
        <v>1</v>
      </c>
      <c r="CH8">
        <f t="shared" si="21"/>
        <v>1</v>
      </c>
      <c r="CI8">
        <f t="shared" si="21"/>
        <v>1</v>
      </c>
      <c r="CJ8">
        <f t="shared" si="21"/>
        <v>1</v>
      </c>
      <c r="CK8">
        <f t="shared" si="21"/>
        <v>1</v>
      </c>
      <c r="CL8">
        <f t="shared" si="21"/>
        <v>0</v>
      </c>
      <c r="CM8">
        <f t="shared" si="21"/>
        <v>0</v>
      </c>
      <c r="CN8">
        <f t="shared" si="21"/>
        <v>1</v>
      </c>
      <c r="CO8">
        <f t="shared" ref="CO8:DK8" si="22">IF(COUNTIF(CO27:CO34,$C$8), 1, 0)</f>
        <v>1</v>
      </c>
      <c r="CP8">
        <f t="shared" si="22"/>
        <v>0</v>
      </c>
      <c r="CQ8">
        <f t="shared" si="22"/>
        <v>0</v>
      </c>
      <c r="CR8">
        <f t="shared" si="22"/>
        <v>0</v>
      </c>
      <c r="CS8">
        <f t="shared" si="22"/>
        <v>1</v>
      </c>
      <c r="CT8">
        <f t="shared" si="22"/>
        <v>0</v>
      </c>
      <c r="CU8">
        <f t="shared" si="22"/>
        <v>0</v>
      </c>
      <c r="CV8">
        <f t="shared" si="22"/>
        <v>1</v>
      </c>
      <c r="CW8">
        <f t="shared" si="22"/>
        <v>0</v>
      </c>
      <c r="CX8">
        <f t="shared" si="22"/>
        <v>1</v>
      </c>
      <c r="CY8">
        <f t="shared" si="22"/>
        <v>0</v>
      </c>
      <c r="CZ8">
        <f t="shared" si="22"/>
        <v>0</v>
      </c>
      <c r="DA8">
        <f t="shared" si="22"/>
        <v>1</v>
      </c>
      <c r="DB8">
        <f t="shared" si="22"/>
        <v>0</v>
      </c>
      <c r="DC8">
        <f t="shared" si="22"/>
        <v>0</v>
      </c>
      <c r="DD8">
        <f t="shared" si="22"/>
        <v>1</v>
      </c>
      <c r="DE8">
        <f t="shared" si="22"/>
        <v>1</v>
      </c>
      <c r="DF8">
        <f t="shared" si="22"/>
        <v>1</v>
      </c>
      <c r="DG8">
        <f t="shared" si="22"/>
        <v>0</v>
      </c>
      <c r="DH8">
        <f t="shared" si="22"/>
        <v>1</v>
      </c>
      <c r="DI8">
        <f t="shared" si="22"/>
        <v>0</v>
      </c>
      <c r="DJ8">
        <f t="shared" si="22"/>
        <v>0</v>
      </c>
      <c r="DK8">
        <f t="shared" si="22"/>
        <v>0</v>
      </c>
    </row>
    <row r="9" spans="1:115" x14ac:dyDescent="0.45">
      <c r="A9" t="s">
        <v>13</v>
      </c>
      <c r="B9" t="s">
        <v>49</v>
      </c>
      <c r="C9" t="s">
        <v>48</v>
      </c>
      <c r="D9">
        <v>12199590</v>
      </c>
      <c r="E9" t="s">
        <v>12</v>
      </c>
      <c r="F9">
        <v>6200</v>
      </c>
      <c r="G9" t="s">
        <v>10</v>
      </c>
      <c r="H9" t="s">
        <v>9</v>
      </c>
      <c r="I9">
        <v>31.35</v>
      </c>
      <c r="J9">
        <v>1</v>
      </c>
      <c r="K9">
        <v>58.25</v>
      </c>
      <c r="L9">
        <f t="shared" si="4"/>
        <v>33.596981503642034</v>
      </c>
      <c r="M9">
        <v>33</v>
      </c>
      <c r="N9">
        <v>9.5500000000000007</v>
      </c>
      <c r="O9">
        <f t="shared" si="0"/>
        <v>18</v>
      </c>
      <c r="P9">
        <f>IF(COUNTIF(P27:P34,$C$9), 1, 0)</f>
        <v>0</v>
      </c>
      <c r="Q9">
        <f t="shared" ref="Q9:AB9" si="23">IF(COUNTIF(Q27:Q34,$C$9), 1, 0)</f>
        <v>1</v>
      </c>
      <c r="R9">
        <f t="shared" si="23"/>
        <v>0</v>
      </c>
      <c r="S9">
        <f t="shared" si="23"/>
        <v>0</v>
      </c>
      <c r="T9">
        <f t="shared" si="23"/>
        <v>0</v>
      </c>
      <c r="U9">
        <f t="shared" si="23"/>
        <v>0</v>
      </c>
      <c r="V9">
        <f t="shared" si="23"/>
        <v>0</v>
      </c>
      <c r="W9">
        <f t="shared" si="23"/>
        <v>0</v>
      </c>
      <c r="X9">
        <f t="shared" si="23"/>
        <v>0</v>
      </c>
      <c r="Y9">
        <f t="shared" si="23"/>
        <v>0</v>
      </c>
      <c r="Z9">
        <f t="shared" si="23"/>
        <v>0</v>
      </c>
      <c r="AA9">
        <f t="shared" si="23"/>
        <v>0</v>
      </c>
      <c r="AB9">
        <f t="shared" si="23"/>
        <v>1</v>
      </c>
      <c r="AC9">
        <f t="shared" ref="AC9:CN9" si="24">IF(COUNTIF(AC27:AC34,$C$9), 1, 0)</f>
        <v>0</v>
      </c>
      <c r="AD9">
        <f t="shared" si="24"/>
        <v>0</v>
      </c>
      <c r="AE9">
        <f t="shared" si="24"/>
        <v>0</v>
      </c>
      <c r="AF9">
        <f t="shared" si="24"/>
        <v>0</v>
      </c>
      <c r="AG9">
        <f t="shared" si="24"/>
        <v>0</v>
      </c>
      <c r="AH9">
        <f t="shared" si="24"/>
        <v>0</v>
      </c>
      <c r="AI9">
        <f t="shared" si="24"/>
        <v>0</v>
      </c>
      <c r="AJ9">
        <f t="shared" si="24"/>
        <v>1</v>
      </c>
      <c r="AK9">
        <f t="shared" si="24"/>
        <v>0</v>
      </c>
      <c r="AL9">
        <f t="shared" si="24"/>
        <v>1</v>
      </c>
      <c r="AM9">
        <f t="shared" si="24"/>
        <v>1</v>
      </c>
      <c r="AN9">
        <f t="shared" si="24"/>
        <v>0</v>
      </c>
      <c r="AO9">
        <f t="shared" si="24"/>
        <v>1</v>
      </c>
      <c r="AP9">
        <f t="shared" si="24"/>
        <v>0</v>
      </c>
      <c r="AQ9">
        <f t="shared" si="24"/>
        <v>0</v>
      </c>
      <c r="AR9">
        <f t="shared" si="24"/>
        <v>0</v>
      </c>
      <c r="AS9">
        <f t="shared" si="24"/>
        <v>0</v>
      </c>
      <c r="AT9">
        <f t="shared" si="24"/>
        <v>0</v>
      </c>
      <c r="AU9">
        <f t="shared" si="24"/>
        <v>0</v>
      </c>
      <c r="AV9">
        <f t="shared" si="24"/>
        <v>0</v>
      </c>
      <c r="AW9">
        <f t="shared" si="24"/>
        <v>0</v>
      </c>
      <c r="AX9">
        <f t="shared" si="24"/>
        <v>0</v>
      </c>
      <c r="AY9">
        <f t="shared" si="24"/>
        <v>0</v>
      </c>
      <c r="AZ9">
        <f t="shared" si="24"/>
        <v>0</v>
      </c>
      <c r="BA9">
        <f t="shared" si="24"/>
        <v>0</v>
      </c>
      <c r="BB9">
        <f t="shared" si="24"/>
        <v>0</v>
      </c>
      <c r="BC9">
        <f t="shared" si="24"/>
        <v>0</v>
      </c>
      <c r="BD9">
        <f t="shared" si="24"/>
        <v>0</v>
      </c>
      <c r="BE9">
        <f t="shared" si="24"/>
        <v>1</v>
      </c>
      <c r="BF9">
        <f t="shared" si="24"/>
        <v>0</v>
      </c>
      <c r="BG9">
        <f t="shared" si="24"/>
        <v>1</v>
      </c>
      <c r="BH9">
        <f t="shared" si="24"/>
        <v>1</v>
      </c>
      <c r="BI9">
        <f t="shared" si="24"/>
        <v>0</v>
      </c>
      <c r="BJ9">
        <f t="shared" si="24"/>
        <v>1</v>
      </c>
      <c r="BK9">
        <f t="shared" si="24"/>
        <v>0</v>
      </c>
      <c r="BL9">
        <f t="shared" si="24"/>
        <v>0</v>
      </c>
      <c r="BM9">
        <f t="shared" si="24"/>
        <v>0</v>
      </c>
      <c r="BN9">
        <f t="shared" si="24"/>
        <v>0</v>
      </c>
      <c r="BO9">
        <f t="shared" si="24"/>
        <v>0</v>
      </c>
      <c r="BP9">
        <f t="shared" si="24"/>
        <v>0</v>
      </c>
      <c r="BQ9">
        <f t="shared" si="24"/>
        <v>0</v>
      </c>
      <c r="BR9">
        <f t="shared" si="24"/>
        <v>0</v>
      </c>
      <c r="BS9">
        <f t="shared" si="24"/>
        <v>0</v>
      </c>
      <c r="BT9">
        <f t="shared" si="24"/>
        <v>0</v>
      </c>
      <c r="BU9">
        <f t="shared" si="24"/>
        <v>0</v>
      </c>
      <c r="BV9">
        <f t="shared" si="24"/>
        <v>0</v>
      </c>
      <c r="BW9">
        <f t="shared" si="24"/>
        <v>0</v>
      </c>
      <c r="BX9">
        <f t="shared" si="24"/>
        <v>1</v>
      </c>
      <c r="BY9">
        <f t="shared" si="24"/>
        <v>0</v>
      </c>
      <c r="BZ9">
        <f t="shared" si="24"/>
        <v>0</v>
      </c>
      <c r="CA9">
        <f t="shared" si="24"/>
        <v>0</v>
      </c>
      <c r="CB9">
        <f t="shared" si="24"/>
        <v>1</v>
      </c>
      <c r="CC9">
        <f t="shared" si="24"/>
        <v>0</v>
      </c>
      <c r="CD9">
        <f t="shared" si="24"/>
        <v>0</v>
      </c>
      <c r="CE9">
        <f t="shared" si="24"/>
        <v>0</v>
      </c>
      <c r="CF9">
        <f t="shared" si="24"/>
        <v>0</v>
      </c>
      <c r="CG9">
        <f t="shared" si="24"/>
        <v>1</v>
      </c>
      <c r="CH9">
        <f t="shared" si="24"/>
        <v>0</v>
      </c>
      <c r="CI9">
        <f t="shared" si="24"/>
        <v>0</v>
      </c>
      <c r="CJ9">
        <f t="shared" si="24"/>
        <v>0</v>
      </c>
      <c r="CK9">
        <f t="shared" si="24"/>
        <v>0</v>
      </c>
      <c r="CL9">
        <f t="shared" si="24"/>
        <v>0</v>
      </c>
      <c r="CM9">
        <f t="shared" si="24"/>
        <v>0</v>
      </c>
      <c r="CN9">
        <f t="shared" si="24"/>
        <v>0</v>
      </c>
      <c r="CO9">
        <f t="shared" ref="CO9:DK9" si="25">IF(COUNTIF(CO27:CO34,$C$9), 1, 0)</f>
        <v>0</v>
      </c>
      <c r="CP9">
        <f t="shared" si="25"/>
        <v>0</v>
      </c>
      <c r="CQ9">
        <f t="shared" si="25"/>
        <v>0</v>
      </c>
      <c r="CR9">
        <f t="shared" si="25"/>
        <v>1</v>
      </c>
      <c r="CS9">
        <f t="shared" si="25"/>
        <v>0</v>
      </c>
      <c r="CT9">
        <f t="shared" si="25"/>
        <v>1</v>
      </c>
      <c r="CU9">
        <f t="shared" si="25"/>
        <v>0</v>
      </c>
      <c r="CV9">
        <f t="shared" si="25"/>
        <v>0</v>
      </c>
      <c r="CW9">
        <f t="shared" si="25"/>
        <v>1</v>
      </c>
      <c r="CX9">
        <f t="shared" si="25"/>
        <v>1</v>
      </c>
      <c r="CY9">
        <f t="shared" si="25"/>
        <v>0</v>
      </c>
      <c r="CZ9">
        <f t="shared" si="25"/>
        <v>0</v>
      </c>
      <c r="DA9">
        <f t="shared" si="25"/>
        <v>0</v>
      </c>
      <c r="DB9">
        <f t="shared" si="25"/>
        <v>1</v>
      </c>
      <c r="DC9">
        <f t="shared" si="25"/>
        <v>0</v>
      </c>
      <c r="DD9">
        <f t="shared" si="25"/>
        <v>0</v>
      </c>
      <c r="DE9">
        <f t="shared" si="25"/>
        <v>0</v>
      </c>
      <c r="DF9">
        <f t="shared" si="25"/>
        <v>0</v>
      </c>
      <c r="DG9">
        <f t="shared" si="25"/>
        <v>0</v>
      </c>
      <c r="DH9">
        <f t="shared" si="25"/>
        <v>0</v>
      </c>
      <c r="DI9">
        <f t="shared" si="25"/>
        <v>0</v>
      </c>
      <c r="DJ9">
        <f t="shared" si="25"/>
        <v>0</v>
      </c>
      <c r="DK9">
        <f t="shared" si="25"/>
        <v>0</v>
      </c>
    </row>
    <row r="10" spans="1:115" s="1" customFormat="1" x14ac:dyDescent="0.45">
      <c r="A10" s="1" t="s">
        <v>3</v>
      </c>
      <c r="B10" s="1" t="s">
        <v>47</v>
      </c>
      <c r="C10" s="1" t="s">
        <v>46</v>
      </c>
      <c r="D10" s="1">
        <v>12199586</v>
      </c>
      <c r="E10" s="1" t="s">
        <v>2</v>
      </c>
      <c r="F10" s="1">
        <v>6100</v>
      </c>
      <c r="G10" s="1" t="s">
        <v>1</v>
      </c>
      <c r="H10" s="1" t="s">
        <v>0</v>
      </c>
      <c r="I10" s="1">
        <v>33.26</v>
      </c>
      <c r="J10" s="1">
        <v>1</v>
      </c>
      <c r="K10" s="1">
        <v>36.25</v>
      </c>
      <c r="L10">
        <f t="shared" si="4"/>
        <v>80.917398118785286</v>
      </c>
      <c r="M10" s="1">
        <v>38</v>
      </c>
      <c r="N10" s="1">
        <v>12.1</v>
      </c>
      <c r="O10" s="1">
        <f t="shared" si="0"/>
        <v>44</v>
      </c>
      <c r="P10" s="1">
        <f>IF(COUNTIF(P27:P34,$C$10), 1, 0)</f>
        <v>1</v>
      </c>
      <c r="Q10" s="1">
        <f t="shared" ref="Q10:AB10" si="26">IF(COUNTIF(Q27:Q34,$C$10), 1, 0)</f>
        <v>0</v>
      </c>
      <c r="R10" s="1">
        <f t="shared" si="26"/>
        <v>1</v>
      </c>
      <c r="S10" s="1">
        <f t="shared" si="26"/>
        <v>1</v>
      </c>
      <c r="T10" s="1">
        <f t="shared" si="26"/>
        <v>1</v>
      </c>
      <c r="U10" s="1">
        <f t="shared" si="26"/>
        <v>0</v>
      </c>
      <c r="V10" s="1">
        <f t="shared" si="26"/>
        <v>1</v>
      </c>
      <c r="W10" s="1">
        <f t="shared" si="26"/>
        <v>0</v>
      </c>
      <c r="X10" s="1">
        <f t="shared" si="26"/>
        <v>0</v>
      </c>
      <c r="Y10" s="1">
        <f t="shared" si="26"/>
        <v>0</v>
      </c>
      <c r="Z10" s="1">
        <f t="shared" si="26"/>
        <v>0</v>
      </c>
      <c r="AA10" s="1">
        <f t="shared" si="26"/>
        <v>1</v>
      </c>
      <c r="AB10" s="1">
        <f t="shared" si="26"/>
        <v>0</v>
      </c>
      <c r="AC10" s="1">
        <f t="shared" ref="AC10:CN10" si="27">IF(COUNTIF(AC27:AC34,$C$10), 1, 0)</f>
        <v>0</v>
      </c>
      <c r="AD10" s="1">
        <f t="shared" si="27"/>
        <v>0</v>
      </c>
      <c r="AE10" s="1">
        <f t="shared" si="27"/>
        <v>1</v>
      </c>
      <c r="AF10" s="1">
        <f t="shared" si="27"/>
        <v>1</v>
      </c>
      <c r="AG10" s="1">
        <f t="shared" si="27"/>
        <v>0</v>
      </c>
      <c r="AH10" s="1">
        <f t="shared" si="27"/>
        <v>1</v>
      </c>
      <c r="AI10" s="1">
        <f t="shared" si="27"/>
        <v>1</v>
      </c>
      <c r="AJ10" s="1">
        <f t="shared" si="27"/>
        <v>0</v>
      </c>
      <c r="AK10" s="1">
        <f t="shared" si="27"/>
        <v>1</v>
      </c>
      <c r="AL10" s="1">
        <f t="shared" si="27"/>
        <v>0</v>
      </c>
      <c r="AM10" s="1">
        <f t="shared" si="27"/>
        <v>0</v>
      </c>
      <c r="AN10" s="1">
        <f t="shared" si="27"/>
        <v>1</v>
      </c>
      <c r="AO10" s="1">
        <f t="shared" si="27"/>
        <v>0</v>
      </c>
      <c r="AP10" s="1">
        <f t="shared" si="27"/>
        <v>1</v>
      </c>
      <c r="AQ10" s="1">
        <f t="shared" si="27"/>
        <v>0</v>
      </c>
      <c r="AR10" s="1">
        <f t="shared" si="27"/>
        <v>0</v>
      </c>
      <c r="AS10" s="1">
        <f t="shared" si="27"/>
        <v>1</v>
      </c>
      <c r="AT10" s="1">
        <f t="shared" si="27"/>
        <v>0</v>
      </c>
      <c r="AU10" s="1">
        <f t="shared" si="27"/>
        <v>1</v>
      </c>
      <c r="AV10" s="1">
        <f t="shared" si="27"/>
        <v>1</v>
      </c>
      <c r="AW10" s="1">
        <f t="shared" si="27"/>
        <v>1</v>
      </c>
      <c r="AX10" s="1">
        <f t="shared" si="27"/>
        <v>1</v>
      </c>
      <c r="AY10" s="1">
        <f t="shared" si="27"/>
        <v>1</v>
      </c>
      <c r="AZ10" s="1">
        <f t="shared" si="27"/>
        <v>0</v>
      </c>
      <c r="BA10" s="1">
        <f t="shared" si="27"/>
        <v>0</v>
      </c>
      <c r="BB10" s="1">
        <f t="shared" si="27"/>
        <v>0</v>
      </c>
      <c r="BC10" s="1">
        <f t="shared" si="27"/>
        <v>0</v>
      </c>
      <c r="BD10" s="1">
        <f t="shared" si="27"/>
        <v>1</v>
      </c>
      <c r="BE10" s="1">
        <f t="shared" si="27"/>
        <v>1</v>
      </c>
      <c r="BF10" s="1">
        <f t="shared" si="27"/>
        <v>1</v>
      </c>
      <c r="BG10" s="1">
        <f t="shared" si="27"/>
        <v>0</v>
      </c>
      <c r="BH10" s="1">
        <f t="shared" si="27"/>
        <v>0</v>
      </c>
      <c r="BI10" s="1">
        <f t="shared" si="27"/>
        <v>1</v>
      </c>
      <c r="BJ10" s="1">
        <f t="shared" si="27"/>
        <v>1</v>
      </c>
      <c r="BK10" s="1">
        <f t="shared" si="27"/>
        <v>1</v>
      </c>
      <c r="BL10" s="1">
        <f t="shared" si="27"/>
        <v>0</v>
      </c>
      <c r="BM10" s="1">
        <f t="shared" si="27"/>
        <v>1</v>
      </c>
      <c r="BN10" s="1">
        <f t="shared" si="27"/>
        <v>0</v>
      </c>
      <c r="BO10" s="1">
        <f t="shared" si="27"/>
        <v>0</v>
      </c>
      <c r="BP10" s="1">
        <f t="shared" si="27"/>
        <v>0</v>
      </c>
      <c r="BQ10" s="1">
        <f t="shared" si="27"/>
        <v>0</v>
      </c>
      <c r="BR10" s="1">
        <f t="shared" si="27"/>
        <v>0</v>
      </c>
      <c r="BS10" s="1">
        <f t="shared" si="27"/>
        <v>1</v>
      </c>
      <c r="BT10" s="1">
        <f t="shared" si="27"/>
        <v>0</v>
      </c>
      <c r="BU10" s="1">
        <f t="shared" si="27"/>
        <v>0</v>
      </c>
      <c r="BV10" s="1">
        <f t="shared" si="27"/>
        <v>0</v>
      </c>
      <c r="BW10" s="1">
        <f t="shared" si="27"/>
        <v>0</v>
      </c>
      <c r="BX10" s="1">
        <f t="shared" si="27"/>
        <v>0</v>
      </c>
      <c r="BY10" s="1">
        <f t="shared" si="27"/>
        <v>0</v>
      </c>
      <c r="BZ10" s="1">
        <f t="shared" si="27"/>
        <v>0</v>
      </c>
      <c r="CA10" s="1">
        <f t="shared" si="27"/>
        <v>1</v>
      </c>
      <c r="CB10" s="1">
        <f t="shared" si="27"/>
        <v>0</v>
      </c>
      <c r="CC10" s="1">
        <f t="shared" si="27"/>
        <v>0</v>
      </c>
      <c r="CD10" s="1">
        <f t="shared" si="27"/>
        <v>0</v>
      </c>
      <c r="CE10" s="1">
        <f t="shared" si="27"/>
        <v>1</v>
      </c>
      <c r="CF10" s="1">
        <f t="shared" si="27"/>
        <v>0</v>
      </c>
      <c r="CG10" s="1">
        <f t="shared" si="27"/>
        <v>0</v>
      </c>
      <c r="CH10" s="1">
        <f t="shared" si="27"/>
        <v>0</v>
      </c>
      <c r="CI10" s="1">
        <f t="shared" si="27"/>
        <v>1</v>
      </c>
      <c r="CJ10" s="1">
        <f t="shared" si="27"/>
        <v>1</v>
      </c>
      <c r="CK10" s="1">
        <f t="shared" si="27"/>
        <v>1</v>
      </c>
      <c r="CL10" s="1">
        <f t="shared" si="27"/>
        <v>1</v>
      </c>
      <c r="CM10" s="1">
        <f t="shared" si="27"/>
        <v>0</v>
      </c>
      <c r="CN10" s="1">
        <f t="shared" si="27"/>
        <v>0</v>
      </c>
      <c r="CO10" s="1">
        <f t="shared" ref="CO10:DK10" si="28">IF(COUNTIF(CO27:CO34,$C$10), 1, 0)</f>
        <v>0</v>
      </c>
      <c r="CP10" s="1">
        <f t="shared" si="28"/>
        <v>1</v>
      </c>
      <c r="CQ10" s="1">
        <f t="shared" si="28"/>
        <v>1</v>
      </c>
      <c r="CR10" s="1">
        <f t="shared" si="28"/>
        <v>1</v>
      </c>
      <c r="CS10" s="1">
        <f t="shared" si="28"/>
        <v>1</v>
      </c>
      <c r="CT10" s="1">
        <f t="shared" si="28"/>
        <v>0</v>
      </c>
      <c r="CU10" s="1">
        <f t="shared" si="28"/>
        <v>1</v>
      </c>
      <c r="CV10" s="1">
        <f t="shared" si="28"/>
        <v>1</v>
      </c>
      <c r="CW10" s="1">
        <f t="shared" si="28"/>
        <v>1</v>
      </c>
      <c r="CX10" s="1">
        <f t="shared" si="28"/>
        <v>0</v>
      </c>
      <c r="CY10" s="1">
        <f t="shared" si="28"/>
        <v>1</v>
      </c>
      <c r="CZ10" s="1">
        <f t="shared" si="28"/>
        <v>0</v>
      </c>
      <c r="DA10" s="1">
        <f t="shared" si="28"/>
        <v>0</v>
      </c>
      <c r="DB10" s="1">
        <f t="shared" si="28"/>
        <v>1</v>
      </c>
      <c r="DC10" s="1">
        <f t="shared" si="28"/>
        <v>0</v>
      </c>
      <c r="DD10" s="1">
        <f t="shared" si="28"/>
        <v>0</v>
      </c>
      <c r="DE10" s="1">
        <f t="shared" si="28"/>
        <v>1</v>
      </c>
      <c r="DF10" s="1">
        <f t="shared" si="28"/>
        <v>0</v>
      </c>
      <c r="DG10" s="1">
        <f t="shared" si="28"/>
        <v>0</v>
      </c>
      <c r="DH10" s="1">
        <f t="shared" si="28"/>
        <v>0</v>
      </c>
      <c r="DI10" s="1">
        <f t="shared" si="28"/>
        <v>0</v>
      </c>
      <c r="DJ10" s="1">
        <f t="shared" si="28"/>
        <v>1</v>
      </c>
      <c r="DK10" s="1">
        <f t="shared" si="28"/>
        <v>0</v>
      </c>
    </row>
    <row r="11" spans="1:115" s="1" customFormat="1" x14ac:dyDescent="0.45">
      <c r="A11" s="1" t="s">
        <v>5</v>
      </c>
      <c r="B11" s="1" t="s">
        <v>45</v>
      </c>
      <c r="C11" s="1" t="s">
        <v>44</v>
      </c>
      <c r="D11" s="1">
        <v>12199592</v>
      </c>
      <c r="E11" s="1" t="s">
        <v>4</v>
      </c>
      <c r="F11" s="1">
        <v>6000</v>
      </c>
      <c r="G11" s="1" t="s">
        <v>10</v>
      </c>
      <c r="H11" s="1" t="s">
        <v>9</v>
      </c>
      <c r="I11" s="1">
        <v>27.38</v>
      </c>
      <c r="J11" s="1">
        <v>1</v>
      </c>
      <c r="L11">
        <f t="shared" si="4"/>
        <v>31.543699966758005</v>
      </c>
      <c r="M11" s="1">
        <v>32.299999999999997</v>
      </c>
      <c r="N11" s="1">
        <v>10.5</v>
      </c>
      <c r="O11" s="1">
        <f t="shared" si="0"/>
        <v>48</v>
      </c>
      <c r="P11" s="1">
        <f>IF(COUNTIF(P27:P34,$C$11), 1, 0)</f>
        <v>0</v>
      </c>
      <c r="Q11" s="1">
        <f t="shared" ref="Q11:AB11" si="29">IF(COUNTIF(Q27:Q34,$C$11), 1, 0)</f>
        <v>1</v>
      </c>
      <c r="R11" s="1">
        <f t="shared" si="29"/>
        <v>0</v>
      </c>
      <c r="S11" s="1">
        <f t="shared" si="29"/>
        <v>1</v>
      </c>
      <c r="T11" s="1">
        <f t="shared" si="29"/>
        <v>0</v>
      </c>
      <c r="U11" s="1">
        <f t="shared" si="29"/>
        <v>0</v>
      </c>
      <c r="V11" s="1">
        <f t="shared" si="29"/>
        <v>0</v>
      </c>
      <c r="W11" s="1">
        <f t="shared" si="29"/>
        <v>1</v>
      </c>
      <c r="X11" s="1">
        <f t="shared" si="29"/>
        <v>1</v>
      </c>
      <c r="Y11" s="1">
        <f t="shared" si="29"/>
        <v>1</v>
      </c>
      <c r="Z11" s="1">
        <f t="shared" si="29"/>
        <v>1</v>
      </c>
      <c r="AA11" s="1">
        <f t="shared" si="29"/>
        <v>1</v>
      </c>
      <c r="AB11" s="1">
        <f t="shared" si="29"/>
        <v>0</v>
      </c>
      <c r="AC11" s="1">
        <f t="shared" ref="AC11:CN11" si="30">IF(COUNTIF(AC27:AC34,$C$11), 1, 0)</f>
        <v>1</v>
      </c>
      <c r="AD11" s="1">
        <f t="shared" si="30"/>
        <v>1</v>
      </c>
      <c r="AE11" s="1">
        <f t="shared" si="30"/>
        <v>1</v>
      </c>
      <c r="AF11" s="1">
        <f t="shared" si="30"/>
        <v>0</v>
      </c>
      <c r="AG11" s="1">
        <f t="shared" si="30"/>
        <v>0</v>
      </c>
      <c r="AH11" s="1">
        <f t="shared" si="30"/>
        <v>1</v>
      </c>
      <c r="AI11" s="1">
        <f t="shared" si="30"/>
        <v>1</v>
      </c>
      <c r="AJ11" s="1">
        <f t="shared" si="30"/>
        <v>1</v>
      </c>
      <c r="AK11" s="1">
        <f t="shared" si="30"/>
        <v>1</v>
      </c>
      <c r="AL11" s="1">
        <f t="shared" si="30"/>
        <v>1</v>
      </c>
      <c r="AM11" s="1">
        <f t="shared" si="30"/>
        <v>0</v>
      </c>
      <c r="AN11" s="1">
        <f t="shared" si="30"/>
        <v>0</v>
      </c>
      <c r="AO11" s="1">
        <f t="shared" si="30"/>
        <v>0</v>
      </c>
      <c r="AP11" s="1">
        <f t="shared" si="30"/>
        <v>1</v>
      </c>
      <c r="AQ11" s="1">
        <f t="shared" si="30"/>
        <v>1</v>
      </c>
      <c r="AR11" s="1">
        <f t="shared" si="30"/>
        <v>1</v>
      </c>
      <c r="AS11" s="1">
        <f t="shared" si="30"/>
        <v>0</v>
      </c>
      <c r="AT11" s="1">
        <f t="shared" si="30"/>
        <v>0</v>
      </c>
      <c r="AU11" s="1">
        <f t="shared" si="30"/>
        <v>0</v>
      </c>
      <c r="AV11" s="1">
        <f t="shared" si="30"/>
        <v>0</v>
      </c>
      <c r="AW11" s="1">
        <f t="shared" si="30"/>
        <v>1</v>
      </c>
      <c r="AX11" s="1">
        <f t="shared" si="30"/>
        <v>1</v>
      </c>
      <c r="AY11" s="1">
        <f t="shared" si="30"/>
        <v>0</v>
      </c>
      <c r="AZ11" s="1">
        <f t="shared" si="30"/>
        <v>0</v>
      </c>
      <c r="BA11" s="1">
        <f t="shared" si="30"/>
        <v>1</v>
      </c>
      <c r="BB11" s="1">
        <f t="shared" si="30"/>
        <v>1</v>
      </c>
      <c r="BC11" s="1">
        <f t="shared" si="30"/>
        <v>1</v>
      </c>
      <c r="BD11" s="1">
        <f t="shared" si="30"/>
        <v>0</v>
      </c>
      <c r="BE11" s="1">
        <f t="shared" si="30"/>
        <v>0</v>
      </c>
      <c r="BF11" s="1">
        <f t="shared" si="30"/>
        <v>0</v>
      </c>
      <c r="BG11" s="1">
        <f t="shared" si="30"/>
        <v>0</v>
      </c>
      <c r="BH11" s="1">
        <f t="shared" si="30"/>
        <v>0</v>
      </c>
      <c r="BI11" s="1">
        <f t="shared" si="30"/>
        <v>0</v>
      </c>
      <c r="BJ11" s="1">
        <f t="shared" si="30"/>
        <v>0</v>
      </c>
      <c r="BK11" s="1">
        <f t="shared" si="30"/>
        <v>0</v>
      </c>
      <c r="BL11" s="1">
        <f t="shared" si="30"/>
        <v>0</v>
      </c>
      <c r="BM11" s="1">
        <f t="shared" si="30"/>
        <v>1</v>
      </c>
      <c r="BN11" s="1">
        <f t="shared" si="30"/>
        <v>0</v>
      </c>
      <c r="BO11" s="1">
        <f t="shared" si="30"/>
        <v>1</v>
      </c>
      <c r="BP11" s="1">
        <f t="shared" si="30"/>
        <v>0</v>
      </c>
      <c r="BQ11" s="1">
        <f t="shared" si="30"/>
        <v>1</v>
      </c>
      <c r="BR11" s="1">
        <f t="shared" si="30"/>
        <v>1</v>
      </c>
      <c r="BS11" s="1">
        <f t="shared" si="30"/>
        <v>0</v>
      </c>
      <c r="BT11" s="1">
        <f t="shared" si="30"/>
        <v>0</v>
      </c>
      <c r="BU11" s="1">
        <f t="shared" si="30"/>
        <v>0</v>
      </c>
      <c r="BV11" s="1">
        <f t="shared" si="30"/>
        <v>1</v>
      </c>
      <c r="BW11" s="1">
        <f t="shared" si="30"/>
        <v>1</v>
      </c>
      <c r="BX11" s="1">
        <f t="shared" si="30"/>
        <v>0</v>
      </c>
      <c r="BY11" s="1">
        <f t="shared" si="30"/>
        <v>1</v>
      </c>
      <c r="BZ11" s="1">
        <f t="shared" si="30"/>
        <v>1</v>
      </c>
      <c r="CA11" s="1">
        <f t="shared" si="30"/>
        <v>0</v>
      </c>
      <c r="CB11" s="1">
        <f t="shared" si="30"/>
        <v>1</v>
      </c>
      <c r="CC11" s="1">
        <f t="shared" si="30"/>
        <v>1</v>
      </c>
      <c r="CD11" s="1">
        <f t="shared" si="30"/>
        <v>1</v>
      </c>
      <c r="CE11" s="1">
        <f t="shared" si="30"/>
        <v>0</v>
      </c>
      <c r="CF11" s="1">
        <f t="shared" si="30"/>
        <v>0</v>
      </c>
      <c r="CG11" s="1">
        <f t="shared" si="30"/>
        <v>1</v>
      </c>
      <c r="CH11" s="1">
        <f t="shared" si="30"/>
        <v>1</v>
      </c>
      <c r="CI11" s="1">
        <f t="shared" si="30"/>
        <v>1</v>
      </c>
      <c r="CJ11" s="1">
        <f t="shared" si="30"/>
        <v>0</v>
      </c>
      <c r="CK11" s="1">
        <f t="shared" si="30"/>
        <v>0</v>
      </c>
      <c r="CL11" s="1">
        <f t="shared" si="30"/>
        <v>0</v>
      </c>
      <c r="CM11" s="1">
        <f t="shared" si="30"/>
        <v>0</v>
      </c>
      <c r="CN11" s="1">
        <f t="shared" si="30"/>
        <v>1</v>
      </c>
      <c r="CO11" s="1">
        <f t="shared" ref="CO11:DK11" si="31">IF(COUNTIF(CO27:CO34,$C$11), 1, 0)</f>
        <v>1</v>
      </c>
      <c r="CP11" s="1">
        <f t="shared" si="31"/>
        <v>1</v>
      </c>
      <c r="CQ11" s="1">
        <f t="shared" si="31"/>
        <v>0</v>
      </c>
      <c r="CR11" s="1">
        <f t="shared" si="31"/>
        <v>0</v>
      </c>
      <c r="CS11" s="1">
        <f t="shared" si="31"/>
        <v>0</v>
      </c>
      <c r="CT11" s="1">
        <f t="shared" si="31"/>
        <v>1</v>
      </c>
      <c r="CU11" s="1">
        <f t="shared" si="31"/>
        <v>1</v>
      </c>
      <c r="CV11" s="1">
        <f t="shared" si="31"/>
        <v>0</v>
      </c>
      <c r="CW11" s="1">
        <f t="shared" si="31"/>
        <v>0</v>
      </c>
      <c r="CX11" s="1">
        <f t="shared" si="31"/>
        <v>0</v>
      </c>
      <c r="CY11" s="1">
        <f t="shared" si="31"/>
        <v>0</v>
      </c>
      <c r="CZ11" s="1">
        <f t="shared" si="31"/>
        <v>0</v>
      </c>
      <c r="DA11" s="1">
        <f t="shared" si="31"/>
        <v>0</v>
      </c>
      <c r="DB11" s="1">
        <f t="shared" si="31"/>
        <v>0</v>
      </c>
      <c r="DC11" s="1">
        <f t="shared" si="31"/>
        <v>0</v>
      </c>
      <c r="DD11" s="1">
        <f t="shared" si="31"/>
        <v>1</v>
      </c>
      <c r="DE11" s="1">
        <f t="shared" si="31"/>
        <v>0</v>
      </c>
      <c r="DF11" s="1">
        <f t="shared" si="31"/>
        <v>1</v>
      </c>
      <c r="DG11" s="1">
        <f t="shared" si="31"/>
        <v>1</v>
      </c>
      <c r="DH11" s="1">
        <f t="shared" si="31"/>
        <v>1</v>
      </c>
      <c r="DI11" s="1">
        <f t="shared" si="31"/>
        <v>1</v>
      </c>
      <c r="DJ11" s="1">
        <f t="shared" si="31"/>
        <v>0</v>
      </c>
      <c r="DK11" s="1">
        <f t="shared" si="31"/>
        <v>1</v>
      </c>
    </row>
    <row r="12" spans="1:115" x14ac:dyDescent="0.45">
      <c r="A12" t="s">
        <v>13</v>
      </c>
      <c r="B12" t="s">
        <v>43</v>
      </c>
      <c r="C12" t="s">
        <v>42</v>
      </c>
      <c r="D12">
        <v>12199597</v>
      </c>
      <c r="E12" t="s">
        <v>12</v>
      </c>
      <c r="F12">
        <v>5900</v>
      </c>
      <c r="G12" t="s">
        <v>1</v>
      </c>
      <c r="H12" t="s">
        <v>6</v>
      </c>
      <c r="I12">
        <v>33.71</v>
      </c>
      <c r="J12">
        <v>1</v>
      </c>
      <c r="L12">
        <f t="shared" si="4"/>
        <v>32.020728397515214</v>
      </c>
      <c r="M12">
        <v>32.200000000000003</v>
      </c>
      <c r="N12">
        <v>7.76</v>
      </c>
      <c r="O12">
        <f t="shared" si="0"/>
        <v>34</v>
      </c>
      <c r="P12">
        <f>IF(COUNTIF(P27:P34,$C$12), 1, 0)</f>
        <v>1</v>
      </c>
      <c r="Q12">
        <f t="shared" ref="Q12:AB12" si="32">IF(COUNTIF(Q27:Q34,$C$12), 1, 0)</f>
        <v>1</v>
      </c>
      <c r="R12">
        <f t="shared" si="32"/>
        <v>0</v>
      </c>
      <c r="S12">
        <f t="shared" si="32"/>
        <v>0</v>
      </c>
      <c r="T12">
        <f t="shared" si="32"/>
        <v>0</v>
      </c>
      <c r="U12">
        <f t="shared" si="32"/>
        <v>1</v>
      </c>
      <c r="V12">
        <f t="shared" si="32"/>
        <v>0</v>
      </c>
      <c r="W12">
        <f t="shared" si="32"/>
        <v>1</v>
      </c>
      <c r="X12">
        <f t="shared" si="32"/>
        <v>0</v>
      </c>
      <c r="Y12">
        <f t="shared" si="32"/>
        <v>0</v>
      </c>
      <c r="Z12">
        <f t="shared" si="32"/>
        <v>0</v>
      </c>
      <c r="AA12">
        <f t="shared" si="32"/>
        <v>1</v>
      </c>
      <c r="AB12">
        <f t="shared" si="32"/>
        <v>0</v>
      </c>
      <c r="AC12">
        <f t="shared" ref="AC12:CN12" si="33">IF(COUNTIF(AC27:AC34,$C$12), 1, 0)</f>
        <v>0</v>
      </c>
      <c r="AD12">
        <f t="shared" si="33"/>
        <v>0</v>
      </c>
      <c r="AE12">
        <f t="shared" si="33"/>
        <v>0</v>
      </c>
      <c r="AF12">
        <f t="shared" si="33"/>
        <v>1</v>
      </c>
      <c r="AG12">
        <f t="shared" si="33"/>
        <v>1</v>
      </c>
      <c r="AH12">
        <f t="shared" si="33"/>
        <v>1</v>
      </c>
      <c r="AI12">
        <f t="shared" si="33"/>
        <v>0</v>
      </c>
      <c r="AJ12">
        <f t="shared" si="33"/>
        <v>1</v>
      </c>
      <c r="AK12">
        <f t="shared" si="33"/>
        <v>1</v>
      </c>
      <c r="AL12">
        <f t="shared" si="33"/>
        <v>1</v>
      </c>
      <c r="AM12">
        <f t="shared" si="33"/>
        <v>0</v>
      </c>
      <c r="AN12">
        <f t="shared" si="33"/>
        <v>0</v>
      </c>
      <c r="AO12">
        <f t="shared" si="33"/>
        <v>0</v>
      </c>
      <c r="AP12">
        <f t="shared" si="33"/>
        <v>0</v>
      </c>
      <c r="AQ12">
        <f t="shared" si="33"/>
        <v>1</v>
      </c>
      <c r="AR12">
        <f t="shared" si="33"/>
        <v>1</v>
      </c>
      <c r="AS12">
        <f t="shared" si="33"/>
        <v>0</v>
      </c>
      <c r="AT12">
        <f t="shared" si="33"/>
        <v>0</v>
      </c>
      <c r="AU12">
        <f t="shared" si="33"/>
        <v>0</v>
      </c>
      <c r="AV12">
        <f t="shared" si="33"/>
        <v>1</v>
      </c>
      <c r="AW12">
        <f t="shared" si="33"/>
        <v>0</v>
      </c>
      <c r="AX12">
        <f t="shared" si="33"/>
        <v>0</v>
      </c>
      <c r="AY12">
        <f t="shared" si="33"/>
        <v>1</v>
      </c>
      <c r="AZ12">
        <f t="shared" si="33"/>
        <v>0</v>
      </c>
      <c r="BA12">
        <f t="shared" si="33"/>
        <v>1</v>
      </c>
      <c r="BB12">
        <f t="shared" si="33"/>
        <v>0</v>
      </c>
      <c r="BC12">
        <f t="shared" si="33"/>
        <v>0</v>
      </c>
      <c r="BD12">
        <f t="shared" si="33"/>
        <v>1</v>
      </c>
      <c r="BE12">
        <f t="shared" si="33"/>
        <v>0</v>
      </c>
      <c r="BF12">
        <f t="shared" si="33"/>
        <v>1</v>
      </c>
      <c r="BG12">
        <f t="shared" si="33"/>
        <v>0</v>
      </c>
      <c r="BH12">
        <f t="shared" si="33"/>
        <v>0</v>
      </c>
      <c r="BI12">
        <f t="shared" si="33"/>
        <v>0</v>
      </c>
      <c r="BJ12">
        <f t="shared" si="33"/>
        <v>0</v>
      </c>
      <c r="BK12">
        <f t="shared" si="33"/>
        <v>0</v>
      </c>
      <c r="BL12">
        <f t="shared" si="33"/>
        <v>0</v>
      </c>
      <c r="BM12">
        <f t="shared" si="33"/>
        <v>1</v>
      </c>
      <c r="BN12">
        <f t="shared" si="33"/>
        <v>0</v>
      </c>
      <c r="BO12">
        <f t="shared" si="33"/>
        <v>0</v>
      </c>
      <c r="BP12">
        <f t="shared" si="33"/>
        <v>0</v>
      </c>
      <c r="BQ12">
        <f t="shared" si="33"/>
        <v>0</v>
      </c>
      <c r="BR12">
        <f t="shared" si="33"/>
        <v>0</v>
      </c>
      <c r="BS12">
        <f t="shared" si="33"/>
        <v>0</v>
      </c>
      <c r="BT12">
        <f t="shared" si="33"/>
        <v>0</v>
      </c>
      <c r="BU12">
        <f t="shared" si="33"/>
        <v>1</v>
      </c>
      <c r="BV12">
        <f t="shared" si="33"/>
        <v>0</v>
      </c>
      <c r="BW12">
        <f t="shared" si="33"/>
        <v>0</v>
      </c>
      <c r="BX12">
        <f t="shared" si="33"/>
        <v>0</v>
      </c>
      <c r="BY12">
        <f t="shared" si="33"/>
        <v>1</v>
      </c>
      <c r="BZ12">
        <f t="shared" si="33"/>
        <v>0</v>
      </c>
      <c r="CA12">
        <f t="shared" si="33"/>
        <v>0</v>
      </c>
      <c r="CB12">
        <f t="shared" si="33"/>
        <v>0</v>
      </c>
      <c r="CC12">
        <f t="shared" si="33"/>
        <v>1</v>
      </c>
      <c r="CD12">
        <f t="shared" si="33"/>
        <v>1</v>
      </c>
      <c r="CE12">
        <f t="shared" si="33"/>
        <v>1</v>
      </c>
      <c r="CF12">
        <f t="shared" si="33"/>
        <v>0</v>
      </c>
      <c r="CG12">
        <f t="shared" si="33"/>
        <v>0</v>
      </c>
      <c r="CH12">
        <f t="shared" si="33"/>
        <v>1</v>
      </c>
      <c r="CI12">
        <f t="shared" si="33"/>
        <v>0</v>
      </c>
      <c r="CJ12">
        <f t="shared" si="33"/>
        <v>0</v>
      </c>
      <c r="CK12">
        <f t="shared" si="33"/>
        <v>0</v>
      </c>
      <c r="CL12">
        <f t="shared" si="33"/>
        <v>0</v>
      </c>
      <c r="CM12">
        <f t="shared" si="33"/>
        <v>0</v>
      </c>
      <c r="CN12">
        <f t="shared" si="33"/>
        <v>0</v>
      </c>
      <c r="CO12">
        <f t="shared" ref="CO12:DK12" si="34">IF(COUNTIF(CO27:CO34,$C$12), 1, 0)</f>
        <v>0</v>
      </c>
      <c r="CP12">
        <f t="shared" si="34"/>
        <v>0</v>
      </c>
      <c r="CQ12">
        <f t="shared" si="34"/>
        <v>0</v>
      </c>
      <c r="CR12">
        <f t="shared" si="34"/>
        <v>1</v>
      </c>
      <c r="CS12">
        <f t="shared" si="34"/>
        <v>0</v>
      </c>
      <c r="CT12">
        <f t="shared" si="34"/>
        <v>0</v>
      </c>
      <c r="CU12">
        <f t="shared" si="34"/>
        <v>1</v>
      </c>
      <c r="CV12">
        <f t="shared" si="34"/>
        <v>1</v>
      </c>
      <c r="CW12">
        <f t="shared" si="34"/>
        <v>0</v>
      </c>
      <c r="CX12">
        <f t="shared" si="34"/>
        <v>1</v>
      </c>
      <c r="CY12">
        <f t="shared" si="34"/>
        <v>0</v>
      </c>
      <c r="CZ12">
        <f t="shared" si="34"/>
        <v>0</v>
      </c>
      <c r="DA12">
        <f t="shared" si="34"/>
        <v>1</v>
      </c>
      <c r="DB12">
        <f t="shared" si="34"/>
        <v>0</v>
      </c>
      <c r="DC12">
        <f t="shared" si="34"/>
        <v>0</v>
      </c>
      <c r="DD12">
        <f t="shared" si="34"/>
        <v>0</v>
      </c>
      <c r="DE12">
        <f t="shared" si="34"/>
        <v>1</v>
      </c>
      <c r="DF12">
        <f t="shared" si="34"/>
        <v>0</v>
      </c>
      <c r="DG12">
        <f t="shared" si="34"/>
        <v>0</v>
      </c>
      <c r="DH12">
        <f t="shared" si="34"/>
        <v>1</v>
      </c>
      <c r="DI12">
        <f t="shared" si="34"/>
        <v>1</v>
      </c>
      <c r="DJ12">
        <f t="shared" si="34"/>
        <v>1</v>
      </c>
      <c r="DK12">
        <f t="shared" si="34"/>
        <v>0</v>
      </c>
    </row>
    <row r="13" spans="1:115" x14ac:dyDescent="0.45">
      <c r="A13" t="s">
        <v>17</v>
      </c>
      <c r="B13" t="s">
        <v>41</v>
      </c>
      <c r="C13" t="s">
        <v>40</v>
      </c>
      <c r="D13">
        <v>12199599</v>
      </c>
      <c r="E13" t="s">
        <v>16</v>
      </c>
      <c r="F13">
        <v>5800</v>
      </c>
      <c r="G13" t="s">
        <v>10</v>
      </c>
      <c r="H13" t="s">
        <v>9</v>
      </c>
      <c r="I13">
        <v>26.79</v>
      </c>
      <c r="J13">
        <v>1</v>
      </c>
      <c r="K13">
        <v>29</v>
      </c>
      <c r="L13">
        <f t="shared" si="4"/>
        <v>19.591879849602403</v>
      </c>
      <c r="M13">
        <v>29.5</v>
      </c>
      <c r="N13">
        <v>8.02</v>
      </c>
      <c r="O13">
        <f t="shared" si="0"/>
        <v>31</v>
      </c>
      <c r="P13">
        <f>IF(COUNTIF(P27:P34,$C$13), 1, 0)</f>
        <v>1</v>
      </c>
      <c r="Q13">
        <f t="shared" ref="Q13:AB13" si="35">IF(COUNTIF(Q27:Q34,$C$13), 1, 0)</f>
        <v>0</v>
      </c>
      <c r="R13">
        <f t="shared" si="35"/>
        <v>0</v>
      </c>
      <c r="S13">
        <f t="shared" si="35"/>
        <v>0</v>
      </c>
      <c r="T13">
        <f t="shared" si="35"/>
        <v>0</v>
      </c>
      <c r="U13">
        <f t="shared" si="35"/>
        <v>0</v>
      </c>
      <c r="V13">
        <f t="shared" si="35"/>
        <v>0</v>
      </c>
      <c r="W13">
        <f t="shared" si="35"/>
        <v>0</v>
      </c>
      <c r="X13">
        <f t="shared" si="35"/>
        <v>0</v>
      </c>
      <c r="Y13">
        <f t="shared" si="35"/>
        <v>0</v>
      </c>
      <c r="Z13">
        <f t="shared" si="35"/>
        <v>0</v>
      </c>
      <c r="AA13">
        <f t="shared" si="35"/>
        <v>1</v>
      </c>
      <c r="AB13">
        <f t="shared" si="35"/>
        <v>0</v>
      </c>
      <c r="AC13">
        <f t="shared" ref="AC13:CN13" si="36">IF(COUNTIF(AC27:AC34,$C$13), 1, 0)</f>
        <v>1</v>
      </c>
      <c r="AD13">
        <f t="shared" si="36"/>
        <v>1</v>
      </c>
      <c r="AE13">
        <f t="shared" si="36"/>
        <v>0</v>
      </c>
      <c r="AF13">
        <f t="shared" si="36"/>
        <v>1</v>
      </c>
      <c r="AG13">
        <f t="shared" si="36"/>
        <v>0</v>
      </c>
      <c r="AH13">
        <f t="shared" si="36"/>
        <v>1</v>
      </c>
      <c r="AI13">
        <f t="shared" si="36"/>
        <v>0</v>
      </c>
      <c r="AJ13">
        <f t="shared" si="36"/>
        <v>1</v>
      </c>
      <c r="AK13">
        <f t="shared" si="36"/>
        <v>0</v>
      </c>
      <c r="AL13">
        <f t="shared" si="36"/>
        <v>1</v>
      </c>
      <c r="AM13">
        <f t="shared" si="36"/>
        <v>1</v>
      </c>
      <c r="AN13">
        <f t="shared" si="36"/>
        <v>0</v>
      </c>
      <c r="AO13">
        <f t="shared" si="36"/>
        <v>0</v>
      </c>
      <c r="AP13">
        <f t="shared" si="36"/>
        <v>1</v>
      </c>
      <c r="AQ13">
        <f t="shared" si="36"/>
        <v>0</v>
      </c>
      <c r="AR13">
        <f t="shared" si="36"/>
        <v>0</v>
      </c>
      <c r="AS13">
        <f t="shared" si="36"/>
        <v>0</v>
      </c>
      <c r="AT13">
        <f t="shared" si="36"/>
        <v>0</v>
      </c>
      <c r="AU13">
        <f t="shared" si="36"/>
        <v>0</v>
      </c>
      <c r="AV13">
        <f t="shared" si="36"/>
        <v>0</v>
      </c>
      <c r="AW13">
        <f t="shared" si="36"/>
        <v>0</v>
      </c>
      <c r="AX13">
        <f t="shared" si="36"/>
        <v>0</v>
      </c>
      <c r="AY13">
        <f t="shared" si="36"/>
        <v>0</v>
      </c>
      <c r="AZ13">
        <f t="shared" si="36"/>
        <v>0</v>
      </c>
      <c r="BA13">
        <f t="shared" si="36"/>
        <v>1</v>
      </c>
      <c r="BB13">
        <f t="shared" si="36"/>
        <v>0</v>
      </c>
      <c r="BC13">
        <f t="shared" si="36"/>
        <v>1</v>
      </c>
      <c r="BD13">
        <f t="shared" si="36"/>
        <v>0</v>
      </c>
      <c r="BE13">
        <f t="shared" si="36"/>
        <v>0</v>
      </c>
      <c r="BF13">
        <f t="shared" si="36"/>
        <v>1</v>
      </c>
      <c r="BG13">
        <f t="shared" si="36"/>
        <v>0</v>
      </c>
      <c r="BH13">
        <f t="shared" si="36"/>
        <v>0</v>
      </c>
      <c r="BI13">
        <f t="shared" si="36"/>
        <v>1</v>
      </c>
      <c r="BJ13">
        <f t="shared" si="36"/>
        <v>1</v>
      </c>
      <c r="BK13">
        <f t="shared" si="36"/>
        <v>0</v>
      </c>
      <c r="BL13">
        <f t="shared" si="36"/>
        <v>1</v>
      </c>
      <c r="BM13">
        <f t="shared" si="36"/>
        <v>0</v>
      </c>
      <c r="BN13">
        <f t="shared" si="36"/>
        <v>0</v>
      </c>
      <c r="BO13">
        <f t="shared" si="36"/>
        <v>1</v>
      </c>
      <c r="BP13">
        <f t="shared" si="36"/>
        <v>1</v>
      </c>
      <c r="BQ13">
        <f t="shared" si="36"/>
        <v>1</v>
      </c>
      <c r="BR13">
        <f t="shared" si="36"/>
        <v>0</v>
      </c>
      <c r="BS13">
        <f t="shared" si="36"/>
        <v>0</v>
      </c>
      <c r="BT13">
        <f t="shared" si="36"/>
        <v>0</v>
      </c>
      <c r="BU13">
        <f t="shared" si="36"/>
        <v>0</v>
      </c>
      <c r="BV13">
        <f t="shared" si="36"/>
        <v>0</v>
      </c>
      <c r="BW13">
        <f t="shared" si="36"/>
        <v>0</v>
      </c>
      <c r="BX13">
        <f t="shared" si="36"/>
        <v>0</v>
      </c>
      <c r="BY13">
        <f t="shared" si="36"/>
        <v>1</v>
      </c>
      <c r="BZ13">
        <f t="shared" si="36"/>
        <v>0</v>
      </c>
      <c r="CA13">
        <f t="shared" si="36"/>
        <v>0</v>
      </c>
      <c r="CB13">
        <f t="shared" si="36"/>
        <v>0</v>
      </c>
      <c r="CC13">
        <f t="shared" si="36"/>
        <v>0</v>
      </c>
      <c r="CD13">
        <f t="shared" si="36"/>
        <v>0</v>
      </c>
      <c r="CE13">
        <f t="shared" si="36"/>
        <v>0</v>
      </c>
      <c r="CF13">
        <f t="shared" si="36"/>
        <v>1</v>
      </c>
      <c r="CG13">
        <f t="shared" si="36"/>
        <v>1</v>
      </c>
      <c r="CH13">
        <f t="shared" si="36"/>
        <v>1</v>
      </c>
      <c r="CI13">
        <f t="shared" si="36"/>
        <v>0</v>
      </c>
      <c r="CJ13">
        <f t="shared" si="36"/>
        <v>0</v>
      </c>
      <c r="CK13">
        <f t="shared" si="36"/>
        <v>0</v>
      </c>
      <c r="CL13">
        <f t="shared" si="36"/>
        <v>0</v>
      </c>
      <c r="CM13">
        <f t="shared" si="36"/>
        <v>0</v>
      </c>
      <c r="CN13">
        <f t="shared" si="36"/>
        <v>1</v>
      </c>
      <c r="CO13">
        <f t="shared" ref="CO13:DK13" si="37">IF(COUNTIF(CO27:CO34,$C$13), 1, 0)</f>
        <v>0</v>
      </c>
      <c r="CP13">
        <f t="shared" si="37"/>
        <v>1</v>
      </c>
      <c r="CQ13">
        <f t="shared" si="37"/>
        <v>0</v>
      </c>
      <c r="CR13">
        <f t="shared" si="37"/>
        <v>0</v>
      </c>
      <c r="CS13">
        <f t="shared" si="37"/>
        <v>1</v>
      </c>
      <c r="CT13">
        <f t="shared" si="37"/>
        <v>0</v>
      </c>
      <c r="CU13">
        <f t="shared" si="37"/>
        <v>0</v>
      </c>
      <c r="CV13">
        <f t="shared" si="37"/>
        <v>1</v>
      </c>
      <c r="CW13">
        <f t="shared" si="37"/>
        <v>0</v>
      </c>
      <c r="CX13">
        <f t="shared" si="37"/>
        <v>1</v>
      </c>
      <c r="CY13">
        <f t="shared" si="37"/>
        <v>0</v>
      </c>
      <c r="CZ13">
        <f t="shared" si="37"/>
        <v>0</v>
      </c>
      <c r="DA13">
        <f t="shared" si="37"/>
        <v>0</v>
      </c>
      <c r="DB13">
        <f t="shared" si="37"/>
        <v>0</v>
      </c>
      <c r="DC13">
        <f t="shared" si="37"/>
        <v>0</v>
      </c>
      <c r="DD13">
        <f t="shared" si="37"/>
        <v>1</v>
      </c>
      <c r="DE13">
        <f t="shared" si="37"/>
        <v>0</v>
      </c>
      <c r="DF13">
        <f t="shared" si="37"/>
        <v>0</v>
      </c>
      <c r="DG13">
        <f t="shared" si="37"/>
        <v>0</v>
      </c>
      <c r="DH13">
        <f t="shared" si="37"/>
        <v>1</v>
      </c>
      <c r="DI13">
        <f t="shared" si="37"/>
        <v>1</v>
      </c>
      <c r="DJ13">
        <f t="shared" si="37"/>
        <v>0</v>
      </c>
      <c r="DK13">
        <f t="shared" si="37"/>
        <v>0</v>
      </c>
    </row>
    <row r="14" spans="1:115" x14ac:dyDescent="0.45">
      <c r="A14" t="s">
        <v>8</v>
      </c>
      <c r="B14" t="s">
        <v>39</v>
      </c>
      <c r="C14" t="s">
        <v>38</v>
      </c>
      <c r="D14">
        <v>12199606</v>
      </c>
      <c r="E14" t="s">
        <v>7</v>
      </c>
      <c r="F14">
        <v>5700</v>
      </c>
      <c r="G14" t="s">
        <v>10</v>
      </c>
      <c r="H14" t="s">
        <v>9</v>
      </c>
      <c r="I14">
        <v>28.22</v>
      </c>
      <c r="J14">
        <v>1</v>
      </c>
      <c r="K14">
        <v>26</v>
      </c>
      <c r="L14">
        <f t="shared" si="4"/>
        <v>21.554992352799758</v>
      </c>
      <c r="M14">
        <v>29.8</v>
      </c>
      <c r="N14">
        <v>8.09</v>
      </c>
      <c r="O14">
        <f t="shared" si="0"/>
        <v>47</v>
      </c>
      <c r="P14">
        <f>IF(COUNTIF(P27:P34,$C$14), 1, 0)</f>
        <v>1</v>
      </c>
      <c r="Q14">
        <f t="shared" ref="Q14:AB14" si="38">IF(COUNTIF(Q27:Q34,$C$14), 1, 0)</f>
        <v>0</v>
      </c>
      <c r="R14">
        <f t="shared" si="38"/>
        <v>1</v>
      </c>
      <c r="S14">
        <f t="shared" si="38"/>
        <v>0</v>
      </c>
      <c r="T14">
        <f t="shared" si="38"/>
        <v>0</v>
      </c>
      <c r="U14">
        <f t="shared" si="38"/>
        <v>1</v>
      </c>
      <c r="V14">
        <f t="shared" si="38"/>
        <v>1</v>
      </c>
      <c r="W14">
        <f t="shared" si="38"/>
        <v>1</v>
      </c>
      <c r="X14">
        <f t="shared" si="38"/>
        <v>0</v>
      </c>
      <c r="Y14">
        <f t="shared" si="38"/>
        <v>0</v>
      </c>
      <c r="Z14">
        <f t="shared" si="38"/>
        <v>1</v>
      </c>
      <c r="AA14">
        <f t="shared" si="38"/>
        <v>1</v>
      </c>
      <c r="AB14">
        <f t="shared" si="38"/>
        <v>0</v>
      </c>
      <c r="AC14">
        <f t="shared" ref="AC14:CN14" si="39">IF(COUNTIF(AC27:AC34,$C$14), 1, 0)</f>
        <v>0</v>
      </c>
      <c r="AD14">
        <f t="shared" si="39"/>
        <v>1</v>
      </c>
      <c r="AE14">
        <f t="shared" si="39"/>
        <v>0</v>
      </c>
      <c r="AF14">
        <f t="shared" si="39"/>
        <v>0</v>
      </c>
      <c r="AG14">
        <f t="shared" si="39"/>
        <v>0</v>
      </c>
      <c r="AH14">
        <f t="shared" si="39"/>
        <v>0</v>
      </c>
      <c r="AI14">
        <f t="shared" si="39"/>
        <v>0</v>
      </c>
      <c r="AJ14">
        <f t="shared" si="39"/>
        <v>0</v>
      </c>
      <c r="AK14">
        <f t="shared" si="39"/>
        <v>1</v>
      </c>
      <c r="AL14">
        <f t="shared" si="39"/>
        <v>0</v>
      </c>
      <c r="AM14">
        <f t="shared" si="39"/>
        <v>1</v>
      </c>
      <c r="AN14">
        <f t="shared" si="39"/>
        <v>0</v>
      </c>
      <c r="AO14">
        <f t="shared" si="39"/>
        <v>0</v>
      </c>
      <c r="AP14">
        <f t="shared" si="39"/>
        <v>1</v>
      </c>
      <c r="AQ14">
        <f t="shared" si="39"/>
        <v>0</v>
      </c>
      <c r="AR14">
        <f t="shared" si="39"/>
        <v>1</v>
      </c>
      <c r="AS14">
        <f t="shared" si="39"/>
        <v>1</v>
      </c>
      <c r="AT14">
        <f t="shared" si="39"/>
        <v>1</v>
      </c>
      <c r="AU14">
        <f t="shared" si="39"/>
        <v>0</v>
      </c>
      <c r="AV14">
        <f t="shared" si="39"/>
        <v>1</v>
      </c>
      <c r="AW14">
        <f t="shared" si="39"/>
        <v>0</v>
      </c>
      <c r="AX14">
        <f t="shared" si="39"/>
        <v>1</v>
      </c>
      <c r="AY14">
        <f t="shared" si="39"/>
        <v>0</v>
      </c>
      <c r="AZ14">
        <f t="shared" si="39"/>
        <v>0</v>
      </c>
      <c r="BA14">
        <f t="shared" si="39"/>
        <v>0</v>
      </c>
      <c r="BB14">
        <f t="shared" si="39"/>
        <v>1</v>
      </c>
      <c r="BC14">
        <f t="shared" si="39"/>
        <v>0</v>
      </c>
      <c r="BD14">
        <f t="shared" si="39"/>
        <v>1</v>
      </c>
      <c r="BE14">
        <f t="shared" si="39"/>
        <v>0</v>
      </c>
      <c r="BF14">
        <f t="shared" si="39"/>
        <v>1</v>
      </c>
      <c r="BG14">
        <f t="shared" si="39"/>
        <v>1</v>
      </c>
      <c r="BH14">
        <f t="shared" si="39"/>
        <v>0</v>
      </c>
      <c r="BI14">
        <f t="shared" si="39"/>
        <v>0</v>
      </c>
      <c r="BJ14">
        <f t="shared" si="39"/>
        <v>0</v>
      </c>
      <c r="BK14">
        <f t="shared" si="39"/>
        <v>1</v>
      </c>
      <c r="BL14">
        <f t="shared" si="39"/>
        <v>1</v>
      </c>
      <c r="BM14">
        <f t="shared" si="39"/>
        <v>0</v>
      </c>
      <c r="BN14">
        <f t="shared" si="39"/>
        <v>1</v>
      </c>
      <c r="BO14">
        <f t="shared" si="39"/>
        <v>0</v>
      </c>
      <c r="BP14">
        <f t="shared" si="39"/>
        <v>0</v>
      </c>
      <c r="BQ14">
        <f t="shared" si="39"/>
        <v>1</v>
      </c>
      <c r="BR14">
        <f t="shared" si="39"/>
        <v>0</v>
      </c>
      <c r="BS14">
        <f t="shared" si="39"/>
        <v>1</v>
      </c>
      <c r="BT14">
        <f t="shared" si="39"/>
        <v>1</v>
      </c>
      <c r="BU14">
        <f t="shared" si="39"/>
        <v>1</v>
      </c>
      <c r="BV14">
        <f t="shared" si="39"/>
        <v>0</v>
      </c>
      <c r="BW14">
        <f t="shared" si="39"/>
        <v>0</v>
      </c>
      <c r="BX14">
        <f t="shared" si="39"/>
        <v>0</v>
      </c>
      <c r="BY14">
        <f t="shared" si="39"/>
        <v>1</v>
      </c>
      <c r="BZ14">
        <f t="shared" si="39"/>
        <v>1</v>
      </c>
      <c r="CA14">
        <f t="shared" si="39"/>
        <v>0</v>
      </c>
      <c r="CB14">
        <f t="shared" si="39"/>
        <v>1</v>
      </c>
      <c r="CC14">
        <f t="shared" si="39"/>
        <v>1</v>
      </c>
      <c r="CD14">
        <f t="shared" si="39"/>
        <v>0</v>
      </c>
      <c r="CE14">
        <f t="shared" si="39"/>
        <v>1</v>
      </c>
      <c r="CF14">
        <f t="shared" si="39"/>
        <v>1</v>
      </c>
      <c r="CG14">
        <f t="shared" si="39"/>
        <v>0</v>
      </c>
      <c r="CH14">
        <f t="shared" si="39"/>
        <v>0</v>
      </c>
      <c r="CI14">
        <f t="shared" si="39"/>
        <v>1</v>
      </c>
      <c r="CJ14">
        <f t="shared" si="39"/>
        <v>0</v>
      </c>
      <c r="CK14">
        <f t="shared" si="39"/>
        <v>0</v>
      </c>
      <c r="CL14">
        <f t="shared" si="39"/>
        <v>1</v>
      </c>
      <c r="CM14">
        <f t="shared" si="39"/>
        <v>1</v>
      </c>
      <c r="CN14">
        <f t="shared" si="39"/>
        <v>0</v>
      </c>
      <c r="CO14">
        <f t="shared" ref="CO14:DK14" si="40">IF(COUNTIF(CO27:CO34,$C$14), 1, 0)</f>
        <v>1</v>
      </c>
      <c r="CP14">
        <f t="shared" si="40"/>
        <v>0</v>
      </c>
      <c r="CQ14">
        <f t="shared" si="40"/>
        <v>0</v>
      </c>
      <c r="CR14">
        <f t="shared" si="40"/>
        <v>0</v>
      </c>
      <c r="CS14">
        <f t="shared" si="40"/>
        <v>0</v>
      </c>
      <c r="CT14">
        <f t="shared" si="40"/>
        <v>1</v>
      </c>
      <c r="CU14">
        <f t="shared" si="40"/>
        <v>1</v>
      </c>
      <c r="CV14">
        <f t="shared" si="40"/>
        <v>0</v>
      </c>
      <c r="CW14">
        <f t="shared" si="40"/>
        <v>1</v>
      </c>
      <c r="CX14">
        <f t="shared" si="40"/>
        <v>1</v>
      </c>
      <c r="CY14">
        <f t="shared" si="40"/>
        <v>1</v>
      </c>
      <c r="CZ14">
        <f t="shared" si="40"/>
        <v>0</v>
      </c>
      <c r="DA14">
        <f t="shared" si="40"/>
        <v>0</v>
      </c>
      <c r="DB14">
        <f t="shared" si="40"/>
        <v>0</v>
      </c>
      <c r="DC14">
        <f t="shared" si="40"/>
        <v>1</v>
      </c>
      <c r="DD14">
        <f t="shared" si="40"/>
        <v>0</v>
      </c>
      <c r="DE14">
        <f t="shared" si="40"/>
        <v>0</v>
      </c>
      <c r="DF14">
        <f t="shared" si="40"/>
        <v>1</v>
      </c>
      <c r="DG14">
        <f t="shared" si="40"/>
        <v>0</v>
      </c>
      <c r="DH14">
        <f t="shared" si="40"/>
        <v>0</v>
      </c>
      <c r="DI14">
        <f t="shared" si="40"/>
        <v>1</v>
      </c>
      <c r="DJ14">
        <f t="shared" si="40"/>
        <v>1</v>
      </c>
      <c r="DK14">
        <f t="shared" si="40"/>
        <v>1</v>
      </c>
    </row>
    <row r="15" spans="1:115" x14ac:dyDescent="0.45">
      <c r="A15" t="s">
        <v>3</v>
      </c>
      <c r="B15" t="s">
        <v>37</v>
      </c>
      <c r="C15" t="s">
        <v>36</v>
      </c>
      <c r="D15">
        <v>12199610</v>
      </c>
      <c r="E15" t="s">
        <v>2</v>
      </c>
      <c r="F15">
        <v>5600</v>
      </c>
      <c r="G15" t="s">
        <v>10</v>
      </c>
      <c r="H15" t="s">
        <v>11</v>
      </c>
      <c r="I15">
        <v>28.95</v>
      </c>
      <c r="J15">
        <v>1</v>
      </c>
      <c r="K15">
        <v>19</v>
      </c>
      <c r="L15">
        <f t="shared" si="4"/>
        <v>52.841434793273457</v>
      </c>
      <c r="M15">
        <v>34.4</v>
      </c>
      <c r="N15">
        <v>7.45</v>
      </c>
      <c r="O15">
        <f t="shared" si="0"/>
        <v>56</v>
      </c>
      <c r="P15">
        <f>IF(COUNTIF(P27:P34,$C$15), 1, 0)</f>
        <v>0</v>
      </c>
      <c r="Q15">
        <f t="shared" ref="Q15:AB15" si="41">IF(COUNTIF(Q27:Q34,$C$15), 1, 0)</f>
        <v>0</v>
      </c>
      <c r="R15">
        <f t="shared" si="41"/>
        <v>1</v>
      </c>
      <c r="S15">
        <f t="shared" si="41"/>
        <v>1</v>
      </c>
      <c r="T15">
        <f t="shared" si="41"/>
        <v>1</v>
      </c>
      <c r="U15">
        <f t="shared" si="41"/>
        <v>0</v>
      </c>
      <c r="V15">
        <f t="shared" si="41"/>
        <v>0</v>
      </c>
      <c r="W15">
        <f t="shared" si="41"/>
        <v>1</v>
      </c>
      <c r="X15">
        <f t="shared" si="41"/>
        <v>0</v>
      </c>
      <c r="Y15">
        <f t="shared" si="41"/>
        <v>0</v>
      </c>
      <c r="Z15">
        <f t="shared" si="41"/>
        <v>1</v>
      </c>
      <c r="AA15">
        <f t="shared" si="41"/>
        <v>1</v>
      </c>
      <c r="AB15">
        <f t="shared" si="41"/>
        <v>0</v>
      </c>
      <c r="AC15">
        <f t="shared" ref="AC15:CN15" si="42">IF(COUNTIF(AC27:AC34,$C$15), 1, 0)</f>
        <v>0</v>
      </c>
      <c r="AD15">
        <f t="shared" si="42"/>
        <v>1</v>
      </c>
      <c r="AE15">
        <f t="shared" si="42"/>
        <v>1</v>
      </c>
      <c r="AF15">
        <f t="shared" si="42"/>
        <v>0</v>
      </c>
      <c r="AG15">
        <f t="shared" si="42"/>
        <v>1</v>
      </c>
      <c r="AH15">
        <f t="shared" si="42"/>
        <v>0</v>
      </c>
      <c r="AI15">
        <f t="shared" si="42"/>
        <v>1</v>
      </c>
      <c r="AJ15">
        <f t="shared" si="42"/>
        <v>1</v>
      </c>
      <c r="AK15">
        <f t="shared" si="42"/>
        <v>1</v>
      </c>
      <c r="AL15">
        <f t="shared" si="42"/>
        <v>1</v>
      </c>
      <c r="AM15">
        <f t="shared" si="42"/>
        <v>1</v>
      </c>
      <c r="AN15">
        <f t="shared" si="42"/>
        <v>1</v>
      </c>
      <c r="AO15">
        <f t="shared" si="42"/>
        <v>1</v>
      </c>
      <c r="AP15">
        <f t="shared" si="42"/>
        <v>0</v>
      </c>
      <c r="AQ15">
        <f t="shared" si="42"/>
        <v>1</v>
      </c>
      <c r="AR15">
        <f t="shared" si="42"/>
        <v>1</v>
      </c>
      <c r="AS15">
        <f t="shared" si="42"/>
        <v>0</v>
      </c>
      <c r="AT15">
        <f t="shared" si="42"/>
        <v>0</v>
      </c>
      <c r="AU15">
        <f t="shared" si="42"/>
        <v>1</v>
      </c>
      <c r="AV15">
        <f t="shared" si="42"/>
        <v>0</v>
      </c>
      <c r="AW15">
        <f t="shared" si="42"/>
        <v>0</v>
      </c>
      <c r="AX15">
        <f t="shared" si="42"/>
        <v>1</v>
      </c>
      <c r="AY15">
        <f t="shared" si="42"/>
        <v>1</v>
      </c>
      <c r="AZ15">
        <f t="shared" si="42"/>
        <v>1</v>
      </c>
      <c r="BA15">
        <f t="shared" si="42"/>
        <v>1</v>
      </c>
      <c r="BB15">
        <f t="shared" si="42"/>
        <v>1</v>
      </c>
      <c r="BC15">
        <f t="shared" si="42"/>
        <v>1</v>
      </c>
      <c r="BD15">
        <f t="shared" si="42"/>
        <v>1</v>
      </c>
      <c r="BE15">
        <f t="shared" si="42"/>
        <v>1</v>
      </c>
      <c r="BF15">
        <f t="shared" si="42"/>
        <v>0</v>
      </c>
      <c r="BG15">
        <f t="shared" si="42"/>
        <v>1</v>
      </c>
      <c r="BH15">
        <f t="shared" si="42"/>
        <v>1</v>
      </c>
      <c r="BI15">
        <f t="shared" si="42"/>
        <v>0</v>
      </c>
      <c r="BJ15">
        <f t="shared" si="42"/>
        <v>0</v>
      </c>
      <c r="BK15">
        <f t="shared" si="42"/>
        <v>0</v>
      </c>
      <c r="BL15">
        <f t="shared" si="42"/>
        <v>0</v>
      </c>
      <c r="BM15">
        <f t="shared" si="42"/>
        <v>0</v>
      </c>
      <c r="BN15">
        <f t="shared" si="42"/>
        <v>1</v>
      </c>
      <c r="BO15">
        <f t="shared" si="42"/>
        <v>0</v>
      </c>
      <c r="BP15">
        <f t="shared" si="42"/>
        <v>1</v>
      </c>
      <c r="BQ15">
        <f t="shared" si="42"/>
        <v>0</v>
      </c>
      <c r="BR15">
        <f t="shared" si="42"/>
        <v>1</v>
      </c>
      <c r="BS15">
        <f t="shared" si="42"/>
        <v>0</v>
      </c>
      <c r="BT15">
        <f t="shared" si="42"/>
        <v>1</v>
      </c>
      <c r="BU15">
        <f t="shared" si="42"/>
        <v>0</v>
      </c>
      <c r="BV15">
        <f t="shared" si="42"/>
        <v>1</v>
      </c>
      <c r="BW15">
        <f t="shared" si="42"/>
        <v>1</v>
      </c>
      <c r="BX15">
        <f t="shared" si="42"/>
        <v>1</v>
      </c>
      <c r="BY15">
        <f t="shared" si="42"/>
        <v>1</v>
      </c>
      <c r="BZ15">
        <f t="shared" si="42"/>
        <v>1</v>
      </c>
      <c r="CA15">
        <f t="shared" si="42"/>
        <v>1</v>
      </c>
      <c r="CB15">
        <f t="shared" si="42"/>
        <v>1</v>
      </c>
      <c r="CC15">
        <f t="shared" si="42"/>
        <v>0</v>
      </c>
      <c r="CD15">
        <f t="shared" si="42"/>
        <v>1</v>
      </c>
      <c r="CE15">
        <f t="shared" si="42"/>
        <v>0</v>
      </c>
      <c r="CF15">
        <f t="shared" si="42"/>
        <v>1</v>
      </c>
      <c r="CG15">
        <f t="shared" si="42"/>
        <v>0</v>
      </c>
      <c r="CH15">
        <f t="shared" si="42"/>
        <v>0</v>
      </c>
      <c r="CI15">
        <f t="shared" si="42"/>
        <v>1</v>
      </c>
      <c r="CJ15">
        <f t="shared" si="42"/>
        <v>0</v>
      </c>
      <c r="CK15">
        <f t="shared" si="42"/>
        <v>0</v>
      </c>
      <c r="CL15">
        <f t="shared" si="42"/>
        <v>1</v>
      </c>
      <c r="CM15">
        <f t="shared" si="42"/>
        <v>1</v>
      </c>
      <c r="CN15">
        <f t="shared" si="42"/>
        <v>0</v>
      </c>
      <c r="CO15">
        <f t="shared" ref="CO15:DK15" si="43">IF(COUNTIF(CO27:CO34,$C$15), 1, 0)</f>
        <v>1</v>
      </c>
      <c r="CP15">
        <f t="shared" si="43"/>
        <v>0</v>
      </c>
      <c r="CQ15">
        <f t="shared" si="43"/>
        <v>0</v>
      </c>
      <c r="CR15">
        <f t="shared" si="43"/>
        <v>0</v>
      </c>
      <c r="CS15">
        <f t="shared" si="43"/>
        <v>0</v>
      </c>
      <c r="CT15">
        <f t="shared" si="43"/>
        <v>0</v>
      </c>
      <c r="CU15">
        <f t="shared" si="43"/>
        <v>0</v>
      </c>
      <c r="CV15">
        <f t="shared" si="43"/>
        <v>0</v>
      </c>
      <c r="CW15">
        <f t="shared" si="43"/>
        <v>1</v>
      </c>
      <c r="CX15">
        <f t="shared" si="43"/>
        <v>0</v>
      </c>
      <c r="CY15">
        <f t="shared" si="43"/>
        <v>0</v>
      </c>
      <c r="CZ15">
        <f t="shared" si="43"/>
        <v>1</v>
      </c>
      <c r="DA15">
        <f t="shared" si="43"/>
        <v>1</v>
      </c>
      <c r="DB15">
        <f t="shared" si="43"/>
        <v>1</v>
      </c>
      <c r="DC15">
        <f t="shared" si="43"/>
        <v>1</v>
      </c>
      <c r="DD15">
        <f t="shared" si="43"/>
        <v>0</v>
      </c>
      <c r="DE15">
        <f t="shared" si="43"/>
        <v>1</v>
      </c>
      <c r="DF15">
        <f t="shared" si="43"/>
        <v>1</v>
      </c>
      <c r="DG15">
        <f t="shared" si="43"/>
        <v>0</v>
      </c>
      <c r="DH15">
        <f t="shared" si="43"/>
        <v>1</v>
      </c>
      <c r="DI15">
        <f t="shared" si="43"/>
        <v>0</v>
      </c>
      <c r="DJ15">
        <f t="shared" si="43"/>
        <v>1</v>
      </c>
      <c r="DK15">
        <f t="shared" si="43"/>
        <v>1</v>
      </c>
    </row>
    <row r="16" spans="1:115" x14ac:dyDescent="0.45">
      <c r="A16" t="s">
        <v>3</v>
      </c>
      <c r="B16" t="s">
        <v>35</v>
      </c>
      <c r="C16" t="s">
        <v>34</v>
      </c>
      <c r="D16">
        <v>12199614</v>
      </c>
      <c r="E16" t="s">
        <v>2</v>
      </c>
      <c r="F16">
        <v>5500</v>
      </c>
      <c r="G16" t="s">
        <v>1</v>
      </c>
      <c r="H16" t="s">
        <v>6</v>
      </c>
      <c r="I16">
        <v>28.02</v>
      </c>
      <c r="J16">
        <v>0</v>
      </c>
      <c r="L16">
        <f t="shared" si="4"/>
        <v>36.166361206542859</v>
      </c>
      <c r="M16">
        <v>32.1</v>
      </c>
      <c r="N16">
        <v>10</v>
      </c>
      <c r="O16">
        <f t="shared" si="0"/>
        <v>29</v>
      </c>
      <c r="P16">
        <f>IF(COUNTIF(P27:P34,$C$16), 1, 0)</f>
        <v>0</v>
      </c>
      <c r="Q16">
        <f t="shared" ref="Q16:AB16" si="44">IF(COUNTIF(Q27:Q34,$C$16), 1, 0)</f>
        <v>1</v>
      </c>
      <c r="R16">
        <f t="shared" si="44"/>
        <v>1</v>
      </c>
      <c r="S16">
        <f t="shared" si="44"/>
        <v>0</v>
      </c>
      <c r="T16">
        <f t="shared" si="44"/>
        <v>1</v>
      </c>
      <c r="U16">
        <f t="shared" si="44"/>
        <v>0</v>
      </c>
      <c r="V16">
        <f t="shared" si="44"/>
        <v>1</v>
      </c>
      <c r="W16">
        <f t="shared" si="44"/>
        <v>1</v>
      </c>
      <c r="X16">
        <f t="shared" si="44"/>
        <v>0</v>
      </c>
      <c r="Y16">
        <f t="shared" si="44"/>
        <v>0</v>
      </c>
      <c r="Z16">
        <f t="shared" si="44"/>
        <v>0</v>
      </c>
      <c r="AA16">
        <f t="shared" si="44"/>
        <v>0</v>
      </c>
      <c r="AB16">
        <f t="shared" si="44"/>
        <v>0</v>
      </c>
      <c r="AC16">
        <f t="shared" ref="AC16:CN16" si="45">IF(COUNTIF(AC27:AC34,$C$16), 1, 0)</f>
        <v>0</v>
      </c>
      <c r="AD16">
        <f t="shared" si="45"/>
        <v>0</v>
      </c>
      <c r="AE16">
        <f t="shared" si="45"/>
        <v>0</v>
      </c>
      <c r="AF16">
        <f t="shared" si="45"/>
        <v>0</v>
      </c>
      <c r="AG16">
        <f t="shared" si="45"/>
        <v>1</v>
      </c>
      <c r="AH16">
        <f t="shared" si="45"/>
        <v>0</v>
      </c>
      <c r="AI16">
        <f t="shared" si="45"/>
        <v>0</v>
      </c>
      <c r="AJ16">
        <f t="shared" si="45"/>
        <v>0</v>
      </c>
      <c r="AK16">
        <f t="shared" si="45"/>
        <v>1</v>
      </c>
      <c r="AL16">
        <f t="shared" si="45"/>
        <v>0</v>
      </c>
      <c r="AM16">
        <f t="shared" si="45"/>
        <v>0</v>
      </c>
      <c r="AN16">
        <f t="shared" si="45"/>
        <v>1</v>
      </c>
      <c r="AO16">
        <f t="shared" si="45"/>
        <v>0</v>
      </c>
      <c r="AP16">
        <f t="shared" si="45"/>
        <v>0</v>
      </c>
      <c r="AQ16">
        <f t="shared" si="45"/>
        <v>0</v>
      </c>
      <c r="AR16">
        <f t="shared" si="45"/>
        <v>0</v>
      </c>
      <c r="AS16">
        <f t="shared" si="45"/>
        <v>1</v>
      </c>
      <c r="AT16">
        <f t="shared" si="45"/>
        <v>1</v>
      </c>
      <c r="AU16">
        <f t="shared" si="45"/>
        <v>0</v>
      </c>
      <c r="AV16">
        <f t="shared" si="45"/>
        <v>0</v>
      </c>
      <c r="AW16">
        <f t="shared" si="45"/>
        <v>0</v>
      </c>
      <c r="AX16">
        <f t="shared" si="45"/>
        <v>0</v>
      </c>
      <c r="AY16">
        <f t="shared" si="45"/>
        <v>0</v>
      </c>
      <c r="AZ16">
        <f t="shared" si="45"/>
        <v>0</v>
      </c>
      <c r="BA16">
        <f t="shared" si="45"/>
        <v>0</v>
      </c>
      <c r="BB16">
        <f t="shared" si="45"/>
        <v>0</v>
      </c>
      <c r="BC16">
        <f t="shared" si="45"/>
        <v>0</v>
      </c>
      <c r="BD16">
        <f t="shared" si="45"/>
        <v>1</v>
      </c>
      <c r="BE16">
        <f t="shared" si="45"/>
        <v>0</v>
      </c>
      <c r="BF16">
        <f t="shared" si="45"/>
        <v>0</v>
      </c>
      <c r="BG16">
        <f t="shared" si="45"/>
        <v>1</v>
      </c>
      <c r="BH16">
        <f t="shared" si="45"/>
        <v>0</v>
      </c>
      <c r="BI16">
        <f t="shared" si="45"/>
        <v>0</v>
      </c>
      <c r="BJ16">
        <f t="shared" si="45"/>
        <v>0</v>
      </c>
      <c r="BK16">
        <f t="shared" si="45"/>
        <v>0</v>
      </c>
      <c r="BL16">
        <f t="shared" si="45"/>
        <v>0</v>
      </c>
      <c r="BM16">
        <f t="shared" si="45"/>
        <v>0</v>
      </c>
      <c r="BN16">
        <f t="shared" si="45"/>
        <v>0</v>
      </c>
      <c r="BO16">
        <f t="shared" si="45"/>
        <v>0</v>
      </c>
      <c r="BP16">
        <f t="shared" si="45"/>
        <v>0</v>
      </c>
      <c r="BQ16">
        <f t="shared" si="45"/>
        <v>0</v>
      </c>
      <c r="BR16">
        <f t="shared" si="45"/>
        <v>0</v>
      </c>
      <c r="BS16">
        <f t="shared" si="45"/>
        <v>0</v>
      </c>
      <c r="BT16">
        <f t="shared" si="45"/>
        <v>1</v>
      </c>
      <c r="BU16">
        <f t="shared" si="45"/>
        <v>1</v>
      </c>
      <c r="BV16">
        <f t="shared" si="45"/>
        <v>1</v>
      </c>
      <c r="BW16">
        <f t="shared" si="45"/>
        <v>1</v>
      </c>
      <c r="BX16">
        <f t="shared" si="45"/>
        <v>0</v>
      </c>
      <c r="BY16">
        <f t="shared" si="45"/>
        <v>1</v>
      </c>
      <c r="BZ16">
        <f t="shared" si="45"/>
        <v>1</v>
      </c>
      <c r="CA16">
        <f t="shared" si="45"/>
        <v>0</v>
      </c>
      <c r="CB16">
        <f t="shared" si="45"/>
        <v>0</v>
      </c>
      <c r="CC16">
        <f t="shared" si="45"/>
        <v>1</v>
      </c>
      <c r="CD16">
        <f t="shared" si="45"/>
        <v>0</v>
      </c>
      <c r="CE16">
        <f t="shared" si="45"/>
        <v>0</v>
      </c>
      <c r="CF16">
        <f t="shared" si="45"/>
        <v>1</v>
      </c>
      <c r="CG16">
        <f t="shared" si="45"/>
        <v>0</v>
      </c>
      <c r="CH16">
        <f t="shared" si="45"/>
        <v>0</v>
      </c>
      <c r="CI16">
        <f t="shared" si="45"/>
        <v>0</v>
      </c>
      <c r="CJ16">
        <f t="shared" si="45"/>
        <v>1</v>
      </c>
      <c r="CK16">
        <f t="shared" si="45"/>
        <v>0</v>
      </c>
      <c r="CL16">
        <f t="shared" si="45"/>
        <v>0</v>
      </c>
      <c r="CM16">
        <f t="shared" si="45"/>
        <v>1</v>
      </c>
      <c r="CN16">
        <f t="shared" si="45"/>
        <v>0</v>
      </c>
      <c r="CO16">
        <f t="shared" ref="CO16:DK16" si="46">IF(COUNTIF(CO27:CO34,$C$16), 1, 0)</f>
        <v>1</v>
      </c>
      <c r="CP16">
        <f t="shared" si="46"/>
        <v>0</v>
      </c>
      <c r="CQ16">
        <f t="shared" si="46"/>
        <v>1</v>
      </c>
      <c r="CR16">
        <f t="shared" si="46"/>
        <v>1</v>
      </c>
      <c r="CS16">
        <f t="shared" si="46"/>
        <v>0</v>
      </c>
      <c r="CT16">
        <f t="shared" si="46"/>
        <v>1</v>
      </c>
      <c r="CU16">
        <f t="shared" si="46"/>
        <v>0</v>
      </c>
      <c r="CV16">
        <f t="shared" si="46"/>
        <v>0</v>
      </c>
      <c r="CW16">
        <f t="shared" si="46"/>
        <v>0</v>
      </c>
      <c r="CX16">
        <f t="shared" si="46"/>
        <v>1</v>
      </c>
      <c r="CY16">
        <f t="shared" si="46"/>
        <v>0</v>
      </c>
      <c r="CZ16">
        <f t="shared" si="46"/>
        <v>0</v>
      </c>
      <c r="DA16">
        <f t="shared" si="46"/>
        <v>0</v>
      </c>
      <c r="DB16">
        <f t="shared" si="46"/>
        <v>0</v>
      </c>
      <c r="DC16">
        <f t="shared" si="46"/>
        <v>0</v>
      </c>
      <c r="DD16">
        <f t="shared" si="46"/>
        <v>0</v>
      </c>
      <c r="DE16">
        <f t="shared" si="46"/>
        <v>0</v>
      </c>
      <c r="DF16">
        <f t="shared" si="46"/>
        <v>0</v>
      </c>
      <c r="DG16">
        <f t="shared" si="46"/>
        <v>1</v>
      </c>
      <c r="DH16">
        <f t="shared" si="46"/>
        <v>0</v>
      </c>
      <c r="DI16">
        <f t="shared" si="46"/>
        <v>1</v>
      </c>
      <c r="DJ16">
        <f t="shared" si="46"/>
        <v>0</v>
      </c>
      <c r="DK16">
        <f t="shared" si="46"/>
        <v>0</v>
      </c>
    </row>
    <row r="17" spans="1:115" s="1" customFormat="1" x14ac:dyDescent="0.45">
      <c r="A17" s="1" t="s">
        <v>13</v>
      </c>
      <c r="B17" s="1" t="s">
        <v>33</v>
      </c>
      <c r="C17" s="1" t="s">
        <v>32</v>
      </c>
      <c r="D17" s="1">
        <v>12199618</v>
      </c>
      <c r="E17" s="1" t="s">
        <v>12</v>
      </c>
      <c r="F17" s="1">
        <v>5300</v>
      </c>
      <c r="G17" s="1" t="s">
        <v>10</v>
      </c>
      <c r="H17" s="1" t="s">
        <v>11</v>
      </c>
      <c r="I17" s="1">
        <v>25.54</v>
      </c>
      <c r="J17" s="1">
        <v>1</v>
      </c>
      <c r="L17">
        <f t="shared" si="4"/>
        <v>37.513912330867953</v>
      </c>
      <c r="M17" s="1">
        <v>31.9</v>
      </c>
      <c r="N17" s="1">
        <v>12</v>
      </c>
      <c r="O17" s="1">
        <f t="shared" si="0"/>
        <v>32</v>
      </c>
      <c r="P17" s="1">
        <f>IF(COUNTIF(P27:P34,$C$17), 1, 0)</f>
        <v>0</v>
      </c>
      <c r="Q17" s="1">
        <f t="shared" ref="Q17:AB17" si="47">IF(COUNTIF(Q27:Q34,$C$17), 1, 0)</f>
        <v>0</v>
      </c>
      <c r="R17" s="1">
        <f t="shared" si="47"/>
        <v>0</v>
      </c>
      <c r="S17" s="1">
        <f t="shared" si="47"/>
        <v>0</v>
      </c>
      <c r="T17" s="1">
        <f t="shared" si="47"/>
        <v>1</v>
      </c>
      <c r="U17" s="1">
        <f t="shared" si="47"/>
        <v>1</v>
      </c>
      <c r="V17" s="1">
        <f t="shared" si="47"/>
        <v>0</v>
      </c>
      <c r="W17" s="1">
        <f t="shared" si="47"/>
        <v>0</v>
      </c>
      <c r="X17" s="1">
        <f t="shared" si="47"/>
        <v>1</v>
      </c>
      <c r="Y17" s="1">
        <f t="shared" si="47"/>
        <v>1</v>
      </c>
      <c r="Z17" s="1">
        <f t="shared" si="47"/>
        <v>0</v>
      </c>
      <c r="AA17" s="1">
        <f t="shared" si="47"/>
        <v>0</v>
      </c>
      <c r="AB17" s="1">
        <f t="shared" si="47"/>
        <v>0</v>
      </c>
      <c r="AC17" s="1">
        <f t="shared" ref="AC17:CN17" si="48">IF(COUNTIF(AC27:AC34,$C$17), 1, 0)</f>
        <v>0</v>
      </c>
      <c r="AD17" s="1">
        <f t="shared" si="48"/>
        <v>0</v>
      </c>
      <c r="AE17" s="1">
        <f t="shared" si="48"/>
        <v>0</v>
      </c>
      <c r="AF17" s="1">
        <f t="shared" si="48"/>
        <v>1</v>
      </c>
      <c r="AG17" s="1">
        <f t="shared" si="48"/>
        <v>1</v>
      </c>
      <c r="AH17" s="1">
        <f t="shared" si="48"/>
        <v>0</v>
      </c>
      <c r="AI17" s="1">
        <f t="shared" si="48"/>
        <v>1</v>
      </c>
      <c r="AJ17" s="1">
        <f t="shared" si="48"/>
        <v>0</v>
      </c>
      <c r="AK17" s="1">
        <f t="shared" si="48"/>
        <v>0</v>
      </c>
      <c r="AL17" s="1">
        <f t="shared" si="48"/>
        <v>0</v>
      </c>
      <c r="AM17" s="1">
        <f t="shared" si="48"/>
        <v>0</v>
      </c>
      <c r="AN17" s="1">
        <f t="shared" si="48"/>
        <v>1</v>
      </c>
      <c r="AO17" s="1">
        <f t="shared" si="48"/>
        <v>0</v>
      </c>
      <c r="AP17" s="1">
        <f t="shared" si="48"/>
        <v>0</v>
      </c>
      <c r="AQ17" s="1">
        <f t="shared" si="48"/>
        <v>0</v>
      </c>
      <c r="AR17" s="1">
        <f t="shared" si="48"/>
        <v>0</v>
      </c>
      <c r="AS17" s="1">
        <f t="shared" si="48"/>
        <v>1</v>
      </c>
      <c r="AT17" s="1">
        <f t="shared" si="48"/>
        <v>1</v>
      </c>
      <c r="AU17" s="1">
        <f t="shared" si="48"/>
        <v>1</v>
      </c>
      <c r="AV17" s="1">
        <f t="shared" si="48"/>
        <v>0</v>
      </c>
      <c r="AW17" s="1">
        <f t="shared" si="48"/>
        <v>0</v>
      </c>
      <c r="AX17" s="1">
        <f t="shared" si="48"/>
        <v>0</v>
      </c>
      <c r="AY17" s="1">
        <f t="shared" si="48"/>
        <v>0</v>
      </c>
      <c r="AZ17" s="1">
        <f t="shared" si="48"/>
        <v>1</v>
      </c>
      <c r="BA17" s="1">
        <f t="shared" si="48"/>
        <v>0</v>
      </c>
      <c r="BB17" s="1">
        <f t="shared" si="48"/>
        <v>1</v>
      </c>
      <c r="BC17" s="1">
        <f t="shared" si="48"/>
        <v>1</v>
      </c>
      <c r="BD17" s="1">
        <f t="shared" si="48"/>
        <v>0</v>
      </c>
      <c r="BE17" s="1">
        <f t="shared" si="48"/>
        <v>0</v>
      </c>
      <c r="BF17" s="1">
        <f t="shared" si="48"/>
        <v>0</v>
      </c>
      <c r="BG17" s="1">
        <f t="shared" si="48"/>
        <v>1</v>
      </c>
      <c r="BH17" s="1">
        <f t="shared" si="48"/>
        <v>0</v>
      </c>
      <c r="BI17" s="1">
        <f t="shared" si="48"/>
        <v>0</v>
      </c>
      <c r="BJ17" s="1">
        <f t="shared" si="48"/>
        <v>0</v>
      </c>
      <c r="BK17" s="1">
        <f t="shared" si="48"/>
        <v>1</v>
      </c>
      <c r="BL17" s="1">
        <f t="shared" si="48"/>
        <v>1</v>
      </c>
      <c r="BM17" s="1">
        <f t="shared" si="48"/>
        <v>0</v>
      </c>
      <c r="BN17" s="1">
        <f t="shared" si="48"/>
        <v>0</v>
      </c>
      <c r="BO17" s="1">
        <f t="shared" si="48"/>
        <v>0</v>
      </c>
      <c r="BP17" s="1">
        <f t="shared" si="48"/>
        <v>1</v>
      </c>
      <c r="BQ17" s="1">
        <f t="shared" si="48"/>
        <v>1</v>
      </c>
      <c r="BR17" s="1">
        <f t="shared" si="48"/>
        <v>0</v>
      </c>
      <c r="BS17" s="1">
        <f t="shared" si="48"/>
        <v>0</v>
      </c>
      <c r="BT17" s="1">
        <f t="shared" si="48"/>
        <v>0</v>
      </c>
      <c r="BU17" s="1">
        <f t="shared" si="48"/>
        <v>0</v>
      </c>
      <c r="BV17" s="1">
        <f t="shared" si="48"/>
        <v>0</v>
      </c>
      <c r="BW17" s="1">
        <f t="shared" si="48"/>
        <v>1</v>
      </c>
      <c r="BX17" s="1">
        <f t="shared" si="48"/>
        <v>0</v>
      </c>
      <c r="BY17" s="1">
        <f t="shared" si="48"/>
        <v>1</v>
      </c>
      <c r="BZ17" s="1">
        <f t="shared" si="48"/>
        <v>0</v>
      </c>
      <c r="CA17" s="1">
        <f t="shared" si="48"/>
        <v>0</v>
      </c>
      <c r="CB17" s="1">
        <f t="shared" si="48"/>
        <v>0</v>
      </c>
      <c r="CC17" s="1">
        <f t="shared" si="48"/>
        <v>0</v>
      </c>
      <c r="CD17" s="1">
        <f t="shared" si="48"/>
        <v>0</v>
      </c>
      <c r="CE17" s="1">
        <f t="shared" si="48"/>
        <v>0</v>
      </c>
      <c r="CF17" s="1">
        <f t="shared" si="48"/>
        <v>0</v>
      </c>
      <c r="CG17" s="1">
        <f t="shared" si="48"/>
        <v>0</v>
      </c>
      <c r="CH17" s="1">
        <f t="shared" si="48"/>
        <v>0</v>
      </c>
      <c r="CI17" s="1">
        <f t="shared" si="48"/>
        <v>1</v>
      </c>
      <c r="CJ17" s="1">
        <f t="shared" si="48"/>
        <v>1</v>
      </c>
      <c r="CK17" s="1">
        <f t="shared" si="48"/>
        <v>1</v>
      </c>
      <c r="CL17" s="1">
        <f t="shared" si="48"/>
        <v>1</v>
      </c>
      <c r="CM17" s="1">
        <f t="shared" si="48"/>
        <v>0</v>
      </c>
      <c r="CN17" s="1">
        <f t="shared" si="48"/>
        <v>1</v>
      </c>
      <c r="CO17" s="1">
        <f t="shared" ref="CO17:DK17" si="49">IF(COUNTIF(CO27:CO34,$C$17), 1, 0)</f>
        <v>0</v>
      </c>
      <c r="CP17" s="1">
        <f t="shared" si="49"/>
        <v>0</v>
      </c>
      <c r="CQ17" s="1">
        <f t="shared" si="49"/>
        <v>1</v>
      </c>
      <c r="CR17" s="1">
        <f t="shared" si="49"/>
        <v>0</v>
      </c>
      <c r="CS17" s="1">
        <f t="shared" si="49"/>
        <v>0</v>
      </c>
      <c r="CT17" s="1">
        <f t="shared" si="49"/>
        <v>0</v>
      </c>
      <c r="CU17" s="1">
        <f t="shared" si="49"/>
        <v>0</v>
      </c>
      <c r="CV17" s="1">
        <f t="shared" si="49"/>
        <v>1</v>
      </c>
      <c r="CW17" s="1">
        <f t="shared" si="49"/>
        <v>0</v>
      </c>
      <c r="CX17" s="1">
        <f t="shared" si="49"/>
        <v>0</v>
      </c>
      <c r="CY17" s="1">
        <f t="shared" si="49"/>
        <v>0</v>
      </c>
      <c r="CZ17" s="1">
        <f t="shared" si="49"/>
        <v>0</v>
      </c>
      <c r="DA17" s="1">
        <f t="shared" si="49"/>
        <v>1</v>
      </c>
      <c r="DB17" s="1">
        <f t="shared" si="49"/>
        <v>0</v>
      </c>
      <c r="DC17" s="1">
        <f t="shared" si="49"/>
        <v>1</v>
      </c>
      <c r="DD17" s="1">
        <f t="shared" si="49"/>
        <v>0</v>
      </c>
      <c r="DE17" s="1">
        <f t="shared" si="49"/>
        <v>0</v>
      </c>
      <c r="DF17" s="1">
        <f t="shared" si="49"/>
        <v>0</v>
      </c>
      <c r="DG17" s="1">
        <f t="shared" si="49"/>
        <v>1</v>
      </c>
      <c r="DH17" s="1">
        <f t="shared" si="49"/>
        <v>0</v>
      </c>
      <c r="DI17" s="1">
        <f t="shared" si="49"/>
        <v>1</v>
      </c>
      <c r="DJ17" s="1">
        <f t="shared" si="49"/>
        <v>0</v>
      </c>
      <c r="DK17" s="1">
        <f t="shared" si="49"/>
        <v>0</v>
      </c>
    </row>
    <row r="18" spans="1:115" x14ac:dyDescent="0.45">
      <c r="A18" t="s">
        <v>15</v>
      </c>
      <c r="B18" t="s">
        <v>31</v>
      </c>
      <c r="C18" t="s">
        <v>30</v>
      </c>
      <c r="D18">
        <v>12199620</v>
      </c>
      <c r="E18" t="s">
        <v>14</v>
      </c>
      <c r="F18">
        <v>5100</v>
      </c>
      <c r="G18" t="s">
        <v>1</v>
      </c>
      <c r="H18" t="s">
        <v>6</v>
      </c>
      <c r="I18">
        <v>25.87</v>
      </c>
      <c r="J18">
        <v>1</v>
      </c>
      <c r="L18">
        <f t="shared" si="4"/>
        <v>21.485775234502455</v>
      </c>
      <c r="M18">
        <v>28.7</v>
      </c>
      <c r="N18">
        <v>8.9700000000000006</v>
      </c>
      <c r="O18">
        <f t="shared" si="0"/>
        <v>30</v>
      </c>
      <c r="P18">
        <f>IF(COUNTIF(P27:P34,$C$18), 1, 0)</f>
        <v>0</v>
      </c>
      <c r="Q18">
        <f t="shared" ref="Q18:AB18" si="50">IF(COUNTIF(Q27:Q34,$C$18), 1, 0)</f>
        <v>0</v>
      </c>
      <c r="R18">
        <f t="shared" si="50"/>
        <v>0</v>
      </c>
      <c r="S18">
        <f t="shared" si="50"/>
        <v>0</v>
      </c>
      <c r="T18">
        <f t="shared" si="50"/>
        <v>1</v>
      </c>
      <c r="U18">
        <f t="shared" si="50"/>
        <v>0</v>
      </c>
      <c r="V18">
        <f t="shared" si="50"/>
        <v>1</v>
      </c>
      <c r="W18">
        <f t="shared" si="50"/>
        <v>0</v>
      </c>
      <c r="X18">
        <f t="shared" si="50"/>
        <v>0</v>
      </c>
      <c r="Y18">
        <f t="shared" si="50"/>
        <v>1</v>
      </c>
      <c r="Z18">
        <f t="shared" si="50"/>
        <v>0</v>
      </c>
      <c r="AA18">
        <f t="shared" si="50"/>
        <v>0</v>
      </c>
      <c r="AB18">
        <f t="shared" si="50"/>
        <v>0</v>
      </c>
      <c r="AC18">
        <f t="shared" ref="AC18:CN18" si="51">IF(COUNTIF(AC27:AC34,$C$18), 1, 0)</f>
        <v>1</v>
      </c>
      <c r="AD18">
        <f t="shared" si="51"/>
        <v>1</v>
      </c>
      <c r="AE18">
        <f t="shared" si="51"/>
        <v>1</v>
      </c>
      <c r="AF18">
        <f t="shared" si="51"/>
        <v>1</v>
      </c>
      <c r="AG18">
        <f t="shared" si="51"/>
        <v>0</v>
      </c>
      <c r="AH18">
        <f t="shared" si="51"/>
        <v>0</v>
      </c>
      <c r="AI18">
        <f t="shared" si="51"/>
        <v>0</v>
      </c>
      <c r="AJ18">
        <f t="shared" si="51"/>
        <v>0</v>
      </c>
      <c r="AK18">
        <f t="shared" si="51"/>
        <v>0</v>
      </c>
      <c r="AL18">
        <f t="shared" si="51"/>
        <v>0</v>
      </c>
      <c r="AM18">
        <f t="shared" si="51"/>
        <v>0</v>
      </c>
      <c r="AN18">
        <f t="shared" si="51"/>
        <v>0</v>
      </c>
      <c r="AO18">
        <f t="shared" si="51"/>
        <v>0</v>
      </c>
      <c r="AP18">
        <f t="shared" si="51"/>
        <v>1</v>
      </c>
      <c r="AQ18">
        <f t="shared" si="51"/>
        <v>0</v>
      </c>
      <c r="AR18">
        <f t="shared" si="51"/>
        <v>0</v>
      </c>
      <c r="AS18">
        <f t="shared" si="51"/>
        <v>1</v>
      </c>
      <c r="AT18">
        <f t="shared" si="51"/>
        <v>0</v>
      </c>
      <c r="AU18">
        <f t="shared" si="51"/>
        <v>1</v>
      </c>
      <c r="AV18">
        <f t="shared" si="51"/>
        <v>0</v>
      </c>
      <c r="AW18">
        <f t="shared" si="51"/>
        <v>1</v>
      </c>
      <c r="AX18">
        <f t="shared" si="51"/>
        <v>0</v>
      </c>
      <c r="AY18">
        <f t="shared" si="51"/>
        <v>0</v>
      </c>
      <c r="AZ18">
        <f t="shared" si="51"/>
        <v>0</v>
      </c>
      <c r="BA18">
        <f t="shared" si="51"/>
        <v>1</v>
      </c>
      <c r="BB18">
        <f t="shared" si="51"/>
        <v>1</v>
      </c>
      <c r="BC18">
        <f t="shared" si="51"/>
        <v>0</v>
      </c>
      <c r="BD18">
        <f t="shared" si="51"/>
        <v>0</v>
      </c>
      <c r="BE18">
        <f t="shared" si="51"/>
        <v>0</v>
      </c>
      <c r="BF18">
        <f t="shared" si="51"/>
        <v>0</v>
      </c>
      <c r="BG18">
        <f t="shared" si="51"/>
        <v>0</v>
      </c>
      <c r="BH18">
        <f t="shared" si="51"/>
        <v>1</v>
      </c>
      <c r="BI18">
        <f t="shared" si="51"/>
        <v>1</v>
      </c>
      <c r="BJ18">
        <f t="shared" si="51"/>
        <v>0</v>
      </c>
      <c r="BK18">
        <f t="shared" si="51"/>
        <v>0</v>
      </c>
      <c r="BL18">
        <f t="shared" si="51"/>
        <v>1</v>
      </c>
      <c r="BM18">
        <f t="shared" si="51"/>
        <v>1</v>
      </c>
      <c r="BN18">
        <f t="shared" si="51"/>
        <v>0</v>
      </c>
      <c r="BO18">
        <f t="shared" si="51"/>
        <v>0</v>
      </c>
      <c r="BP18">
        <f t="shared" si="51"/>
        <v>0</v>
      </c>
      <c r="BQ18">
        <f t="shared" si="51"/>
        <v>0</v>
      </c>
      <c r="BR18">
        <f t="shared" si="51"/>
        <v>0</v>
      </c>
      <c r="BS18">
        <f t="shared" si="51"/>
        <v>0</v>
      </c>
      <c r="BT18">
        <f t="shared" si="51"/>
        <v>1</v>
      </c>
      <c r="BU18">
        <f t="shared" si="51"/>
        <v>0</v>
      </c>
      <c r="BV18">
        <f t="shared" si="51"/>
        <v>1</v>
      </c>
      <c r="BW18">
        <f t="shared" si="51"/>
        <v>0</v>
      </c>
      <c r="BX18">
        <f t="shared" si="51"/>
        <v>1</v>
      </c>
      <c r="BY18">
        <f t="shared" si="51"/>
        <v>0</v>
      </c>
      <c r="BZ18">
        <f t="shared" si="51"/>
        <v>1</v>
      </c>
      <c r="CA18">
        <f t="shared" si="51"/>
        <v>0</v>
      </c>
      <c r="CB18">
        <f t="shared" si="51"/>
        <v>0</v>
      </c>
      <c r="CC18">
        <f t="shared" si="51"/>
        <v>0</v>
      </c>
      <c r="CD18">
        <f t="shared" si="51"/>
        <v>0</v>
      </c>
      <c r="CE18">
        <f t="shared" si="51"/>
        <v>0</v>
      </c>
      <c r="CF18">
        <f t="shared" si="51"/>
        <v>0</v>
      </c>
      <c r="CG18">
        <f t="shared" si="51"/>
        <v>0</v>
      </c>
      <c r="CH18">
        <f t="shared" si="51"/>
        <v>0</v>
      </c>
      <c r="CI18">
        <f t="shared" si="51"/>
        <v>1</v>
      </c>
      <c r="CJ18">
        <f t="shared" si="51"/>
        <v>1</v>
      </c>
      <c r="CK18">
        <f t="shared" si="51"/>
        <v>1</v>
      </c>
      <c r="CL18">
        <f t="shared" si="51"/>
        <v>0</v>
      </c>
      <c r="CM18">
        <f t="shared" si="51"/>
        <v>1</v>
      </c>
      <c r="CN18">
        <f t="shared" si="51"/>
        <v>0</v>
      </c>
      <c r="CO18">
        <f t="shared" ref="CO18:DK18" si="52">IF(COUNTIF(CO27:CO34,$C$18), 1, 0)</f>
        <v>0</v>
      </c>
      <c r="CP18">
        <f t="shared" si="52"/>
        <v>0</v>
      </c>
      <c r="CQ18">
        <f t="shared" si="52"/>
        <v>0</v>
      </c>
      <c r="CR18">
        <f t="shared" si="52"/>
        <v>1</v>
      </c>
      <c r="CS18">
        <f t="shared" si="52"/>
        <v>0</v>
      </c>
      <c r="CT18">
        <f t="shared" si="52"/>
        <v>0</v>
      </c>
      <c r="CU18">
        <f t="shared" si="52"/>
        <v>0</v>
      </c>
      <c r="CV18">
        <f t="shared" si="52"/>
        <v>0</v>
      </c>
      <c r="CW18">
        <f t="shared" si="52"/>
        <v>0</v>
      </c>
      <c r="CX18">
        <f t="shared" si="52"/>
        <v>0</v>
      </c>
      <c r="CY18">
        <f t="shared" si="52"/>
        <v>0</v>
      </c>
      <c r="CZ18">
        <f t="shared" si="52"/>
        <v>1</v>
      </c>
      <c r="DA18">
        <f t="shared" si="52"/>
        <v>1</v>
      </c>
      <c r="DB18">
        <f t="shared" si="52"/>
        <v>0</v>
      </c>
      <c r="DC18">
        <f t="shared" si="52"/>
        <v>1</v>
      </c>
      <c r="DD18">
        <f t="shared" si="52"/>
        <v>0</v>
      </c>
      <c r="DE18">
        <f t="shared" si="52"/>
        <v>1</v>
      </c>
      <c r="DF18">
        <f t="shared" si="52"/>
        <v>0</v>
      </c>
      <c r="DG18">
        <f t="shared" si="52"/>
        <v>0</v>
      </c>
      <c r="DH18">
        <f t="shared" si="52"/>
        <v>0</v>
      </c>
      <c r="DI18">
        <f t="shared" si="52"/>
        <v>0</v>
      </c>
      <c r="DJ18">
        <f t="shared" si="52"/>
        <v>0</v>
      </c>
      <c r="DK18">
        <f t="shared" si="52"/>
        <v>0</v>
      </c>
    </row>
    <row r="19" spans="1:115" s="1" customFormat="1" x14ac:dyDescent="0.45">
      <c r="A19" s="1" t="s">
        <v>8</v>
      </c>
      <c r="B19" s="1" t="s">
        <v>29</v>
      </c>
      <c r="C19" s="1" t="s">
        <v>28</v>
      </c>
      <c r="D19" s="1">
        <v>12199623</v>
      </c>
      <c r="E19" s="1" t="s">
        <v>7</v>
      </c>
      <c r="F19" s="1">
        <v>4800</v>
      </c>
      <c r="G19" s="1" t="s">
        <v>10</v>
      </c>
      <c r="H19" s="1" t="s">
        <v>11</v>
      </c>
      <c r="I19" s="1">
        <v>31.39</v>
      </c>
      <c r="J19" s="1">
        <v>0</v>
      </c>
      <c r="L19">
        <f t="shared" si="4"/>
        <v>145.80865885953168</v>
      </c>
      <c r="M19" s="1">
        <v>38.700000000000003</v>
      </c>
      <c r="N19" s="1">
        <v>15.4</v>
      </c>
      <c r="O19" s="1">
        <f t="shared" si="0"/>
        <v>32</v>
      </c>
      <c r="P19" s="1">
        <f>IF(COUNTIF(P27:P34,$C$19), 1, 0)</f>
        <v>0</v>
      </c>
      <c r="Q19" s="1">
        <f t="shared" ref="Q19:AB19" si="53">IF(COUNTIF(Q27:Q34,$C$19), 1, 0)</f>
        <v>0</v>
      </c>
      <c r="R19" s="1">
        <f t="shared" si="53"/>
        <v>0</v>
      </c>
      <c r="S19" s="1">
        <f t="shared" si="53"/>
        <v>1</v>
      </c>
      <c r="T19" s="1">
        <f t="shared" si="53"/>
        <v>0</v>
      </c>
      <c r="U19" s="1">
        <f t="shared" si="53"/>
        <v>1</v>
      </c>
      <c r="V19" s="1">
        <f t="shared" si="53"/>
        <v>0</v>
      </c>
      <c r="W19" s="1">
        <f t="shared" si="53"/>
        <v>0</v>
      </c>
      <c r="X19" s="1">
        <f t="shared" si="53"/>
        <v>0</v>
      </c>
      <c r="Y19" s="1">
        <f t="shared" si="53"/>
        <v>1</v>
      </c>
      <c r="Z19" s="1">
        <f t="shared" si="53"/>
        <v>0</v>
      </c>
      <c r="AA19" s="1">
        <f t="shared" si="53"/>
        <v>0</v>
      </c>
      <c r="AB19" s="1">
        <f t="shared" si="53"/>
        <v>1</v>
      </c>
      <c r="AC19" s="1">
        <f t="shared" ref="AC19:CN19" si="54">IF(COUNTIF(AC27:AC34,$C$19), 1, 0)</f>
        <v>0</v>
      </c>
      <c r="AD19" s="1">
        <f t="shared" si="54"/>
        <v>0</v>
      </c>
      <c r="AE19" s="1">
        <f t="shared" si="54"/>
        <v>1</v>
      </c>
      <c r="AF19" s="1">
        <f t="shared" si="54"/>
        <v>0</v>
      </c>
      <c r="AG19" s="1">
        <f t="shared" si="54"/>
        <v>0</v>
      </c>
      <c r="AH19" s="1">
        <f t="shared" si="54"/>
        <v>0</v>
      </c>
      <c r="AI19" s="1">
        <f t="shared" si="54"/>
        <v>0</v>
      </c>
      <c r="AJ19" s="1">
        <f t="shared" si="54"/>
        <v>1</v>
      </c>
      <c r="AK19" s="1">
        <f t="shared" si="54"/>
        <v>0</v>
      </c>
      <c r="AL19" s="1">
        <f t="shared" si="54"/>
        <v>0</v>
      </c>
      <c r="AM19" s="1">
        <f t="shared" si="54"/>
        <v>1</v>
      </c>
      <c r="AN19" s="1">
        <f t="shared" si="54"/>
        <v>0</v>
      </c>
      <c r="AO19" s="1">
        <f t="shared" si="54"/>
        <v>1</v>
      </c>
      <c r="AP19" s="1">
        <f t="shared" si="54"/>
        <v>0</v>
      </c>
      <c r="AQ19" s="1">
        <f t="shared" si="54"/>
        <v>0</v>
      </c>
      <c r="AR19" s="1">
        <f t="shared" si="54"/>
        <v>0</v>
      </c>
      <c r="AS19" s="1">
        <f t="shared" si="54"/>
        <v>0</v>
      </c>
      <c r="AT19" s="1">
        <f t="shared" si="54"/>
        <v>0</v>
      </c>
      <c r="AU19" s="1">
        <f t="shared" si="54"/>
        <v>0</v>
      </c>
      <c r="AV19" s="1">
        <f t="shared" si="54"/>
        <v>0</v>
      </c>
      <c r="AW19" s="1">
        <f t="shared" si="54"/>
        <v>0</v>
      </c>
      <c r="AX19" s="1">
        <f t="shared" si="54"/>
        <v>0</v>
      </c>
      <c r="AY19" s="1">
        <f t="shared" si="54"/>
        <v>0</v>
      </c>
      <c r="AZ19" s="1">
        <f t="shared" si="54"/>
        <v>0</v>
      </c>
      <c r="BA19" s="1">
        <f t="shared" si="54"/>
        <v>0</v>
      </c>
      <c r="BB19" s="1">
        <f t="shared" si="54"/>
        <v>0</v>
      </c>
      <c r="BC19" s="1">
        <f t="shared" si="54"/>
        <v>1</v>
      </c>
      <c r="BD19" s="1">
        <f t="shared" si="54"/>
        <v>0</v>
      </c>
      <c r="BE19" s="1">
        <f t="shared" si="54"/>
        <v>1</v>
      </c>
      <c r="BF19" s="1">
        <f t="shared" si="54"/>
        <v>1</v>
      </c>
      <c r="BG19" s="1">
        <f t="shared" si="54"/>
        <v>0</v>
      </c>
      <c r="BH19" s="1">
        <f t="shared" si="54"/>
        <v>1</v>
      </c>
      <c r="BI19" s="1">
        <f t="shared" si="54"/>
        <v>0</v>
      </c>
      <c r="BJ19" s="1">
        <f t="shared" si="54"/>
        <v>1</v>
      </c>
      <c r="BK19" s="1">
        <f t="shared" si="54"/>
        <v>1</v>
      </c>
      <c r="BL19" s="1">
        <f t="shared" si="54"/>
        <v>0</v>
      </c>
      <c r="BM19" s="1">
        <f t="shared" si="54"/>
        <v>0</v>
      </c>
      <c r="BN19" s="1">
        <f t="shared" si="54"/>
        <v>1</v>
      </c>
      <c r="BO19" s="1">
        <f t="shared" si="54"/>
        <v>0</v>
      </c>
      <c r="BP19" s="1">
        <f t="shared" si="54"/>
        <v>1</v>
      </c>
      <c r="BQ19" s="1">
        <f t="shared" si="54"/>
        <v>1</v>
      </c>
      <c r="BR19" s="1">
        <f t="shared" si="54"/>
        <v>1</v>
      </c>
      <c r="BS19" s="1">
        <f t="shared" si="54"/>
        <v>0</v>
      </c>
      <c r="BT19" s="1">
        <f t="shared" si="54"/>
        <v>0</v>
      </c>
      <c r="BU19" s="1">
        <f t="shared" si="54"/>
        <v>0</v>
      </c>
      <c r="BV19" s="1">
        <f t="shared" si="54"/>
        <v>0</v>
      </c>
      <c r="BW19" s="1">
        <f t="shared" si="54"/>
        <v>0</v>
      </c>
      <c r="BX19" s="1">
        <f t="shared" si="54"/>
        <v>1</v>
      </c>
      <c r="BY19" s="1">
        <f t="shared" si="54"/>
        <v>0</v>
      </c>
      <c r="BZ19" s="1">
        <f t="shared" si="54"/>
        <v>0</v>
      </c>
      <c r="CA19" s="1">
        <f t="shared" si="54"/>
        <v>0</v>
      </c>
      <c r="CB19" s="1">
        <f t="shared" si="54"/>
        <v>1</v>
      </c>
      <c r="CC19" s="1">
        <f t="shared" si="54"/>
        <v>0</v>
      </c>
      <c r="CD19" s="1">
        <f t="shared" si="54"/>
        <v>1</v>
      </c>
      <c r="CE19" s="1">
        <f t="shared" si="54"/>
        <v>0</v>
      </c>
      <c r="CF19" s="1">
        <f t="shared" si="54"/>
        <v>0</v>
      </c>
      <c r="CG19" s="1">
        <f t="shared" si="54"/>
        <v>1</v>
      </c>
      <c r="CH19" s="1">
        <f t="shared" si="54"/>
        <v>1</v>
      </c>
      <c r="CI19" s="1">
        <f t="shared" si="54"/>
        <v>0</v>
      </c>
      <c r="CJ19" s="1">
        <f t="shared" si="54"/>
        <v>0</v>
      </c>
      <c r="CK19" s="1">
        <f t="shared" si="54"/>
        <v>1</v>
      </c>
      <c r="CL19" s="1">
        <f t="shared" si="54"/>
        <v>1</v>
      </c>
      <c r="CM19" s="1">
        <f t="shared" si="54"/>
        <v>0</v>
      </c>
      <c r="CN19" s="1">
        <f t="shared" si="54"/>
        <v>0</v>
      </c>
      <c r="CO19" s="1">
        <f t="shared" ref="CO19:DK19" si="55">IF(COUNTIF(CO27:CO34,$C$19), 1, 0)</f>
        <v>0</v>
      </c>
      <c r="CP19" s="1">
        <f t="shared" si="55"/>
        <v>0</v>
      </c>
      <c r="CQ19" s="1">
        <f t="shared" si="55"/>
        <v>0</v>
      </c>
      <c r="CR19" s="1">
        <f t="shared" si="55"/>
        <v>0</v>
      </c>
      <c r="CS19" s="1">
        <f t="shared" si="55"/>
        <v>0</v>
      </c>
      <c r="CT19" s="1">
        <f t="shared" si="55"/>
        <v>0</v>
      </c>
      <c r="CU19" s="1">
        <f t="shared" si="55"/>
        <v>1</v>
      </c>
      <c r="CV19" s="1">
        <f t="shared" si="55"/>
        <v>1</v>
      </c>
      <c r="CW19" s="1">
        <f t="shared" si="55"/>
        <v>0</v>
      </c>
      <c r="CX19" s="1">
        <f t="shared" si="55"/>
        <v>0</v>
      </c>
      <c r="CY19" s="1">
        <f t="shared" si="55"/>
        <v>0</v>
      </c>
      <c r="CZ19" s="1">
        <f t="shared" si="55"/>
        <v>1</v>
      </c>
      <c r="DA19" s="1">
        <f t="shared" si="55"/>
        <v>0</v>
      </c>
      <c r="DB19" s="1">
        <f t="shared" si="55"/>
        <v>0</v>
      </c>
      <c r="DC19" s="1">
        <f t="shared" si="55"/>
        <v>1</v>
      </c>
      <c r="DD19" s="1">
        <f t="shared" si="55"/>
        <v>0</v>
      </c>
      <c r="DE19" s="1">
        <f t="shared" si="55"/>
        <v>1</v>
      </c>
      <c r="DF19" s="1">
        <f t="shared" si="55"/>
        <v>0</v>
      </c>
      <c r="DG19" s="1">
        <f t="shared" si="55"/>
        <v>0</v>
      </c>
      <c r="DH19" s="1">
        <f t="shared" si="55"/>
        <v>1</v>
      </c>
      <c r="DI19" s="1">
        <f t="shared" si="55"/>
        <v>0</v>
      </c>
      <c r="DJ19" s="1">
        <f t="shared" si="55"/>
        <v>0</v>
      </c>
      <c r="DK19" s="1">
        <f t="shared" si="55"/>
        <v>1</v>
      </c>
    </row>
    <row r="20" spans="1:115" x14ac:dyDescent="0.45">
      <c r="A20" t="s">
        <v>5</v>
      </c>
      <c r="B20" t="s">
        <v>27</v>
      </c>
      <c r="C20" t="s">
        <v>26</v>
      </c>
      <c r="D20">
        <v>12199627</v>
      </c>
      <c r="E20" t="s">
        <v>4</v>
      </c>
      <c r="F20">
        <v>4300</v>
      </c>
      <c r="G20" t="s">
        <v>10</v>
      </c>
      <c r="H20" t="s">
        <v>9</v>
      </c>
      <c r="I20">
        <v>21.87</v>
      </c>
      <c r="J20">
        <v>1</v>
      </c>
      <c r="K20">
        <v>21.25</v>
      </c>
      <c r="L20">
        <f t="shared" si="4"/>
        <v>27.199300724165713</v>
      </c>
      <c r="M20">
        <v>28.2</v>
      </c>
      <c r="N20">
        <v>12.3</v>
      </c>
      <c r="O20">
        <f t="shared" si="0"/>
        <v>49</v>
      </c>
      <c r="P20">
        <f>IF(COUNTIF(P27:P34,$C$20), 1, 0)</f>
        <v>0</v>
      </c>
      <c r="Q20">
        <f t="shared" ref="Q20:AB20" si="56">IF(COUNTIF(Q27:Q34,$C$20), 1, 0)</f>
        <v>1</v>
      </c>
      <c r="R20">
        <f t="shared" si="56"/>
        <v>1</v>
      </c>
      <c r="S20">
        <f t="shared" si="56"/>
        <v>1</v>
      </c>
      <c r="T20">
        <f t="shared" si="56"/>
        <v>1</v>
      </c>
      <c r="U20">
        <f t="shared" si="56"/>
        <v>0</v>
      </c>
      <c r="V20">
        <f t="shared" si="56"/>
        <v>0</v>
      </c>
      <c r="W20">
        <f t="shared" si="56"/>
        <v>1</v>
      </c>
      <c r="X20">
        <f t="shared" si="56"/>
        <v>0</v>
      </c>
      <c r="Y20">
        <f t="shared" si="56"/>
        <v>0</v>
      </c>
      <c r="Z20">
        <f t="shared" si="56"/>
        <v>1</v>
      </c>
      <c r="AA20">
        <f t="shared" si="56"/>
        <v>0</v>
      </c>
      <c r="AB20">
        <f t="shared" si="56"/>
        <v>1</v>
      </c>
      <c r="AC20">
        <f t="shared" ref="AC20:CN20" si="57">IF(COUNTIF(AC27:AC34,$C$20), 1, 0)</f>
        <v>1</v>
      </c>
      <c r="AD20">
        <f t="shared" si="57"/>
        <v>0</v>
      </c>
      <c r="AE20">
        <f t="shared" si="57"/>
        <v>1</v>
      </c>
      <c r="AF20">
        <f t="shared" si="57"/>
        <v>1</v>
      </c>
      <c r="AG20">
        <f t="shared" si="57"/>
        <v>1</v>
      </c>
      <c r="AH20">
        <f t="shared" si="57"/>
        <v>0</v>
      </c>
      <c r="AI20">
        <f t="shared" si="57"/>
        <v>0</v>
      </c>
      <c r="AJ20">
        <f t="shared" si="57"/>
        <v>0</v>
      </c>
      <c r="AK20">
        <f t="shared" si="57"/>
        <v>0</v>
      </c>
      <c r="AL20">
        <f t="shared" si="57"/>
        <v>0</v>
      </c>
      <c r="AM20">
        <f t="shared" si="57"/>
        <v>0</v>
      </c>
      <c r="AN20">
        <f t="shared" si="57"/>
        <v>1</v>
      </c>
      <c r="AO20">
        <f t="shared" si="57"/>
        <v>0</v>
      </c>
      <c r="AP20">
        <f t="shared" si="57"/>
        <v>0</v>
      </c>
      <c r="AQ20">
        <f t="shared" si="57"/>
        <v>1</v>
      </c>
      <c r="AR20">
        <f t="shared" si="57"/>
        <v>1</v>
      </c>
      <c r="AS20">
        <f t="shared" si="57"/>
        <v>0</v>
      </c>
      <c r="AT20">
        <f t="shared" si="57"/>
        <v>1</v>
      </c>
      <c r="AU20">
        <f t="shared" si="57"/>
        <v>0</v>
      </c>
      <c r="AV20">
        <f t="shared" si="57"/>
        <v>0</v>
      </c>
      <c r="AW20">
        <f t="shared" si="57"/>
        <v>1</v>
      </c>
      <c r="AX20">
        <f t="shared" si="57"/>
        <v>1</v>
      </c>
      <c r="AY20">
        <f t="shared" si="57"/>
        <v>1</v>
      </c>
      <c r="AZ20">
        <f t="shared" si="57"/>
        <v>0</v>
      </c>
      <c r="BA20">
        <f t="shared" si="57"/>
        <v>0</v>
      </c>
      <c r="BB20">
        <f t="shared" si="57"/>
        <v>0</v>
      </c>
      <c r="BC20">
        <f t="shared" si="57"/>
        <v>0</v>
      </c>
      <c r="BD20">
        <f t="shared" si="57"/>
        <v>1</v>
      </c>
      <c r="BE20">
        <f t="shared" si="57"/>
        <v>0</v>
      </c>
      <c r="BF20">
        <f t="shared" si="57"/>
        <v>1</v>
      </c>
      <c r="BG20">
        <f t="shared" si="57"/>
        <v>1</v>
      </c>
      <c r="BH20">
        <f t="shared" si="57"/>
        <v>1</v>
      </c>
      <c r="BI20">
        <f t="shared" si="57"/>
        <v>1</v>
      </c>
      <c r="BJ20">
        <f t="shared" si="57"/>
        <v>1</v>
      </c>
      <c r="BK20">
        <f t="shared" si="57"/>
        <v>1</v>
      </c>
      <c r="BL20">
        <f t="shared" si="57"/>
        <v>0</v>
      </c>
      <c r="BM20">
        <f t="shared" si="57"/>
        <v>1</v>
      </c>
      <c r="BN20">
        <f t="shared" si="57"/>
        <v>0</v>
      </c>
      <c r="BO20">
        <f t="shared" si="57"/>
        <v>1</v>
      </c>
      <c r="BP20">
        <f t="shared" si="57"/>
        <v>1</v>
      </c>
      <c r="BQ20">
        <f t="shared" si="57"/>
        <v>0</v>
      </c>
      <c r="BR20">
        <f t="shared" si="57"/>
        <v>1</v>
      </c>
      <c r="BS20">
        <f t="shared" si="57"/>
        <v>1</v>
      </c>
      <c r="BT20">
        <f t="shared" si="57"/>
        <v>1</v>
      </c>
      <c r="BU20">
        <f t="shared" si="57"/>
        <v>1</v>
      </c>
      <c r="BV20">
        <f t="shared" si="57"/>
        <v>0</v>
      </c>
      <c r="BW20">
        <f t="shared" si="57"/>
        <v>0</v>
      </c>
      <c r="BX20">
        <f t="shared" si="57"/>
        <v>0</v>
      </c>
      <c r="BY20">
        <f t="shared" si="57"/>
        <v>0</v>
      </c>
      <c r="BZ20">
        <f t="shared" si="57"/>
        <v>0</v>
      </c>
      <c r="CA20">
        <f t="shared" si="57"/>
        <v>1</v>
      </c>
      <c r="CB20">
        <f t="shared" si="57"/>
        <v>0</v>
      </c>
      <c r="CC20">
        <f t="shared" si="57"/>
        <v>1</v>
      </c>
      <c r="CD20">
        <f t="shared" si="57"/>
        <v>1</v>
      </c>
      <c r="CE20">
        <f t="shared" si="57"/>
        <v>0</v>
      </c>
      <c r="CF20">
        <f t="shared" si="57"/>
        <v>0</v>
      </c>
      <c r="CG20">
        <f t="shared" si="57"/>
        <v>1</v>
      </c>
      <c r="CH20">
        <f t="shared" si="57"/>
        <v>0</v>
      </c>
      <c r="CI20">
        <f t="shared" si="57"/>
        <v>0</v>
      </c>
      <c r="CJ20">
        <f t="shared" si="57"/>
        <v>0</v>
      </c>
      <c r="CK20">
        <f t="shared" si="57"/>
        <v>1</v>
      </c>
      <c r="CL20">
        <f t="shared" si="57"/>
        <v>1</v>
      </c>
      <c r="CM20">
        <f t="shared" si="57"/>
        <v>0</v>
      </c>
      <c r="CN20">
        <f t="shared" si="57"/>
        <v>0</v>
      </c>
      <c r="CO20">
        <f t="shared" ref="CO20:DK20" si="58">IF(COUNTIF(CO27:CO34,$C$20), 1, 0)</f>
        <v>1</v>
      </c>
      <c r="CP20">
        <f t="shared" si="58"/>
        <v>1</v>
      </c>
      <c r="CQ20">
        <f t="shared" si="58"/>
        <v>1</v>
      </c>
      <c r="CR20">
        <f t="shared" si="58"/>
        <v>1</v>
      </c>
      <c r="CS20">
        <f t="shared" si="58"/>
        <v>0</v>
      </c>
      <c r="CT20">
        <f t="shared" si="58"/>
        <v>1</v>
      </c>
      <c r="CU20">
        <f t="shared" si="58"/>
        <v>0</v>
      </c>
      <c r="CV20">
        <f t="shared" si="58"/>
        <v>0</v>
      </c>
      <c r="CW20">
        <f t="shared" si="58"/>
        <v>1</v>
      </c>
      <c r="CX20">
        <f t="shared" si="58"/>
        <v>0</v>
      </c>
      <c r="CY20">
        <f t="shared" si="58"/>
        <v>0</v>
      </c>
      <c r="CZ20">
        <f t="shared" si="58"/>
        <v>0</v>
      </c>
      <c r="DA20">
        <f t="shared" si="58"/>
        <v>1</v>
      </c>
      <c r="DB20">
        <f t="shared" si="58"/>
        <v>1</v>
      </c>
      <c r="DC20">
        <f t="shared" si="58"/>
        <v>0</v>
      </c>
      <c r="DD20">
        <f t="shared" si="58"/>
        <v>0</v>
      </c>
      <c r="DE20">
        <f t="shared" si="58"/>
        <v>0</v>
      </c>
      <c r="DF20">
        <f t="shared" si="58"/>
        <v>1</v>
      </c>
      <c r="DG20">
        <f t="shared" si="58"/>
        <v>1</v>
      </c>
      <c r="DH20">
        <f t="shared" si="58"/>
        <v>0</v>
      </c>
      <c r="DI20">
        <f t="shared" si="58"/>
        <v>0</v>
      </c>
      <c r="DJ20">
        <f t="shared" si="58"/>
        <v>1</v>
      </c>
      <c r="DK20">
        <f t="shared" si="58"/>
        <v>0</v>
      </c>
    </row>
    <row r="21" spans="1:115" x14ac:dyDescent="0.45">
      <c r="A21" t="s">
        <v>8</v>
      </c>
      <c r="B21" t="s">
        <v>25</v>
      </c>
      <c r="C21" t="s">
        <v>24</v>
      </c>
      <c r="D21">
        <v>12199632</v>
      </c>
      <c r="E21" t="s">
        <v>7</v>
      </c>
      <c r="F21">
        <v>4200</v>
      </c>
      <c r="G21" t="s">
        <v>1</v>
      </c>
      <c r="H21" t="s">
        <v>0</v>
      </c>
      <c r="I21">
        <v>17.739999999999998</v>
      </c>
      <c r="J21">
        <v>1</v>
      </c>
      <c r="L21">
        <f t="shared" si="4"/>
        <v>2.5029289108607724</v>
      </c>
      <c r="M21">
        <v>18.8</v>
      </c>
      <c r="N21">
        <v>6.81</v>
      </c>
      <c r="O21">
        <f t="shared" si="0"/>
        <v>40</v>
      </c>
      <c r="P21">
        <f>IF(COUNTIF(P27:P34,$C$21), 1, 0)</f>
        <v>1</v>
      </c>
      <c r="Q21">
        <f t="shared" ref="Q21:AB21" si="59">IF(COUNTIF(Q27:Q34,$C$21), 1, 0)</f>
        <v>1</v>
      </c>
      <c r="R21">
        <f t="shared" si="59"/>
        <v>1</v>
      </c>
      <c r="S21">
        <f t="shared" si="59"/>
        <v>1</v>
      </c>
      <c r="T21">
        <f t="shared" si="59"/>
        <v>0</v>
      </c>
      <c r="U21">
        <f t="shared" si="59"/>
        <v>0</v>
      </c>
      <c r="V21">
        <f t="shared" si="59"/>
        <v>1</v>
      </c>
      <c r="W21">
        <f t="shared" si="59"/>
        <v>0</v>
      </c>
      <c r="X21">
        <f t="shared" si="59"/>
        <v>1</v>
      </c>
      <c r="Y21">
        <f t="shared" si="59"/>
        <v>0</v>
      </c>
      <c r="Z21">
        <f t="shared" si="59"/>
        <v>0</v>
      </c>
      <c r="AA21">
        <f t="shared" si="59"/>
        <v>0</v>
      </c>
      <c r="AB21">
        <f t="shared" si="59"/>
        <v>0</v>
      </c>
      <c r="AC21">
        <f t="shared" ref="AC21:CN21" si="60">IF(COUNTIF(AC27:AC34,$C$21), 1, 0)</f>
        <v>0</v>
      </c>
      <c r="AD21">
        <f t="shared" si="60"/>
        <v>0</v>
      </c>
      <c r="AE21">
        <f t="shared" si="60"/>
        <v>0</v>
      </c>
      <c r="AF21">
        <f t="shared" si="60"/>
        <v>0</v>
      </c>
      <c r="AG21">
        <f t="shared" si="60"/>
        <v>0</v>
      </c>
      <c r="AH21">
        <f t="shared" si="60"/>
        <v>1</v>
      </c>
      <c r="AI21">
        <f t="shared" si="60"/>
        <v>1</v>
      </c>
      <c r="AJ21">
        <f t="shared" si="60"/>
        <v>0</v>
      </c>
      <c r="AK21">
        <f t="shared" si="60"/>
        <v>1</v>
      </c>
      <c r="AL21">
        <f t="shared" si="60"/>
        <v>0</v>
      </c>
      <c r="AM21">
        <f t="shared" si="60"/>
        <v>0</v>
      </c>
      <c r="AN21">
        <f t="shared" si="60"/>
        <v>0</v>
      </c>
      <c r="AO21">
        <f t="shared" si="60"/>
        <v>1</v>
      </c>
      <c r="AP21">
        <f t="shared" si="60"/>
        <v>0</v>
      </c>
      <c r="AQ21">
        <f t="shared" si="60"/>
        <v>0</v>
      </c>
      <c r="AR21">
        <f t="shared" si="60"/>
        <v>1</v>
      </c>
      <c r="AS21">
        <f t="shared" si="60"/>
        <v>0</v>
      </c>
      <c r="AT21">
        <f t="shared" si="60"/>
        <v>1</v>
      </c>
      <c r="AU21">
        <f t="shared" si="60"/>
        <v>1</v>
      </c>
      <c r="AV21">
        <f t="shared" si="60"/>
        <v>0</v>
      </c>
      <c r="AW21">
        <f t="shared" si="60"/>
        <v>0</v>
      </c>
      <c r="AX21">
        <f t="shared" si="60"/>
        <v>0</v>
      </c>
      <c r="AY21">
        <f t="shared" si="60"/>
        <v>0</v>
      </c>
      <c r="AZ21">
        <f t="shared" si="60"/>
        <v>0</v>
      </c>
      <c r="BA21">
        <f t="shared" si="60"/>
        <v>0</v>
      </c>
      <c r="BB21">
        <f t="shared" si="60"/>
        <v>1</v>
      </c>
      <c r="BC21">
        <f t="shared" si="60"/>
        <v>0</v>
      </c>
      <c r="BD21">
        <f t="shared" si="60"/>
        <v>0</v>
      </c>
      <c r="BE21">
        <f t="shared" si="60"/>
        <v>0</v>
      </c>
      <c r="BF21">
        <f t="shared" si="60"/>
        <v>0</v>
      </c>
      <c r="BG21">
        <f t="shared" si="60"/>
        <v>0</v>
      </c>
      <c r="BH21">
        <f t="shared" si="60"/>
        <v>0</v>
      </c>
      <c r="BI21">
        <f t="shared" si="60"/>
        <v>1</v>
      </c>
      <c r="BJ21">
        <f t="shared" si="60"/>
        <v>1</v>
      </c>
      <c r="BK21">
        <f t="shared" si="60"/>
        <v>1</v>
      </c>
      <c r="BL21">
        <f t="shared" si="60"/>
        <v>0</v>
      </c>
      <c r="BM21">
        <f t="shared" si="60"/>
        <v>0</v>
      </c>
      <c r="BN21">
        <f t="shared" si="60"/>
        <v>1</v>
      </c>
      <c r="BO21">
        <f t="shared" si="60"/>
        <v>1</v>
      </c>
      <c r="BP21">
        <f t="shared" si="60"/>
        <v>0</v>
      </c>
      <c r="BQ21">
        <f t="shared" si="60"/>
        <v>1</v>
      </c>
      <c r="BR21">
        <f t="shared" si="60"/>
        <v>1</v>
      </c>
      <c r="BS21">
        <f t="shared" si="60"/>
        <v>0</v>
      </c>
      <c r="BT21">
        <f t="shared" si="60"/>
        <v>0</v>
      </c>
      <c r="BU21">
        <f t="shared" si="60"/>
        <v>0</v>
      </c>
      <c r="BV21">
        <f t="shared" si="60"/>
        <v>0</v>
      </c>
      <c r="BW21">
        <f t="shared" si="60"/>
        <v>1</v>
      </c>
      <c r="BX21">
        <f t="shared" si="60"/>
        <v>1</v>
      </c>
      <c r="BY21">
        <f t="shared" si="60"/>
        <v>0</v>
      </c>
      <c r="BZ21">
        <f t="shared" si="60"/>
        <v>0</v>
      </c>
      <c r="CA21">
        <f t="shared" si="60"/>
        <v>1</v>
      </c>
      <c r="CB21">
        <f t="shared" si="60"/>
        <v>0</v>
      </c>
      <c r="CC21">
        <f t="shared" si="60"/>
        <v>0</v>
      </c>
      <c r="CD21">
        <f t="shared" si="60"/>
        <v>1</v>
      </c>
      <c r="CE21">
        <f t="shared" si="60"/>
        <v>1</v>
      </c>
      <c r="CF21">
        <f t="shared" si="60"/>
        <v>1</v>
      </c>
      <c r="CG21">
        <f t="shared" si="60"/>
        <v>1</v>
      </c>
      <c r="CH21">
        <f t="shared" si="60"/>
        <v>0</v>
      </c>
      <c r="CI21">
        <f t="shared" si="60"/>
        <v>1</v>
      </c>
      <c r="CJ21">
        <f t="shared" si="60"/>
        <v>0</v>
      </c>
      <c r="CK21">
        <f t="shared" si="60"/>
        <v>1</v>
      </c>
      <c r="CL21">
        <f t="shared" si="60"/>
        <v>0</v>
      </c>
      <c r="CM21">
        <f t="shared" si="60"/>
        <v>1</v>
      </c>
      <c r="CN21">
        <f t="shared" si="60"/>
        <v>0</v>
      </c>
      <c r="CO21">
        <f t="shared" ref="CO21:DK21" si="61">IF(COUNTIF(CO27:CO34,$C$21), 1, 0)</f>
        <v>0</v>
      </c>
      <c r="CP21">
        <f t="shared" si="61"/>
        <v>0</v>
      </c>
      <c r="CQ21">
        <f t="shared" si="61"/>
        <v>1</v>
      </c>
      <c r="CR21">
        <f t="shared" si="61"/>
        <v>0</v>
      </c>
      <c r="CS21">
        <f t="shared" si="61"/>
        <v>1</v>
      </c>
      <c r="CT21">
        <f t="shared" si="61"/>
        <v>0</v>
      </c>
      <c r="CU21">
        <f t="shared" si="61"/>
        <v>1</v>
      </c>
      <c r="CV21">
        <f t="shared" si="61"/>
        <v>0</v>
      </c>
      <c r="CW21">
        <f t="shared" si="61"/>
        <v>0</v>
      </c>
      <c r="CX21">
        <f t="shared" si="61"/>
        <v>0</v>
      </c>
      <c r="CY21">
        <f t="shared" si="61"/>
        <v>1</v>
      </c>
      <c r="CZ21">
        <f t="shared" si="61"/>
        <v>0</v>
      </c>
      <c r="DA21">
        <f t="shared" si="61"/>
        <v>1</v>
      </c>
      <c r="DB21">
        <f t="shared" si="61"/>
        <v>1</v>
      </c>
      <c r="DC21">
        <f t="shared" si="61"/>
        <v>0</v>
      </c>
      <c r="DD21">
        <f t="shared" si="61"/>
        <v>1</v>
      </c>
      <c r="DE21">
        <f t="shared" si="61"/>
        <v>0</v>
      </c>
      <c r="DF21">
        <f t="shared" si="61"/>
        <v>0</v>
      </c>
      <c r="DG21">
        <f t="shared" si="61"/>
        <v>0</v>
      </c>
      <c r="DH21">
        <f t="shared" si="61"/>
        <v>1</v>
      </c>
      <c r="DI21">
        <f t="shared" si="61"/>
        <v>0</v>
      </c>
      <c r="DJ21">
        <f t="shared" si="61"/>
        <v>1</v>
      </c>
      <c r="DK21">
        <f t="shared" si="61"/>
        <v>0</v>
      </c>
    </row>
    <row r="22" spans="1:115" x14ac:dyDescent="0.45">
      <c r="A22" t="s">
        <v>13</v>
      </c>
      <c r="B22" t="s">
        <v>23</v>
      </c>
      <c r="C22" t="s">
        <v>22</v>
      </c>
      <c r="D22">
        <v>12199636</v>
      </c>
      <c r="E22" t="s">
        <v>12</v>
      </c>
      <c r="F22">
        <v>4000</v>
      </c>
      <c r="G22" t="s">
        <v>1</v>
      </c>
      <c r="H22" t="s">
        <v>0</v>
      </c>
      <c r="I22">
        <v>30.48</v>
      </c>
      <c r="J22">
        <v>0</v>
      </c>
      <c r="L22">
        <f t="shared" si="4"/>
        <v>47.415646353603982</v>
      </c>
      <c r="M22">
        <v>30.2</v>
      </c>
      <c r="N22">
        <v>8.7200000000000006</v>
      </c>
      <c r="O22">
        <f t="shared" si="0"/>
        <v>17</v>
      </c>
      <c r="P22">
        <f>IF(COUNTIF(P27:P34,$C$22), 1, 0)</f>
        <v>0</v>
      </c>
      <c r="Q22">
        <f t="shared" ref="Q22:AB22" si="62">IF(COUNTIF(Q27:Q34,$C$22), 1, 0)</f>
        <v>0</v>
      </c>
      <c r="R22">
        <f t="shared" si="62"/>
        <v>0</v>
      </c>
      <c r="S22">
        <f t="shared" si="62"/>
        <v>0</v>
      </c>
      <c r="T22">
        <f t="shared" si="62"/>
        <v>0</v>
      </c>
      <c r="U22">
        <f t="shared" si="62"/>
        <v>0</v>
      </c>
      <c r="V22">
        <f t="shared" si="62"/>
        <v>0</v>
      </c>
      <c r="W22">
        <f t="shared" si="62"/>
        <v>0</v>
      </c>
      <c r="X22">
        <f t="shared" si="62"/>
        <v>0</v>
      </c>
      <c r="Y22">
        <f t="shared" si="62"/>
        <v>0</v>
      </c>
      <c r="Z22">
        <f t="shared" si="62"/>
        <v>0</v>
      </c>
      <c r="AA22">
        <f t="shared" si="62"/>
        <v>0</v>
      </c>
      <c r="AB22">
        <f t="shared" si="62"/>
        <v>0</v>
      </c>
      <c r="AC22">
        <f t="shared" ref="AC22:CN22" si="63">IF(COUNTIF(AC27:AC34,$C$22), 1, 0)</f>
        <v>1</v>
      </c>
      <c r="AD22">
        <f t="shared" si="63"/>
        <v>0</v>
      </c>
      <c r="AE22">
        <f t="shared" si="63"/>
        <v>0</v>
      </c>
      <c r="AF22">
        <f t="shared" si="63"/>
        <v>0</v>
      </c>
      <c r="AG22">
        <f t="shared" si="63"/>
        <v>0</v>
      </c>
      <c r="AH22">
        <f t="shared" si="63"/>
        <v>0</v>
      </c>
      <c r="AI22">
        <f t="shared" si="63"/>
        <v>0</v>
      </c>
      <c r="AJ22">
        <f t="shared" si="63"/>
        <v>0</v>
      </c>
      <c r="AK22">
        <f t="shared" si="63"/>
        <v>0</v>
      </c>
      <c r="AL22">
        <f t="shared" si="63"/>
        <v>0</v>
      </c>
      <c r="AM22">
        <f t="shared" si="63"/>
        <v>0</v>
      </c>
      <c r="AN22">
        <f t="shared" si="63"/>
        <v>0</v>
      </c>
      <c r="AO22">
        <f t="shared" si="63"/>
        <v>0</v>
      </c>
      <c r="AP22">
        <f t="shared" si="63"/>
        <v>1</v>
      </c>
      <c r="AQ22">
        <f t="shared" si="63"/>
        <v>0</v>
      </c>
      <c r="AR22">
        <f t="shared" si="63"/>
        <v>0</v>
      </c>
      <c r="AS22">
        <f t="shared" si="63"/>
        <v>0</v>
      </c>
      <c r="AT22">
        <f t="shared" si="63"/>
        <v>0</v>
      </c>
      <c r="AU22">
        <f t="shared" si="63"/>
        <v>1</v>
      </c>
      <c r="AV22">
        <f t="shared" si="63"/>
        <v>1</v>
      </c>
      <c r="AW22">
        <f t="shared" si="63"/>
        <v>1</v>
      </c>
      <c r="AX22">
        <f t="shared" si="63"/>
        <v>1</v>
      </c>
      <c r="AY22">
        <f t="shared" si="63"/>
        <v>0</v>
      </c>
      <c r="AZ22">
        <f t="shared" si="63"/>
        <v>0</v>
      </c>
      <c r="BA22">
        <f t="shared" si="63"/>
        <v>0</v>
      </c>
      <c r="BB22">
        <f t="shared" si="63"/>
        <v>0</v>
      </c>
      <c r="BC22">
        <f t="shared" si="63"/>
        <v>0</v>
      </c>
      <c r="BD22">
        <f t="shared" si="63"/>
        <v>0</v>
      </c>
      <c r="BE22">
        <f t="shared" si="63"/>
        <v>0</v>
      </c>
      <c r="BF22">
        <f t="shared" si="63"/>
        <v>0</v>
      </c>
      <c r="BG22">
        <f t="shared" si="63"/>
        <v>0</v>
      </c>
      <c r="BH22">
        <f t="shared" si="63"/>
        <v>0</v>
      </c>
      <c r="BI22">
        <f t="shared" si="63"/>
        <v>0</v>
      </c>
      <c r="BJ22">
        <f t="shared" si="63"/>
        <v>0</v>
      </c>
      <c r="BK22">
        <f t="shared" si="63"/>
        <v>0</v>
      </c>
      <c r="BL22">
        <f t="shared" si="63"/>
        <v>0</v>
      </c>
      <c r="BM22">
        <f t="shared" si="63"/>
        <v>0</v>
      </c>
      <c r="BN22">
        <f t="shared" si="63"/>
        <v>0</v>
      </c>
      <c r="BO22">
        <f t="shared" si="63"/>
        <v>1</v>
      </c>
      <c r="BP22">
        <f t="shared" si="63"/>
        <v>0</v>
      </c>
      <c r="BQ22">
        <f t="shared" si="63"/>
        <v>0</v>
      </c>
      <c r="BR22">
        <f t="shared" si="63"/>
        <v>0</v>
      </c>
      <c r="BS22">
        <f t="shared" si="63"/>
        <v>1</v>
      </c>
      <c r="BT22">
        <f t="shared" si="63"/>
        <v>0</v>
      </c>
      <c r="BU22">
        <f t="shared" si="63"/>
        <v>0</v>
      </c>
      <c r="BV22">
        <f t="shared" si="63"/>
        <v>0</v>
      </c>
      <c r="BW22">
        <f t="shared" si="63"/>
        <v>0</v>
      </c>
      <c r="BX22">
        <f t="shared" si="63"/>
        <v>0</v>
      </c>
      <c r="BY22">
        <f t="shared" si="63"/>
        <v>0</v>
      </c>
      <c r="BZ22">
        <f t="shared" si="63"/>
        <v>0</v>
      </c>
      <c r="CA22">
        <f t="shared" si="63"/>
        <v>1</v>
      </c>
      <c r="CB22">
        <f t="shared" si="63"/>
        <v>0</v>
      </c>
      <c r="CC22">
        <f t="shared" si="63"/>
        <v>0</v>
      </c>
      <c r="CD22">
        <f t="shared" si="63"/>
        <v>0</v>
      </c>
      <c r="CE22">
        <f t="shared" si="63"/>
        <v>1</v>
      </c>
      <c r="CF22">
        <f t="shared" si="63"/>
        <v>0</v>
      </c>
      <c r="CG22">
        <f t="shared" si="63"/>
        <v>0</v>
      </c>
      <c r="CH22">
        <f t="shared" si="63"/>
        <v>0</v>
      </c>
      <c r="CI22">
        <f t="shared" si="63"/>
        <v>0</v>
      </c>
      <c r="CJ22">
        <f t="shared" si="63"/>
        <v>0</v>
      </c>
      <c r="CK22">
        <f t="shared" si="63"/>
        <v>0</v>
      </c>
      <c r="CL22">
        <f t="shared" si="63"/>
        <v>0</v>
      </c>
      <c r="CM22">
        <f t="shared" si="63"/>
        <v>0</v>
      </c>
      <c r="CN22">
        <f t="shared" si="63"/>
        <v>1</v>
      </c>
      <c r="CO22">
        <f t="shared" ref="CO22:DK22" si="64">IF(COUNTIF(CO27:CO34,$C$22), 1, 0)</f>
        <v>0</v>
      </c>
      <c r="CP22">
        <f t="shared" si="64"/>
        <v>0</v>
      </c>
      <c r="CQ22">
        <f t="shared" si="64"/>
        <v>0</v>
      </c>
      <c r="CR22">
        <f t="shared" si="64"/>
        <v>0</v>
      </c>
      <c r="CS22">
        <f t="shared" si="64"/>
        <v>1</v>
      </c>
      <c r="CT22">
        <f t="shared" si="64"/>
        <v>0</v>
      </c>
      <c r="CU22">
        <f t="shared" si="64"/>
        <v>0</v>
      </c>
      <c r="CV22">
        <f t="shared" si="64"/>
        <v>0</v>
      </c>
      <c r="CW22">
        <f t="shared" si="64"/>
        <v>1</v>
      </c>
      <c r="CX22">
        <f t="shared" si="64"/>
        <v>0</v>
      </c>
      <c r="CY22">
        <f t="shared" si="64"/>
        <v>1</v>
      </c>
      <c r="CZ22">
        <f t="shared" si="64"/>
        <v>0</v>
      </c>
      <c r="DA22">
        <f t="shared" si="64"/>
        <v>0</v>
      </c>
      <c r="DB22">
        <f t="shared" si="64"/>
        <v>0</v>
      </c>
      <c r="DC22">
        <f t="shared" si="64"/>
        <v>0</v>
      </c>
      <c r="DD22">
        <f t="shared" si="64"/>
        <v>1</v>
      </c>
      <c r="DE22">
        <f t="shared" si="64"/>
        <v>0</v>
      </c>
      <c r="DF22">
        <f t="shared" si="64"/>
        <v>1</v>
      </c>
      <c r="DG22">
        <f t="shared" si="64"/>
        <v>0</v>
      </c>
      <c r="DH22">
        <f t="shared" si="64"/>
        <v>0</v>
      </c>
      <c r="DI22">
        <f t="shared" si="64"/>
        <v>0</v>
      </c>
      <c r="DJ22">
        <f t="shared" si="64"/>
        <v>1</v>
      </c>
      <c r="DK22">
        <f t="shared" si="64"/>
        <v>0</v>
      </c>
    </row>
    <row r="23" spans="1:115" x14ac:dyDescent="0.45">
      <c r="A23" t="s">
        <v>8</v>
      </c>
      <c r="B23" t="s">
        <v>21</v>
      </c>
      <c r="C23" t="s">
        <v>20</v>
      </c>
      <c r="D23">
        <v>12199638</v>
      </c>
      <c r="E23" t="s">
        <v>7</v>
      </c>
      <c r="F23">
        <v>3900</v>
      </c>
      <c r="G23" t="s">
        <v>1</v>
      </c>
      <c r="H23" t="s">
        <v>0</v>
      </c>
      <c r="I23">
        <v>23.96</v>
      </c>
      <c r="J23">
        <v>1</v>
      </c>
      <c r="K23">
        <v>21.25</v>
      </c>
      <c r="L23">
        <f t="shared" si="4"/>
        <v>20.310044444444447</v>
      </c>
      <c r="M23">
        <v>26</v>
      </c>
      <c r="N23">
        <v>7.69</v>
      </c>
      <c r="O23">
        <f t="shared" si="0"/>
        <v>44</v>
      </c>
      <c r="P23">
        <f>IF(COUNTIF(P27:P34,$C$23), 1, 0)</f>
        <v>1</v>
      </c>
      <c r="Q23">
        <f t="shared" ref="Q23:AB23" si="65">IF(COUNTIF(Q27:Q34,$C$23), 1, 0)</f>
        <v>0</v>
      </c>
      <c r="R23">
        <f t="shared" si="65"/>
        <v>0</v>
      </c>
      <c r="S23">
        <f t="shared" si="65"/>
        <v>0</v>
      </c>
      <c r="T23">
        <f t="shared" si="65"/>
        <v>0</v>
      </c>
      <c r="U23">
        <f t="shared" si="65"/>
        <v>1</v>
      </c>
      <c r="V23">
        <f t="shared" si="65"/>
        <v>0</v>
      </c>
      <c r="W23">
        <f t="shared" si="65"/>
        <v>1</v>
      </c>
      <c r="X23">
        <f t="shared" si="65"/>
        <v>1</v>
      </c>
      <c r="Y23">
        <f t="shared" si="65"/>
        <v>1</v>
      </c>
      <c r="Z23">
        <f t="shared" si="65"/>
        <v>1</v>
      </c>
      <c r="AA23">
        <f t="shared" si="65"/>
        <v>1</v>
      </c>
      <c r="AB23">
        <f t="shared" si="65"/>
        <v>1</v>
      </c>
      <c r="AC23">
        <f t="shared" ref="AC23:CN23" si="66">IF(COUNTIF(AC27:AC34,$C$23), 1, 0)</f>
        <v>0</v>
      </c>
      <c r="AD23">
        <f t="shared" si="66"/>
        <v>1</v>
      </c>
      <c r="AE23">
        <f t="shared" si="66"/>
        <v>0</v>
      </c>
      <c r="AF23">
        <f t="shared" si="66"/>
        <v>0</v>
      </c>
      <c r="AG23">
        <f t="shared" si="66"/>
        <v>1</v>
      </c>
      <c r="AH23">
        <f t="shared" si="66"/>
        <v>1</v>
      </c>
      <c r="AI23">
        <f t="shared" si="66"/>
        <v>1</v>
      </c>
      <c r="AJ23">
        <f t="shared" si="66"/>
        <v>0</v>
      </c>
      <c r="AK23">
        <f t="shared" si="66"/>
        <v>0</v>
      </c>
      <c r="AL23">
        <f t="shared" si="66"/>
        <v>1</v>
      </c>
      <c r="AM23">
        <f t="shared" si="66"/>
        <v>0</v>
      </c>
      <c r="AN23">
        <f t="shared" si="66"/>
        <v>1</v>
      </c>
      <c r="AO23">
        <f t="shared" si="66"/>
        <v>1</v>
      </c>
      <c r="AP23">
        <f t="shared" si="66"/>
        <v>0</v>
      </c>
      <c r="AQ23">
        <f t="shared" si="66"/>
        <v>1</v>
      </c>
      <c r="AR23">
        <f t="shared" si="66"/>
        <v>0</v>
      </c>
      <c r="AS23">
        <f t="shared" si="66"/>
        <v>1</v>
      </c>
      <c r="AT23">
        <f t="shared" si="66"/>
        <v>0</v>
      </c>
      <c r="AU23">
        <f t="shared" si="66"/>
        <v>0</v>
      </c>
      <c r="AV23">
        <f t="shared" si="66"/>
        <v>1</v>
      </c>
      <c r="AW23">
        <f t="shared" si="66"/>
        <v>0</v>
      </c>
      <c r="AX23">
        <f t="shared" si="66"/>
        <v>1</v>
      </c>
      <c r="AY23">
        <f t="shared" si="66"/>
        <v>1</v>
      </c>
      <c r="AZ23">
        <f t="shared" si="66"/>
        <v>1</v>
      </c>
      <c r="BA23">
        <f t="shared" si="66"/>
        <v>1</v>
      </c>
      <c r="BB23">
        <f t="shared" si="66"/>
        <v>0</v>
      </c>
      <c r="BC23">
        <f t="shared" si="66"/>
        <v>0</v>
      </c>
      <c r="BD23">
        <f t="shared" si="66"/>
        <v>1</v>
      </c>
      <c r="BE23">
        <f t="shared" si="66"/>
        <v>1</v>
      </c>
      <c r="BF23">
        <f t="shared" si="66"/>
        <v>0</v>
      </c>
      <c r="BG23">
        <f t="shared" si="66"/>
        <v>1</v>
      </c>
      <c r="BH23">
        <f t="shared" si="66"/>
        <v>0</v>
      </c>
      <c r="BI23">
        <f t="shared" si="66"/>
        <v>0</v>
      </c>
      <c r="BJ23">
        <f t="shared" si="66"/>
        <v>0</v>
      </c>
      <c r="BK23">
        <f t="shared" si="66"/>
        <v>0</v>
      </c>
      <c r="BL23">
        <f t="shared" si="66"/>
        <v>0</v>
      </c>
      <c r="BM23">
        <f t="shared" si="66"/>
        <v>1</v>
      </c>
      <c r="BN23">
        <f t="shared" si="66"/>
        <v>0</v>
      </c>
      <c r="BO23">
        <f t="shared" si="66"/>
        <v>0</v>
      </c>
      <c r="BP23">
        <f t="shared" si="66"/>
        <v>0</v>
      </c>
      <c r="BQ23">
        <f t="shared" si="66"/>
        <v>1</v>
      </c>
      <c r="BR23">
        <f t="shared" si="66"/>
        <v>0</v>
      </c>
      <c r="BS23">
        <f t="shared" si="66"/>
        <v>0</v>
      </c>
      <c r="BT23">
        <f t="shared" si="66"/>
        <v>1</v>
      </c>
      <c r="BU23">
        <f t="shared" si="66"/>
        <v>1</v>
      </c>
      <c r="BV23">
        <f t="shared" si="66"/>
        <v>0</v>
      </c>
      <c r="BW23">
        <f t="shared" si="66"/>
        <v>0</v>
      </c>
      <c r="BX23">
        <f t="shared" si="66"/>
        <v>0</v>
      </c>
      <c r="BY23">
        <f t="shared" si="66"/>
        <v>0</v>
      </c>
      <c r="BZ23">
        <f t="shared" si="66"/>
        <v>0</v>
      </c>
      <c r="CA23">
        <f t="shared" si="66"/>
        <v>1</v>
      </c>
      <c r="CB23">
        <f t="shared" si="66"/>
        <v>0</v>
      </c>
      <c r="CC23">
        <f t="shared" si="66"/>
        <v>0</v>
      </c>
      <c r="CD23">
        <f t="shared" si="66"/>
        <v>1</v>
      </c>
      <c r="CE23">
        <f t="shared" si="66"/>
        <v>0</v>
      </c>
      <c r="CF23">
        <f t="shared" si="66"/>
        <v>0</v>
      </c>
      <c r="CG23">
        <f t="shared" si="66"/>
        <v>1</v>
      </c>
      <c r="CH23">
        <f t="shared" si="66"/>
        <v>1</v>
      </c>
      <c r="CI23">
        <f t="shared" si="66"/>
        <v>0</v>
      </c>
      <c r="CJ23">
        <f t="shared" si="66"/>
        <v>0</v>
      </c>
      <c r="CK23">
        <f t="shared" si="66"/>
        <v>0</v>
      </c>
      <c r="CL23">
        <f t="shared" si="66"/>
        <v>0</v>
      </c>
      <c r="CM23">
        <f t="shared" si="66"/>
        <v>0</v>
      </c>
      <c r="CN23">
        <f t="shared" si="66"/>
        <v>0</v>
      </c>
      <c r="CO23">
        <f t="shared" ref="CO23:DK23" si="67">IF(COUNTIF(CO27:CO34,$C$23), 1, 0)</f>
        <v>1</v>
      </c>
      <c r="CP23">
        <f t="shared" si="67"/>
        <v>1</v>
      </c>
      <c r="CQ23">
        <f t="shared" si="67"/>
        <v>1</v>
      </c>
      <c r="CR23">
        <f t="shared" si="67"/>
        <v>0</v>
      </c>
      <c r="CS23">
        <f t="shared" si="67"/>
        <v>1</v>
      </c>
      <c r="CT23">
        <f t="shared" si="67"/>
        <v>1</v>
      </c>
      <c r="CU23">
        <f t="shared" si="67"/>
        <v>1</v>
      </c>
      <c r="CV23">
        <f t="shared" si="67"/>
        <v>0</v>
      </c>
      <c r="CW23">
        <f t="shared" si="67"/>
        <v>0</v>
      </c>
      <c r="CX23">
        <f t="shared" si="67"/>
        <v>0</v>
      </c>
      <c r="CY23">
        <f t="shared" si="67"/>
        <v>1</v>
      </c>
      <c r="CZ23">
        <f t="shared" si="67"/>
        <v>1</v>
      </c>
      <c r="DA23">
        <f t="shared" si="67"/>
        <v>0</v>
      </c>
      <c r="DB23">
        <f t="shared" si="67"/>
        <v>1</v>
      </c>
      <c r="DC23">
        <f t="shared" si="67"/>
        <v>0</v>
      </c>
      <c r="DD23">
        <f t="shared" si="67"/>
        <v>0</v>
      </c>
      <c r="DE23">
        <f t="shared" si="67"/>
        <v>0</v>
      </c>
      <c r="DF23">
        <f t="shared" si="67"/>
        <v>1</v>
      </c>
      <c r="DG23">
        <f t="shared" si="67"/>
        <v>1</v>
      </c>
      <c r="DH23">
        <f t="shared" si="67"/>
        <v>0</v>
      </c>
      <c r="DI23">
        <f t="shared" si="67"/>
        <v>0</v>
      </c>
      <c r="DJ23">
        <f t="shared" si="67"/>
        <v>0</v>
      </c>
      <c r="DK23">
        <f t="shared" si="67"/>
        <v>0</v>
      </c>
    </row>
    <row r="24" spans="1:115" x14ac:dyDescent="0.45">
      <c r="A24" t="s">
        <v>5</v>
      </c>
      <c r="B24" t="s">
        <v>19</v>
      </c>
      <c r="C24" t="s">
        <v>18</v>
      </c>
      <c r="D24">
        <v>12199665</v>
      </c>
      <c r="E24" t="s">
        <v>4</v>
      </c>
      <c r="F24">
        <v>3300</v>
      </c>
      <c r="G24" t="s">
        <v>1</v>
      </c>
      <c r="H24" t="s">
        <v>6</v>
      </c>
      <c r="I24">
        <v>12.19</v>
      </c>
      <c r="J24">
        <v>1</v>
      </c>
      <c r="L24">
        <f t="shared" si="4"/>
        <v>0.96503355108025723</v>
      </c>
      <c r="M24">
        <v>14.8</v>
      </c>
      <c r="N24">
        <v>6.28</v>
      </c>
      <c r="O24">
        <f t="shared" si="0"/>
        <v>56</v>
      </c>
      <c r="P24">
        <f>IF(COUNTIF(P27:P34,$C$24), 1, 0)</f>
        <v>1</v>
      </c>
      <c r="Q24">
        <f t="shared" ref="Q24:AB24" si="68">IF(COUNTIF(Q27:Q34,$C$24), 1, 0)</f>
        <v>1</v>
      </c>
      <c r="R24">
        <f t="shared" si="68"/>
        <v>0</v>
      </c>
      <c r="S24">
        <f t="shared" si="68"/>
        <v>1</v>
      </c>
      <c r="T24">
        <f t="shared" si="68"/>
        <v>1</v>
      </c>
      <c r="U24">
        <f t="shared" si="68"/>
        <v>1</v>
      </c>
      <c r="V24">
        <f t="shared" si="68"/>
        <v>0</v>
      </c>
      <c r="W24">
        <f t="shared" si="68"/>
        <v>0</v>
      </c>
      <c r="X24">
        <f t="shared" si="68"/>
        <v>1</v>
      </c>
      <c r="Y24">
        <f t="shared" si="68"/>
        <v>1</v>
      </c>
      <c r="Z24">
        <f t="shared" si="68"/>
        <v>0</v>
      </c>
      <c r="AA24">
        <f t="shared" si="68"/>
        <v>0</v>
      </c>
      <c r="AB24">
        <f t="shared" si="68"/>
        <v>0</v>
      </c>
      <c r="AC24">
        <f t="shared" ref="AC24:CN24" si="69">IF(COUNTIF(AC27:AC34,$C$24), 1, 0)</f>
        <v>1</v>
      </c>
      <c r="AD24">
        <f t="shared" si="69"/>
        <v>1</v>
      </c>
      <c r="AE24">
        <f t="shared" si="69"/>
        <v>0</v>
      </c>
      <c r="AF24">
        <f t="shared" si="69"/>
        <v>1</v>
      </c>
      <c r="AG24">
        <f t="shared" si="69"/>
        <v>0</v>
      </c>
      <c r="AH24">
        <f t="shared" si="69"/>
        <v>0</v>
      </c>
      <c r="AI24">
        <f t="shared" si="69"/>
        <v>0</v>
      </c>
      <c r="AJ24">
        <f t="shared" si="69"/>
        <v>0</v>
      </c>
      <c r="AK24">
        <f t="shared" si="69"/>
        <v>0</v>
      </c>
      <c r="AL24">
        <f t="shared" si="69"/>
        <v>1</v>
      </c>
      <c r="AM24">
        <f t="shared" si="69"/>
        <v>1</v>
      </c>
      <c r="AN24">
        <f t="shared" si="69"/>
        <v>1</v>
      </c>
      <c r="AO24">
        <f t="shared" si="69"/>
        <v>0</v>
      </c>
      <c r="AP24">
        <f t="shared" si="69"/>
        <v>1</v>
      </c>
      <c r="AQ24">
        <f t="shared" si="69"/>
        <v>1</v>
      </c>
      <c r="AR24">
        <f t="shared" si="69"/>
        <v>0</v>
      </c>
      <c r="AS24">
        <f t="shared" si="69"/>
        <v>0</v>
      </c>
      <c r="AT24">
        <f t="shared" si="69"/>
        <v>1</v>
      </c>
      <c r="AU24">
        <f t="shared" si="69"/>
        <v>0</v>
      </c>
      <c r="AV24">
        <f t="shared" si="69"/>
        <v>0</v>
      </c>
      <c r="AW24">
        <f t="shared" si="69"/>
        <v>0</v>
      </c>
      <c r="AX24">
        <f t="shared" si="69"/>
        <v>1</v>
      </c>
      <c r="AY24">
        <f t="shared" si="69"/>
        <v>0</v>
      </c>
      <c r="AZ24">
        <f t="shared" si="69"/>
        <v>1</v>
      </c>
      <c r="BA24">
        <f t="shared" si="69"/>
        <v>0</v>
      </c>
      <c r="BB24">
        <f t="shared" si="69"/>
        <v>0</v>
      </c>
      <c r="BC24">
        <f t="shared" si="69"/>
        <v>1</v>
      </c>
      <c r="BD24">
        <f t="shared" si="69"/>
        <v>0</v>
      </c>
      <c r="BE24">
        <f t="shared" si="69"/>
        <v>0</v>
      </c>
      <c r="BF24">
        <f t="shared" si="69"/>
        <v>1</v>
      </c>
      <c r="BG24">
        <f t="shared" si="69"/>
        <v>0</v>
      </c>
      <c r="BH24">
        <f t="shared" si="69"/>
        <v>1</v>
      </c>
      <c r="BI24">
        <f t="shared" si="69"/>
        <v>0</v>
      </c>
      <c r="BJ24">
        <f t="shared" si="69"/>
        <v>0</v>
      </c>
      <c r="BK24">
        <f t="shared" si="69"/>
        <v>1</v>
      </c>
      <c r="BL24">
        <f t="shared" si="69"/>
        <v>1</v>
      </c>
      <c r="BM24">
        <f t="shared" si="69"/>
        <v>0</v>
      </c>
      <c r="BN24">
        <f t="shared" si="69"/>
        <v>1</v>
      </c>
      <c r="BO24">
        <f t="shared" si="69"/>
        <v>1</v>
      </c>
      <c r="BP24">
        <f t="shared" si="69"/>
        <v>1</v>
      </c>
      <c r="BQ24">
        <f t="shared" si="69"/>
        <v>1</v>
      </c>
      <c r="BR24">
        <f t="shared" si="69"/>
        <v>1</v>
      </c>
      <c r="BS24">
        <f t="shared" si="69"/>
        <v>1</v>
      </c>
      <c r="BT24">
        <f t="shared" si="69"/>
        <v>0</v>
      </c>
      <c r="BU24">
        <f t="shared" si="69"/>
        <v>1</v>
      </c>
      <c r="BV24">
        <f t="shared" si="69"/>
        <v>1</v>
      </c>
      <c r="BW24">
        <f t="shared" si="69"/>
        <v>0</v>
      </c>
      <c r="BX24">
        <f t="shared" si="69"/>
        <v>1</v>
      </c>
      <c r="BY24">
        <f t="shared" si="69"/>
        <v>1</v>
      </c>
      <c r="BZ24">
        <f t="shared" si="69"/>
        <v>1</v>
      </c>
      <c r="CA24">
        <f t="shared" si="69"/>
        <v>0</v>
      </c>
      <c r="CB24">
        <f t="shared" si="69"/>
        <v>1</v>
      </c>
      <c r="CC24">
        <f t="shared" si="69"/>
        <v>1</v>
      </c>
      <c r="CD24">
        <f t="shared" si="69"/>
        <v>0</v>
      </c>
      <c r="CE24">
        <f t="shared" si="69"/>
        <v>0</v>
      </c>
      <c r="CF24">
        <f t="shared" si="69"/>
        <v>1</v>
      </c>
      <c r="CG24">
        <f t="shared" si="69"/>
        <v>0</v>
      </c>
      <c r="CH24">
        <f t="shared" si="69"/>
        <v>1</v>
      </c>
      <c r="CI24">
        <f t="shared" si="69"/>
        <v>0</v>
      </c>
      <c r="CJ24">
        <f t="shared" si="69"/>
        <v>1</v>
      </c>
      <c r="CK24">
        <f t="shared" si="69"/>
        <v>0</v>
      </c>
      <c r="CL24">
        <f t="shared" si="69"/>
        <v>0</v>
      </c>
      <c r="CM24">
        <f t="shared" si="69"/>
        <v>1</v>
      </c>
      <c r="CN24">
        <f t="shared" si="69"/>
        <v>1</v>
      </c>
      <c r="CO24">
        <f t="shared" ref="CO24:DK24" si="70">IF(COUNTIF(CO27:CO34,$C$24), 1, 0)</f>
        <v>0</v>
      </c>
      <c r="CP24">
        <f t="shared" si="70"/>
        <v>1</v>
      </c>
      <c r="CQ24">
        <f t="shared" si="70"/>
        <v>1</v>
      </c>
      <c r="CR24">
        <f t="shared" si="70"/>
        <v>1</v>
      </c>
      <c r="CS24">
        <f t="shared" si="70"/>
        <v>0</v>
      </c>
      <c r="CT24">
        <f t="shared" si="70"/>
        <v>1</v>
      </c>
      <c r="CU24">
        <f t="shared" si="70"/>
        <v>0</v>
      </c>
      <c r="CV24">
        <f t="shared" si="70"/>
        <v>1</v>
      </c>
      <c r="CW24">
        <f t="shared" si="70"/>
        <v>1</v>
      </c>
      <c r="CX24">
        <f t="shared" si="70"/>
        <v>1</v>
      </c>
      <c r="CY24">
        <f t="shared" si="70"/>
        <v>0</v>
      </c>
      <c r="CZ24">
        <f t="shared" si="70"/>
        <v>1</v>
      </c>
      <c r="DA24">
        <f t="shared" si="70"/>
        <v>1</v>
      </c>
      <c r="DB24">
        <f t="shared" si="70"/>
        <v>1</v>
      </c>
      <c r="DC24">
        <f t="shared" si="70"/>
        <v>1</v>
      </c>
      <c r="DD24">
        <f t="shared" si="70"/>
        <v>1</v>
      </c>
      <c r="DE24">
        <f t="shared" si="70"/>
        <v>0</v>
      </c>
      <c r="DF24">
        <f t="shared" si="70"/>
        <v>0</v>
      </c>
      <c r="DG24">
        <f t="shared" si="70"/>
        <v>0</v>
      </c>
      <c r="DH24">
        <f t="shared" si="70"/>
        <v>0</v>
      </c>
      <c r="DI24">
        <f t="shared" si="70"/>
        <v>1</v>
      </c>
      <c r="DJ24">
        <f t="shared" si="70"/>
        <v>1</v>
      </c>
      <c r="DK24">
        <f t="shared" si="70"/>
        <v>1</v>
      </c>
    </row>
    <row r="25" spans="1:115" x14ac:dyDescent="0.45">
      <c r="A25" t="s">
        <v>8</v>
      </c>
      <c r="C25" t="s">
        <v>273</v>
      </c>
      <c r="J25">
        <v>0</v>
      </c>
      <c r="K25">
        <v>18.25</v>
      </c>
      <c r="M25">
        <v>16</v>
      </c>
      <c r="N25">
        <v>6.7779999999999996</v>
      </c>
      <c r="P25">
        <f>SUMPRODUCT($O$2:$O$24, P2:P24)</f>
        <v>344</v>
      </c>
      <c r="Q25">
        <f>SUMPRODUCT($O$2:$O$24, Q2:Q24)</f>
        <v>322</v>
      </c>
      <c r="R25">
        <f t="shared" ref="R25:CC25" si="71">SUMPRODUCT($O$2:$O$24, R2:R24)</f>
        <v>317</v>
      </c>
      <c r="S25">
        <f t="shared" si="71"/>
        <v>354</v>
      </c>
      <c r="T25">
        <f t="shared" si="71"/>
        <v>321</v>
      </c>
      <c r="U25">
        <f t="shared" si="71"/>
        <v>285</v>
      </c>
      <c r="V25">
        <f t="shared" si="71"/>
        <v>295</v>
      </c>
      <c r="W25">
        <f t="shared" si="71"/>
        <v>322</v>
      </c>
      <c r="X25">
        <f t="shared" si="71"/>
        <v>296</v>
      </c>
      <c r="Y25">
        <f t="shared" si="71"/>
        <v>318</v>
      </c>
      <c r="Z25">
        <f t="shared" si="71"/>
        <v>336</v>
      </c>
      <c r="AA25">
        <f t="shared" si="71"/>
        <v>327</v>
      </c>
      <c r="AB25">
        <f t="shared" si="71"/>
        <v>273</v>
      </c>
      <c r="AC25">
        <f t="shared" si="71"/>
        <v>275</v>
      </c>
      <c r="AD25">
        <f t="shared" si="71"/>
        <v>341</v>
      </c>
      <c r="AE25">
        <f t="shared" si="71"/>
        <v>311</v>
      </c>
      <c r="AF25">
        <f t="shared" si="71"/>
        <v>301</v>
      </c>
      <c r="AG25">
        <f t="shared" si="71"/>
        <v>307</v>
      </c>
      <c r="AH25">
        <f t="shared" si="71"/>
        <v>314</v>
      </c>
      <c r="AI25">
        <f t="shared" si="71"/>
        <v>341</v>
      </c>
      <c r="AJ25">
        <f t="shared" si="71"/>
        <v>295</v>
      </c>
      <c r="AK25">
        <f t="shared" si="71"/>
        <v>346</v>
      </c>
      <c r="AL25">
        <f t="shared" si="71"/>
        <v>312</v>
      </c>
      <c r="AM25">
        <f t="shared" si="71"/>
        <v>288</v>
      </c>
      <c r="AN25">
        <f t="shared" si="71"/>
        <v>333</v>
      </c>
      <c r="AO25">
        <f t="shared" si="71"/>
        <v>286</v>
      </c>
      <c r="AP25">
        <f t="shared" si="71"/>
        <v>298</v>
      </c>
      <c r="AQ25">
        <f t="shared" si="71"/>
        <v>344</v>
      </c>
      <c r="AR25">
        <f t="shared" si="71"/>
        <v>328</v>
      </c>
      <c r="AS25">
        <f t="shared" si="71"/>
        <v>299</v>
      </c>
      <c r="AT25">
        <f t="shared" si="71"/>
        <v>306</v>
      </c>
      <c r="AU25">
        <f t="shared" si="71"/>
        <v>295</v>
      </c>
      <c r="AV25">
        <f t="shared" si="71"/>
        <v>274</v>
      </c>
      <c r="AW25">
        <f t="shared" si="71"/>
        <v>290</v>
      </c>
      <c r="AX25">
        <f t="shared" si="71"/>
        <v>361</v>
      </c>
      <c r="AY25">
        <f t="shared" si="71"/>
        <v>325</v>
      </c>
      <c r="AZ25">
        <f t="shared" si="71"/>
        <v>316</v>
      </c>
      <c r="BA25">
        <f t="shared" si="71"/>
        <v>319</v>
      </c>
      <c r="BB25">
        <f t="shared" si="71"/>
        <v>306</v>
      </c>
      <c r="BC25">
        <f t="shared" si="71"/>
        <v>318</v>
      </c>
      <c r="BD25">
        <f t="shared" si="71"/>
        <v>328</v>
      </c>
      <c r="BE25">
        <f t="shared" si="71"/>
        <v>290</v>
      </c>
      <c r="BF25">
        <f t="shared" si="71"/>
        <v>341</v>
      </c>
      <c r="BG25">
        <f t="shared" si="71"/>
        <v>300</v>
      </c>
      <c r="BH25">
        <f t="shared" si="71"/>
        <v>294</v>
      </c>
      <c r="BI25">
        <f t="shared" si="71"/>
        <v>294</v>
      </c>
      <c r="BJ25">
        <f t="shared" si="71"/>
        <v>264</v>
      </c>
      <c r="BK25">
        <f t="shared" si="71"/>
        <v>315</v>
      </c>
      <c r="BL25">
        <f t="shared" si="71"/>
        <v>295</v>
      </c>
      <c r="BM25">
        <f t="shared" si="71"/>
        <v>325</v>
      </c>
      <c r="BN25">
        <f t="shared" si="71"/>
        <v>313</v>
      </c>
      <c r="BO25">
        <f t="shared" si="71"/>
        <v>312</v>
      </c>
      <c r="BP25">
        <f t="shared" si="71"/>
        <v>319</v>
      </c>
      <c r="BQ25">
        <f t="shared" si="71"/>
        <v>330</v>
      </c>
      <c r="BR25">
        <f t="shared" si="71"/>
        <v>338</v>
      </c>
      <c r="BS25">
        <f t="shared" si="71"/>
        <v>311</v>
      </c>
      <c r="BT25">
        <f t="shared" si="71"/>
        <v>309</v>
      </c>
      <c r="BU25">
        <f t="shared" si="71"/>
        <v>297</v>
      </c>
      <c r="BV25">
        <f t="shared" si="71"/>
        <v>321</v>
      </c>
      <c r="BW25">
        <f t="shared" si="71"/>
        <v>305</v>
      </c>
      <c r="BX25">
        <f t="shared" si="71"/>
        <v>308</v>
      </c>
      <c r="BY25">
        <f t="shared" si="71"/>
        <v>333</v>
      </c>
      <c r="BZ25">
        <f t="shared" si="71"/>
        <v>310</v>
      </c>
      <c r="CA25">
        <f t="shared" si="71"/>
        <v>304</v>
      </c>
      <c r="CB25">
        <f t="shared" si="71"/>
        <v>328</v>
      </c>
      <c r="CC25">
        <f t="shared" si="71"/>
        <v>314</v>
      </c>
      <c r="CD25">
        <f t="shared" ref="CD25:DK25" si="72">SUMPRODUCT($O$2:$O$24, CD2:CD24)</f>
        <v>318</v>
      </c>
      <c r="CE25">
        <f t="shared" si="72"/>
        <v>280</v>
      </c>
      <c r="CF25">
        <f t="shared" si="72"/>
        <v>313</v>
      </c>
      <c r="CG25">
        <f t="shared" si="72"/>
        <v>310</v>
      </c>
      <c r="CH25">
        <f t="shared" si="72"/>
        <v>318</v>
      </c>
      <c r="CI25">
        <f t="shared" si="72"/>
        <v>345</v>
      </c>
      <c r="CJ25">
        <f t="shared" si="72"/>
        <v>289</v>
      </c>
      <c r="CK25">
        <f t="shared" si="72"/>
        <v>304</v>
      </c>
      <c r="CL25">
        <f t="shared" si="72"/>
        <v>308</v>
      </c>
      <c r="CM25">
        <f t="shared" si="72"/>
        <v>302</v>
      </c>
      <c r="CN25">
        <f t="shared" si="72"/>
        <v>283</v>
      </c>
      <c r="CO25">
        <f t="shared" si="72"/>
        <v>350</v>
      </c>
      <c r="CP25">
        <f t="shared" si="72"/>
        <v>324</v>
      </c>
      <c r="CQ25">
        <f t="shared" si="72"/>
        <v>309</v>
      </c>
      <c r="CR25">
        <f t="shared" si="72"/>
        <v>285</v>
      </c>
      <c r="CS25">
        <f t="shared" si="72"/>
        <v>274</v>
      </c>
      <c r="CT25">
        <f t="shared" si="72"/>
        <v>314</v>
      </c>
      <c r="CU25">
        <f t="shared" si="72"/>
        <v>317</v>
      </c>
      <c r="CV25">
        <f t="shared" si="72"/>
        <v>302</v>
      </c>
      <c r="CW25">
        <f t="shared" si="72"/>
        <v>310</v>
      </c>
      <c r="CX25">
        <f t="shared" si="72"/>
        <v>291</v>
      </c>
      <c r="CY25">
        <f t="shared" si="72"/>
        <v>270</v>
      </c>
      <c r="CZ25">
        <f t="shared" si="72"/>
        <v>300</v>
      </c>
      <c r="DA25">
        <f t="shared" si="72"/>
        <v>345</v>
      </c>
      <c r="DB25">
        <f t="shared" si="72"/>
        <v>335</v>
      </c>
      <c r="DC25">
        <f t="shared" si="72"/>
        <v>296</v>
      </c>
      <c r="DD25">
        <f t="shared" si="72"/>
        <v>293</v>
      </c>
      <c r="DE25">
        <f t="shared" si="72"/>
        <v>297</v>
      </c>
      <c r="DF25">
        <f t="shared" si="72"/>
        <v>334</v>
      </c>
      <c r="DG25">
        <f t="shared" si="72"/>
        <v>282</v>
      </c>
      <c r="DH25">
        <f t="shared" si="72"/>
        <v>312</v>
      </c>
      <c r="DI25">
        <f t="shared" si="72"/>
        <v>302</v>
      </c>
      <c r="DJ25">
        <f t="shared" si="72"/>
        <v>343</v>
      </c>
      <c r="DK25">
        <f t="shared" si="72"/>
        <v>318</v>
      </c>
    </row>
    <row r="26" spans="1:115" x14ac:dyDescent="0.45">
      <c r="J26" t="s">
        <v>268</v>
      </c>
      <c r="M26">
        <f>MIN(P25:DK25)</f>
        <v>264</v>
      </c>
    </row>
    <row r="27" spans="1:115" x14ac:dyDescent="0.45">
      <c r="J27" t="s">
        <v>269</v>
      </c>
      <c r="M27">
        <f>MAX(P25:DK25)</f>
        <v>361</v>
      </c>
      <c r="P27" t="s">
        <v>40</v>
      </c>
      <c r="Q27" t="s">
        <v>34</v>
      </c>
      <c r="R27" t="s">
        <v>36</v>
      </c>
      <c r="S27" t="s">
        <v>36</v>
      </c>
      <c r="T27" t="s">
        <v>36</v>
      </c>
      <c r="U27" t="s">
        <v>60</v>
      </c>
      <c r="V27" t="s">
        <v>46</v>
      </c>
      <c r="W27" t="s">
        <v>60</v>
      </c>
      <c r="X27" t="s">
        <v>52</v>
      </c>
      <c r="Y27" t="s">
        <v>56</v>
      </c>
      <c r="Z27" t="s">
        <v>60</v>
      </c>
      <c r="AA27" t="s">
        <v>40</v>
      </c>
      <c r="AB27" t="s">
        <v>52</v>
      </c>
      <c r="AC27" t="s">
        <v>60</v>
      </c>
      <c r="AD27" t="s">
        <v>40</v>
      </c>
      <c r="AE27" t="s">
        <v>36</v>
      </c>
      <c r="AF27" t="s">
        <v>40</v>
      </c>
      <c r="AG27" t="s">
        <v>60</v>
      </c>
      <c r="AH27" t="s">
        <v>40</v>
      </c>
      <c r="AI27" t="s">
        <v>46</v>
      </c>
      <c r="AJ27" t="s">
        <v>40</v>
      </c>
      <c r="AK27" t="s">
        <v>36</v>
      </c>
      <c r="AL27" t="s">
        <v>40</v>
      </c>
      <c r="AM27" t="s">
        <v>40</v>
      </c>
      <c r="AN27" t="s">
        <v>46</v>
      </c>
      <c r="AO27" t="s">
        <v>36</v>
      </c>
      <c r="AP27" t="s">
        <v>40</v>
      </c>
      <c r="AQ27" t="s">
        <v>56</v>
      </c>
      <c r="AR27" t="s">
        <v>36</v>
      </c>
      <c r="AS27" t="s">
        <v>34</v>
      </c>
      <c r="AT27" t="s">
        <v>52</v>
      </c>
      <c r="AU27" t="s">
        <v>56</v>
      </c>
      <c r="AV27" t="s">
        <v>60</v>
      </c>
      <c r="AW27" t="s">
        <v>46</v>
      </c>
      <c r="AX27" t="s">
        <v>36</v>
      </c>
      <c r="AY27" t="s">
        <v>52</v>
      </c>
      <c r="AZ27" t="s">
        <v>56</v>
      </c>
      <c r="BA27" t="s">
        <v>56</v>
      </c>
      <c r="BB27" t="s">
        <v>56</v>
      </c>
      <c r="BC27" t="s">
        <v>36</v>
      </c>
      <c r="BD27" t="s">
        <v>46</v>
      </c>
      <c r="BE27" t="s">
        <v>52</v>
      </c>
      <c r="BF27" t="s">
        <v>46</v>
      </c>
      <c r="BG27" t="s">
        <v>36</v>
      </c>
      <c r="BH27" t="s">
        <v>36</v>
      </c>
      <c r="BI27" t="s">
        <v>46</v>
      </c>
      <c r="BJ27" t="s">
        <v>46</v>
      </c>
      <c r="BK27" t="s">
        <v>60</v>
      </c>
      <c r="BL27" t="s">
        <v>40</v>
      </c>
      <c r="BM27" t="s">
        <v>56</v>
      </c>
      <c r="BN27" t="s">
        <v>56</v>
      </c>
      <c r="BO27" t="s">
        <v>40</v>
      </c>
      <c r="BP27" t="s">
        <v>40</v>
      </c>
      <c r="BQ27" t="s">
        <v>40</v>
      </c>
      <c r="BR27" t="s">
        <v>56</v>
      </c>
      <c r="BS27" t="s">
        <v>52</v>
      </c>
      <c r="BT27" t="s">
        <v>34</v>
      </c>
      <c r="BU27" t="s">
        <v>60</v>
      </c>
      <c r="BV27" t="s">
        <v>34</v>
      </c>
      <c r="BW27" t="s">
        <v>36</v>
      </c>
      <c r="BX27" t="s">
        <v>36</v>
      </c>
      <c r="BY27" t="s">
        <v>40</v>
      </c>
      <c r="BZ27" t="s">
        <v>36</v>
      </c>
      <c r="CA27" t="s">
        <v>36</v>
      </c>
      <c r="CB27" t="s">
        <v>36</v>
      </c>
      <c r="CC27" t="s">
        <v>56</v>
      </c>
      <c r="CD27" t="s">
        <v>36</v>
      </c>
      <c r="CE27" t="s">
        <v>52</v>
      </c>
      <c r="CF27" t="s">
        <v>40</v>
      </c>
      <c r="CG27" t="s">
        <v>40</v>
      </c>
      <c r="CH27" t="s">
        <v>40</v>
      </c>
      <c r="CI27" t="s">
        <v>46</v>
      </c>
      <c r="CJ27" t="s">
        <v>34</v>
      </c>
      <c r="CK27" t="s">
        <v>46</v>
      </c>
      <c r="CL27" t="s">
        <v>52</v>
      </c>
      <c r="CM27" t="s">
        <v>34</v>
      </c>
      <c r="CN27" t="s">
        <v>40</v>
      </c>
      <c r="CO27" t="s">
        <v>36</v>
      </c>
      <c r="CP27" t="s">
        <v>40</v>
      </c>
      <c r="CQ27" t="s">
        <v>46</v>
      </c>
      <c r="CR27" t="s">
        <v>46</v>
      </c>
      <c r="CS27" t="s">
        <v>46</v>
      </c>
      <c r="CT27" t="s">
        <v>34</v>
      </c>
      <c r="CU27" t="s">
        <v>56</v>
      </c>
      <c r="CV27" t="s">
        <v>40</v>
      </c>
      <c r="CW27" t="s">
        <v>36</v>
      </c>
      <c r="CX27" t="s">
        <v>40</v>
      </c>
      <c r="CY27" t="s">
        <v>52</v>
      </c>
      <c r="CZ27" t="s">
        <v>52</v>
      </c>
      <c r="DA27" t="s">
        <v>36</v>
      </c>
      <c r="DB27" t="s">
        <v>36</v>
      </c>
      <c r="DC27" t="s">
        <v>60</v>
      </c>
      <c r="DD27" t="s">
        <v>56</v>
      </c>
      <c r="DE27" t="s">
        <v>52</v>
      </c>
      <c r="DF27" t="s">
        <v>36</v>
      </c>
      <c r="DG27" t="s">
        <v>56</v>
      </c>
      <c r="DH27" t="s">
        <v>40</v>
      </c>
      <c r="DI27" t="s">
        <v>40</v>
      </c>
      <c r="DJ27" t="s">
        <v>36</v>
      </c>
      <c r="DK27" t="s">
        <v>36</v>
      </c>
    </row>
    <row r="28" spans="1:115" x14ac:dyDescent="0.45">
      <c r="C28" t="s">
        <v>274</v>
      </c>
      <c r="F28" t="s">
        <v>275</v>
      </c>
      <c r="H28" t="s">
        <v>276</v>
      </c>
      <c r="J28" t="s">
        <v>277</v>
      </c>
      <c r="P28" t="s">
        <v>46</v>
      </c>
      <c r="Q28" t="s">
        <v>44</v>
      </c>
      <c r="R28" t="s">
        <v>34</v>
      </c>
      <c r="S28" t="s">
        <v>18</v>
      </c>
      <c r="T28" t="s">
        <v>34</v>
      </c>
      <c r="U28" t="s">
        <v>18</v>
      </c>
      <c r="V28" t="s">
        <v>34</v>
      </c>
      <c r="W28" t="s">
        <v>36</v>
      </c>
      <c r="X28" t="s">
        <v>18</v>
      </c>
      <c r="Y28" t="s">
        <v>50</v>
      </c>
      <c r="Z28" t="s">
        <v>26</v>
      </c>
      <c r="AA28" t="s">
        <v>46</v>
      </c>
      <c r="AB28" t="s">
        <v>50</v>
      </c>
      <c r="AC28" t="s">
        <v>18</v>
      </c>
      <c r="AD28" t="s">
        <v>18</v>
      </c>
      <c r="AE28" t="s">
        <v>44</v>
      </c>
      <c r="AF28" t="s">
        <v>46</v>
      </c>
      <c r="AG28" t="s">
        <v>36</v>
      </c>
      <c r="AH28" t="s">
        <v>44</v>
      </c>
      <c r="AI28" t="s">
        <v>50</v>
      </c>
      <c r="AJ28" t="s">
        <v>36</v>
      </c>
      <c r="AK28" t="s">
        <v>46</v>
      </c>
      <c r="AL28" t="s">
        <v>36</v>
      </c>
      <c r="AM28" t="s">
        <v>18</v>
      </c>
      <c r="AN28" t="s">
        <v>34</v>
      </c>
      <c r="AO28" t="s">
        <v>50</v>
      </c>
      <c r="AP28" t="s">
        <v>46</v>
      </c>
      <c r="AQ28" t="s">
        <v>26</v>
      </c>
      <c r="AR28" t="s">
        <v>26</v>
      </c>
      <c r="AS28" t="s">
        <v>50</v>
      </c>
      <c r="AT28" t="s">
        <v>18</v>
      </c>
      <c r="AU28" t="s">
        <v>46</v>
      </c>
      <c r="AV28" t="s">
        <v>46</v>
      </c>
      <c r="AW28" t="s">
        <v>50</v>
      </c>
      <c r="AX28" t="s">
        <v>44</v>
      </c>
      <c r="AY28" t="s">
        <v>46</v>
      </c>
      <c r="AZ28" t="s">
        <v>18</v>
      </c>
      <c r="BA28" t="s">
        <v>36</v>
      </c>
      <c r="BB28" t="s">
        <v>44</v>
      </c>
      <c r="BC28" t="s">
        <v>50</v>
      </c>
      <c r="BD28" t="s">
        <v>36</v>
      </c>
      <c r="BE28" t="s">
        <v>36</v>
      </c>
      <c r="BF28" t="s">
        <v>26</v>
      </c>
      <c r="BG28" t="s">
        <v>34</v>
      </c>
      <c r="BH28" t="s">
        <v>26</v>
      </c>
      <c r="BI28" t="s">
        <v>50</v>
      </c>
      <c r="BJ28" t="s">
        <v>26</v>
      </c>
      <c r="BK28" t="s">
        <v>26</v>
      </c>
      <c r="BL28" t="s">
        <v>50</v>
      </c>
      <c r="BM28" t="s">
        <v>46</v>
      </c>
      <c r="BN28" t="s">
        <v>18</v>
      </c>
      <c r="BO28" t="s">
        <v>50</v>
      </c>
      <c r="BP28" t="s">
        <v>26</v>
      </c>
      <c r="BQ28" t="s">
        <v>44</v>
      </c>
      <c r="BR28" t="s">
        <v>36</v>
      </c>
      <c r="BS28" t="s">
        <v>46</v>
      </c>
      <c r="BT28" t="s">
        <v>36</v>
      </c>
      <c r="BU28" t="s">
        <v>34</v>
      </c>
      <c r="BV28" t="s">
        <v>36</v>
      </c>
      <c r="BW28" t="s">
        <v>44</v>
      </c>
      <c r="BX28" t="s">
        <v>50</v>
      </c>
      <c r="BY28" t="s">
        <v>34</v>
      </c>
      <c r="BZ28" t="s">
        <v>44</v>
      </c>
      <c r="CA28" t="s">
        <v>46</v>
      </c>
      <c r="CB28" t="s">
        <v>18</v>
      </c>
      <c r="CC28" t="s">
        <v>34</v>
      </c>
      <c r="CD28" t="s">
        <v>26</v>
      </c>
      <c r="CE28" t="s">
        <v>46</v>
      </c>
      <c r="CF28" t="s">
        <v>18</v>
      </c>
      <c r="CG28" t="s">
        <v>50</v>
      </c>
      <c r="CH28" t="s">
        <v>44</v>
      </c>
      <c r="CI28" t="s">
        <v>44</v>
      </c>
      <c r="CJ28" t="s">
        <v>18</v>
      </c>
      <c r="CK28" t="s">
        <v>26</v>
      </c>
      <c r="CL28" t="s">
        <v>36</v>
      </c>
      <c r="CM28" t="s">
        <v>36</v>
      </c>
      <c r="CN28" t="s">
        <v>50</v>
      </c>
      <c r="CO28" t="s">
        <v>34</v>
      </c>
      <c r="CP28" t="s">
        <v>18</v>
      </c>
      <c r="CQ28" t="s">
        <v>26</v>
      </c>
      <c r="CR28" t="s">
        <v>26</v>
      </c>
      <c r="CS28" t="s">
        <v>50</v>
      </c>
      <c r="CT28" t="s">
        <v>26</v>
      </c>
      <c r="CU28" t="s">
        <v>44</v>
      </c>
      <c r="CV28" t="s">
        <v>18</v>
      </c>
      <c r="CW28" t="s">
        <v>18</v>
      </c>
      <c r="CX28" t="s">
        <v>34</v>
      </c>
      <c r="CY28" t="s">
        <v>46</v>
      </c>
      <c r="CZ28" t="s">
        <v>36</v>
      </c>
      <c r="DA28" t="s">
        <v>26</v>
      </c>
      <c r="DB28" t="s">
        <v>26</v>
      </c>
      <c r="DC28" t="s">
        <v>36</v>
      </c>
      <c r="DD28" t="s">
        <v>44</v>
      </c>
      <c r="DE28" t="s">
        <v>36</v>
      </c>
      <c r="DF28" t="s">
        <v>26</v>
      </c>
      <c r="DG28" t="s">
        <v>44</v>
      </c>
      <c r="DH28" t="s">
        <v>36</v>
      </c>
      <c r="DI28" t="s">
        <v>18</v>
      </c>
      <c r="DJ28" t="s">
        <v>46</v>
      </c>
      <c r="DK28" t="s">
        <v>18</v>
      </c>
    </row>
    <row r="29" spans="1:115" x14ac:dyDescent="0.45">
      <c r="C29" t="s">
        <v>278</v>
      </c>
      <c r="F29">
        <f>SUM(M4:M6, M8:M9, M13, M23, M25)</f>
        <v>288.2</v>
      </c>
      <c r="H29">
        <f>SUM(N4:N6, N8:N9, N13, N23, N25)</f>
        <v>80.697999999999993</v>
      </c>
      <c r="J29">
        <f>SUM(O13, O8, O23, O9, O5, O4, O6)</f>
        <v>221</v>
      </c>
      <c r="P29" t="s">
        <v>20</v>
      </c>
      <c r="Q29" t="s">
        <v>18</v>
      </c>
      <c r="R29" t="s">
        <v>38</v>
      </c>
      <c r="S29" t="s">
        <v>44</v>
      </c>
      <c r="T29" t="s">
        <v>18</v>
      </c>
      <c r="U29" t="s">
        <v>20</v>
      </c>
      <c r="V29" t="s">
        <v>50</v>
      </c>
      <c r="W29" t="s">
        <v>44</v>
      </c>
      <c r="X29" t="s">
        <v>44</v>
      </c>
      <c r="Y29" t="s">
        <v>28</v>
      </c>
      <c r="Z29" t="s">
        <v>38</v>
      </c>
      <c r="AA29" t="s">
        <v>44</v>
      </c>
      <c r="AB29" t="s">
        <v>26</v>
      </c>
      <c r="AC29" t="s">
        <v>26</v>
      </c>
      <c r="AD29" t="s">
        <v>38</v>
      </c>
      <c r="AE29" t="s">
        <v>58</v>
      </c>
      <c r="AF29" t="s">
        <v>26</v>
      </c>
      <c r="AG29" t="s">
        <v>50</v>
      </c>
      <c r="AH29" t="s">
        <v>20</v>
      </c>
      <c r="AI29" t="s">
        <v>44</v>
      </c>
      <c r="AJ29" t="s">
        <v>44</v>
      </c>
      <c r="AK29" t="s">
        <v>44</v>
      </c>
      <c r="AL29" t="s">
        <v>18</v>
      </c>
      <c r="AM29" t="s">
        <v>28</v>
      </c>
      <c r="AN29" t="s">
        <v>58</v>
      </c>
      <c r="AO29" t="s">
        <v>24</v>
      </c>
      <c r="AP29" t="s">
        <v>44</v>
      </c>
      <c r="AQ29" t="s">
        <v>18</v>
      </c>
      <c r="AR29" t="s">
        <v>38</v>
      </c>
      <c r="AS29" t="s">
        <v>62</v>
      </c>
      <c r="AT29" t="s">
        <v>38</v>
      </c>
      <c r="AU29" t="s">
        <v>24</v>
      </c>
      <c r="AV29" t="s">
        <v>38</v>
      </c>
      <c r="AW29" t="s">
        <v>26</v>
      </c>
      <c r="AX29" t="s">
        <v>26</v>
      </c>
      <c r="AY29" t="s">
        <v>20</v>
      </c>
      <c r="AZ29" t="s">
        <v>50</v>
      </c>
      <c r="BA29" t="s">
        <v>20</v>
      </c>
      <c r="BB29" t="s">
        <v>38</v>
      </c>
      <c r="BC29" t="s">
        <v>18</v>
      </c>
      <c r="BD29" t="s">
        <v>38</v>
      </c>
      <c r="BE29" t="s">
        <v>50</v>
      </c>
      <c r="BF29" t="s">
        <v>50</v>
      </c>
      <c r="BG29" t="s">
        <v>62</v>
      </c>
      <c r="BH29" t="s">
        <v>18</v>
      </c>
      <c r="BI29" t="s">
        <v>26</v>
      </c>
      <c r="BJ29" t="s">
        <v>24</v>
      </c>
      <c r="BK29" t="s">
        <v>28</v>
      </c>
      <c r="BL29" t="s">
        <v>38</v>
      </c>
      <c r="BM29" t="s">
        <v>50</v>
      </c>
      <c r="BN29" t="s">
        <v>62</v>
      </c>
      <c r="BO29" t="s">
        <v>18</v>
      </c>
      <c r="BP29" t="s">
        <v>50</v>
      </c>
      <c r="BQ29" t="s">
        <v>38</v>
      </c>
      <c r="BR29" t="s">
        <v>26</v>
      </c>
      <c r="BS29" t="s">
        <v>18</v>
      </c>
      <c r="BT29" t="s">
        <v>20</v>
      </c>
      <c r="BU29" t="s">
        <v>26</v>
      </c>
      <c r="BV29" t="s">
        <v>44</v>
      </c>
      <c r="BW29" t="s">
        <v>24</v>
      </c>
      <c r="BX29" t="s">
        <v>28</v>
      </c>
      <c r="BY29" t="s">
        <v>18</v>
      </c>
      <c r="BZ29" t="s">
        <v>18</v>
      </c>
      <c r="CA29" t="s">
        <v>26</v>
      </c>
      <c r="CB29" t="s">
        <v>28</v>
      </c>
      <c r="CC29" t="s">
        <v>18</v>
      </c>
      <c r="CD29" t="s">
        <v>44</v>
      </c>
      <c r="CE29" t="s">
        <v>62</v>
      </c>
      <c r="CF29" t="s">
        <v>38</v>
      </c>
      <c r="CG29" t="s">
        <v>28</v>
      </c>
      <c r="CH29" t="s">
        <v>20</v>
      </c>
      <c r="CI29" t="s">
        <v>50</v>
      </c>
      <c r="CJ29" t="s">
        <v>50</v>
      </c>
      <c r="CK29" t="s">
        <v>28</v>
      </c>
      <c r="CL29" t="s">
        <v>26</v>
      </c>
      <c r="CM29" t="s">
        <v>38</v>
      </c>
      <c r="CN29" t="s">
        <v>18</v>
      </c>
      <c r="CO29" t="s">
        <v>38</v>
      </c>
      <c r="CP29" t="s">
        <v>44</v>
      </c>
      <c r="CQ29" t="s">
        <v>20</v>
      </c>
      <c r="CR29" t="s">
        <v>18</v>
      </c>
      <c r="CS29" t="s">
        <v>62</v>
      </c>
      <c r="CT29" t="s">
        <v>18</v>
      </c>
      <c r="CU29" t="s">
        <v>20</v>
      </c>
      <c r="CV29" t="s">
        <v>62</v>
      </c>
      <c r="CW29" t="s">
        <v>26</v>
      </c>
      <c r="CX29" t="s">
        <v>50</v>
      </c>
      <c r="CY29" t="s">
        <v>62</v>
      </c>
      <c r="CZ29" t="s">
        <v>18</v>
      </c>
      <c r="DA29" t="s">
        <v>50</v>
      </c>
      <c r="DB29" t="s">
        <v>18</v>
      </c>
      <c r="DC29" t="s">
        <v>28</v>
      </c>
      <c r="DD29" t="s">
        <v>18</v>
      </c>
      <c r="DE29" t="s">
        <v>50</v>
      </c>
      <c r="DF29" t="s">
        <v>62</v>
      </c>
      <c r="DG29" t="s">
        <v>26</v>
      </c>
      <c r="DH29" t="s">
        <v>58</v>
      </c>
      <c r="DI29" t="s">
        <v>44</v>
      </c>
      <c r="DJ29" t="s">
        <v>38</v>
      </c>
      <c r="DK29" t="s">
        <v>44</v>
      </c>
    </row>
    <row r="30" spans="1:115" x14ac:dyDescent="0.45">
      <c r="P30" t="s">
        <v>38</v>
      </c>
      <c r="Q30" t="s">
        <v>24</v>
      </c>
      <c r="R30" t="s">
        <v>24</v>
      </c>
      <c r="S30" t="s">
        <v>24</v>
      </c>
      <c r="T30" t="s">
        <v>30</v>
      </c>
      <c r="U30" t="s">
        <v>28</v>
      </c>
      <c r="V30" t="s">
        <v>24</v>
      </c>
      <c r="W30" t="s">
        <v>20</v>
      </c>
      <c r="X30" t="s">
        <v>24</v>
      </c>
      <c r="Y30" t="s">
        <v>30</v>
      </c>
      <c r="Z30" t="s">
        <v>20</v>
      </c>
      <c r="AA30" t="s">
        <v>58</v>
      </c>
      <c r="AB30" t="s">
        <v>28</v>
      </c>
      <c r="AC30" t="s">
        <v>30</v>
      </c>
      <c r="AD30" t="s">
        <v>20</v>
      </c>
      <c r="AE30" t="s">
        <v>28</v>
      </c>
      <c r="AF30" t="s">
        <v>30</v>
      </c>
      <c r="AG30" t="s">
        <v>20</v>
      </c>
      <c r="AH30" t="s">
        <v>24</v>
      </c>
      <c r="AI30" t="s">
        <v>20</v>
      </c>
      <c r="AJ30" t="s">
        <v>28</v>
      </c>
      <c r="AK30" t="s">
        <v>38</v>
      </c>
      <c r="AL30" t="s">
        <v>20</v>
      </c>
      <c r="AM30" t="s">
        <v>38</v>
      </c>
      <c r="AN30" t="s">
        <v>20</v>
      </c>
      <c r="AO30" t="s">
        <v>58</v>
      </c>
      <c r="AP30" t="s">
        <v>38</v>
      </c>
      <c r="AQ30" t="s">
        <v>20</v>
      </c>
      <c r="AR30" t="s">
        <v>62</v>
      </c>
      <c r="AS30" t="s">
        <v>38</v>
      </c>
      <c r="AT30" t="s">
        <v>24</v>
      </c>
      <c r="AU30" t="s">
        <v>30</v>
      </c>
      <c r="AV30" t="s">
        <v>20</v>
      </c>
      <c r="AW30" t="s">
        <v>30</v>
      </c>
      <c r="AX30" t="s">
        <v>20</v>
      </c>
      <c r="AY30" t="s">
        <v>62</v>
      </c>
      <c r="AZ30" t="s">
        <v>58</v>
      </c>
      <c r="BA30" t="s">
        <v>30</v>
      </c>
      <c r="BB30" t="s">
        <v>30</v>
      </c>
      <c r="BC30" t="s">
        <v>28</v>
      </c>
      <c r="BD30" t="s">
        <v>62</v>
      </c>
      <c r="BE30" t="s">
        <v>58</v>
      </c>
      <c r="BF30" t="s">
        <v>28</v>
      </c>
      <c r="BG30" t="s">
        <v>38</v>
      </c>
      <c r="BH30" t="s">
        <v>28</v>
      </c>
      <c r="BI30" t="s">
        <v>30</v>
      </c>
      <c r="BJ30" t="s">
        <v>62</v>
      </c>
      <c r="BK30" t="s">
        <v>24</v>
      </c>
      <c r="BL30" t="s">
        <v>30</v>
      </c>
      <c r="BM30" t="s">
        <v>20</v>
      </c>
      <c r="BN30" t="s">
        <v>24</v>
      </c>
      <c r="BO30" t="s">
        <v>24</v>
      </c>
      <c r="BP30" t="s">
        <v>28</v>
      </c>
      <c r="BQ30" t="s">
        <v>20</v>
      </c>
      <c r="BR30" t="s">
        <v>24</v>
      </c>
      <c r="BS30" t="s">
        <v>38</v>
      </c>
      <c r="BT30" t="s">
        <v>30</v>
      </c>
      <c r="BU30" t="s">
        <v>20</v>
      </c>
      <c r="BV30" t="s">
        <v>30</v>
      </c>
      <c r="BW30" t="s">
        <v>58</v>
      </c>
      <c r="BX30" t="s">
        <v>30</v>
      </c>
      <c r="BY30" t="s">
        <v>38</v>
      </c>
      <c r="BZ30" t="s">
        <v>38</v>
      </c>
      <c r="CA30" t="s">
        <v>20</v>
      </c>
      <c r="CB30" t="s">
        <v>38</v>
      </c>
      <c r="CC30" t="s">
        <v>38</v>
      </c>
      <c r="CD30" t="s">
        <v>24</v>
      </c>
      <c r="CE30" t="s">
        <v>24</v>
      </c>
      <c r="CF30" t="s">
        <v>62</v>
      </c>
      <c r="CG30" t="s">
        <v>20</v>
      </c>
      <c r="CH30" t="s">
        <v>62</v>
      </c>
      <c r="CI30" t="s">
        <v>30</v>
      </c>
      <c r="CJ30" t="s">
        <v>30</v>
      </c>
      <c r="CK30" t="s">
        <v>30</v>
      </c>
      <c r="CL30" t="s">
        <v>58</v>
      </c>
      <c r="CM30" t="s">
        <v>24</v>
      </c>
      <c r="CN30" t="s">
        <v>58</v>
      </c>
      <c r="CO30" t="s">
        <v>20</v>
      </c>
      <c r="CP30" t="s">
        <v>20</v>
      </c>
      <c r="CQ30" t="s">
        <v>24</v>
      </c>
      <c r="CR30" t="s">
        <v>30</v>
      </c>
      <c r="CS30" t="s">
        <v>24</v>
      </c>
      <c r="CT30" t="s">
        <v>20</v>
      </c>
      <c r="CU30" t="s">
        <v>24</v>
      </c>
      <c r="CV30" t="s">
        <v>28</v>
      </c>
      <c r="CW30" t="s">
        <v>38</v>
      </c>
      <c r="CX30" t="s">
        <v>38</v>
      </c>
      <c r="CY30" t="s">
        <v>24</v>
      </c>
      <c r="CZ30" t="s">
        <v>28</v>
      </c>
      <c r="DA30" t="s">
        <v>24</v>
      </c>
      <c r="DB30" t="s">
        <v>24</v>
      </c>
      <c r="DC30" t="s">
        <v>30</v>
      </c>
      <c r="DD30" t="s">
        <v>62</v>
      </c>
      <c r="DE30" t="s">
        <v>30</v>
      </c>
      <c r="DF30" t="s">
        <v>20</v>
      </c>
      <c r="DG30" t="s">
        <v>20</v>
      </c>
      <c r="DH30" t="s">
        <v>24</v>
      </c>
      <c r="DI30" t="s">
        <v>38</v>
      </c>
      <c r="DJ30" t="s">
        <v>24</v>
      </c>
      <c r="DK30" t="s">
        <v>28</v>
      </c>
    </row>
    <row r="31" spans="1:115" x14ac:dyDescent="0.45">
      <c r="P31" t="s">
        <v>42</v>
      </c>
      <c r="Q31" t="s">
        <v>48</v>
      </c>
      <c r="R31" t="s">
        <v>54</v>
      </c>
      <c r="S31" t="s">
        <v>54</v>
      </c>
      <c r="T31" t="s">
        <v>32</v>
      </c>
      <c r="U31" t="s">
        <v>32</v>
      </c>
      <c r="V31" t="s">
        <v>54</v>
      </c>
      <c r="W31" t="s">
        <v>42</v>
      </c>
      <c r="X31" t="s">
        <v>32</v>
      </c>
      <c r="Y31" t="s">
        <v>32</v>
      </c>
      <c r="Z31" t="s">
        <v>54</v>
      </c>
      <c r="AA31" t="s">
        <v>42</v>
      </c>
      <c r="AB31" t="s">
        <v>48</v>
      </c>
      <c r="AC31" t="s">
        <v>54</v>
      </c>
      <c r="AD31" t="s">
        <v>54</v>
      </c>
      <c r="AE31" t="s">
        <v>54</v>
      </c>
      <c r="AF31" t="s">
        <v>32</v>
      </c>
      <c r="AG31" t="s">
        <v>32</v>
      </c>
      <c r="AH31" t="s">
        <v>42</v>
      </c>
      <c r="AI31" t="s">
        <v>32</v>
      </c>
      <c r="AJ31" t="s">
        <v>42</v>
      </c>
      <c r="AK31" t="s">
        <v>42</v>
      </c>
      <c r="AL31" t="s">
        <v>48</v>
      </c>
      <c r="AM31" t="s">
        <v>48</v>
      </c>
      <c r="AN31" t="s">
        <v>32</v>
      </c>
      <c r="AO31" t="s">
        <v>48</v>
      </c>
      <c r="AP31" t="s">
        <v>22</v>
      </c>
      <c r="AQ31" t="s">
        <v>54</v>
      </c>
      <c r="AR31" t="s">
        <v>54</v>
      </c>
      <c r="AS31" t="s">
        <v>32</v>
      </c>
      <c r="AT31" t="s">
        <v>32</v>
      </c>
      <c r="AU31" t="s">
        <v>22</v>
      </c>
      <c r="AV31" t="s">
        <v>22</v>
      </c>
      <c r="AW31" t="s">
        <v>22</v>
      </c>
      <c r="AX31" t="s">
        <v>22</v>
      </c>
      <c r="AY31" t="s">
        <v>42</v>
      </c>
      <c r="AZ31" t="s">
        <v>54</v>
      </c>
      <c r="BA31" t="s">
        <v>42</v>
      </c>
      <c r="BB31" t="s">
        <v>32</v>
      </c>
      <c r="BC31" t="s">
        <v>32</v>
      </c>
      <c r="BD31" t="s">
        <v>42</v>
      </c>
      <c r="BE31" t="s">
        <v>48</v>
      </c>
      <c r="BF31" t="s">
        <v>42</v>
      </c>
      <c r="BG31" t="s">
        <v>32</v>
      </c>
      <c r="BH31" t="s">
        <v>48</v>
      </c>
      <c r="BI31" t="s">
        <v>54</v>
      </c>
      <c r="BJ31" t="s">
        <v>48</v>
      </c>
      <c r="BK31" t="s">
        <v>32</v>
      </c>
      <c r="BL31" t="s">
        <v>32</v>
      </c>
      <c r="BM31" t="s">
        <v>42</v>
      </c>
      <c r="BN31" t="s">
        <v>54</v>
      </c>
      <c r="BO31" t="s">
        <v>22</v>
      </c>
      <c r="BP31" t="s">
        <v>32</v>
      </c>
      <c r="BQ31" t="s">
        <v>32</v>
      </c>
      <c r="BR31" t="s">
        <v>54</v>
      </c>
      <c r="BS31" t="s">
        <v>22</v>
      </c>
      <c r="BT31" t="s">
        <v>54</v>
      </c>
      <c r="BU31" t="s">
        <v>42</v>
      </c>
      <c r="BV31" t="s">
        <v>54</v>
      </c>
      <c r="BW31" t="s">
        <v>54</v>
      </c>
      <c r="BX31" t="s">
        <v>48</v>
      </c>
      <c r="BY31" t="s">
        <v>32</v>
      </c>
      <c r="BZ31" t="s">
        <v>54</v>
      </c>
      <c r="CA31" t="s">
        <v>54</v>
      </c>
      <c r="CB31" t="s">
        <v>48</v>
      </c>
      <c r="CC31" t="s">
        <v>42</v>
      </c>
      <c r="CD31" t="s">
        <v>42</v>
      </c>
      <c r="CE31" t="s">
        <v>42</v>
      </c>
      <c r="CF31" t="s">
        <v>54</v>
      </c>
      <c r="CG31" t="s">
        <v>48</v>
      </c>
      <c r="CH31" t="s">
        <v>42</v>
      </c>
      <c r="CI31" t="s">
        <v>32</v>
      </c>
      <c r="CJ31" t="s">
        <v>32</v>
      </c>
      <c r="CK31" t="s">
        <v>54</v>
      </c>
      <c r="CL31" t="s">
        <v>32</v>
      </c>
      <c r="CM31" t="s">
        <v>54</v>
      </c>
      <c r="CN31" t="s">
        <v>32</v>
      </c>
      <c r="CO31" t="s">
        <v>54</v>
      </c>
      <c r="CP31" t="s">
        <v>54</v>
      </c>
      <c r="CQ31" t="s">
        <v>32</v>
      </c>
      <c r="CR31" t="s">
        <v>42</v>
      </c>
      <c r="CS31" t="s">
        <v>22</v>
      </c>
      <c r="CT31" t="s">
        <v>48</v>
      </c>
      <c r="CU31" t="s">
        <v>42</v>
      </c>
      <c r="CV31" t="s">
        <v>32</v>
      </c>
      <c r="CW31" t="s">
        <v>22</v>
      </c>
      <c r="CX31" t="s">
        <v>48</v>
      </c>
      <c r="CY31" t="s">
        <v>22</v>
      </c>
      <c r="CZ31" t="s">
        <v>54</v>
      </c>
      <c r="DA31" t="s">
        <v>32</v>
      </c>
      <c r="DB31" t="s">
        <v>48</v>
      </c>
      <c r="DC31" t="s">
        <v>32</v>
      </c>
      <c r="DD31" t="s">
        <v>22</v>
      </c>
      <c r="DE31" t="s">
        <v>42</v>
      </c>
      <c r="DF31" t="s">
        <v>22</v>
      </c>
      <c r="DG31" t="s">
        <v>32</v>
      </c>
      <c r="DH31" t="s">
        <v>42</v>
      </c>
      <c r="DI31" t="s">
        <v>32</v>
      </c>
      <c r="DJ31" t="s">
        <v>22</v>
      </c>
      <c r="DK31" t="s">
        <v>54</v>
      </c>
    </row>
    <row r="32" spans="1:115" x14ac:dyDescent="0.45">
      <c r="K32">
        <f>SUM(O5, O11, O4, O18, O9, O20, O23, O6)</f>
        <v>269</v>
      </c>
      <c r="P32" t="s">
        <v>18</v>
      </c>
      <c r="Q32" t="s">
        <v>26</v>
      </c>
      <c r="R32" t="s">
        <v>46</v>
      </c>
      <c r="S32" t="s">
        <v>46</v>
      </c>
      <c r="T32" t="s">
        <v>46</v>
      </c>
      <c r="U32" t="s">
        <v>52</v>
      </c>
      <c r="V32" t="s">
        <v>56</v>
      </c>
      <c r="W32" t="s">
        <v>26</v>
      </c>
      <c r="X32" t="s">
        <v>56</v>
      </c>
      <c r="Y32" t="s">
        <v>18</v>
      </c>
      <c r="Z32" t="s">
        <v>50</v>
      </c>
      <c r="AA32" t="s">
        <v>36</v>
      </c>
      <c r="AB32" t="s">
        <v>56</v>
      </c>
      <c r="AC32" t="s">
        <v>40</v>
      </c>
      <c r="AD32" t="s">
        <v>36</v>
      </c>
      <c r="AE32" t="s">
        <v>46</v>
      </c>
      <c r="AF32" t="s">
        <v>18</v>
      </c>
      <c r="AG32" t="s">
        <v>34</v>
      </c>
      <c r="AH32" t="s">
        <v>52</v>
      </c>
      <c r="AI32" t="s">
        <v>36</v>
      </c>
      <c r="AJ32" t="s">
        <v>56</v>
      </c>
      <c r="AK32" t="s">
        <v>34</v>
      </c>
      <c r="AL32" t="s">
        <v>44</v>
      </c>
      <c r="AM32" t="s">
        <v>36</v>
      </c>
      <c r="AN32" t="s">
        <v>36</v>
      </c>
      <c r="AO32" t="s">
        <v>52</v>
      </c>
      <c r="AP32" t="s">
        <v>18</v>
      </c>
      <c r="AQ32" t="s">
        <v>36</v>
      </c>
      <c r="AR32" t="s">
        <v>44</v>
      </c>
      <c r="AS32" t="s">
        <v>46</v>
      </c>
      <c r="AT32" t="s">
        <v>56</v>
      </c>
      <c r="AU32" t="s">
        <v>36</v>
      </c>
      <c r="AV32" t="s">
        <v>52</v>
      </c>
      <c r="AW32" t="s">
        <v>52</v>
      </c>
      <c r="AX32" t="s">
        <v>46</v>
      </c>
      <c r="AY32" t="s">
        <v>36</v>
      </c>
      <c r="AZ32" t="s">
        <v>36</v>
      </c>
      <c r="BA32" t="s">
        <v>40</v>
      </c>
      <c r="BB32" t="s">
        <v>36</v>
      </c>
      <c r="BC32" t="s">
        <v>60</v>
      </c>
      <c r="BD32" t="s">
        <v>34</v>
      </c>
      <c r="BE32" t="s">
        <v>46</v>
      </c>
      <c r="BF32" t="s">
        <v>18</v>
      </c>
      <c r="BG32" t="s">
        <v>26</v>
      </c>
      <c r="BH32" t="s">
        <v>52</v>
      </c>
      <c r="BI32" t="s">
        <v>40</v>
      </c>
      <c r="BJ32" t="s">
        <v>40</v>
      </c>
      <c r="BK32" t="s">
        <v>46</v>
      </c>
      <c r="BL32" t="s">
        <v>18</v>
      </c>
      <c r="BM32" t="s">
        <v>26</v>
      </c>
      <c r="BN32" t="s">
        <v>36</v>
      </c>
      <c r="BO32" t="s">
        <v>44</v>
      </c>
      <c r="BP32" t="s">
        <v>36</v>
      </c>
      <c r="BQ32" t="s">
        <v>18</v>
      </c>
      <c r="BR32" t="s">
        <v>18</v>
      </c>
      <c r="BS32" t="s">
        <v>50</v>
      </c>
      <c r="BT32" t="s">
        <v>52</v>
      </c>
      <c r="BU32" t="s">
        <v>18</v>
      </c>
      <c r="BV32" t="s">
        <v>18</v>
      </c>
      <c r="BW32" t="s">
        <v>34</v>
      </c>
      <c r="BX32" t="s">
        <v>18</v>
      </c>
      <c r="BY32" t="s">
        <v>36</v>
      </c>
      <c r="BZ32" t="s">
        <v>34</v>
      </c>
      <c r="CA32" t="s">
        <v>52</v>
      </c>
      <c r="CB32" t="s">
        <v>44</v>
      </c>
      <c r="CC32" t="s">
        <v>26</v>
      </c>
      <c r="CD32" t="s">
        <v>60</v>
      </c>
      <c r="CE32" t="s">
        <v>50</v>
      </c>
      <c r="CF32" t="s">
        <v>36</v>
      </c>
      <c r="CG32" t="s">
        <v>26</v>
      </c>
      <c r="CH32" t="s">
        <v>50</v>
      </c>
      <c r="CI32" t="s">
        <v>36</v>
      </c>
      <c r="CJ32" t="s">
        <v>46</v>
      </c>
      <c r="CK32" t="s">
        <v>50</v>
      </c>
      <c r="CL32" t="s">
        <v>46</v>
      </c>
      <c r="CM32" t="s">
        <v>18</v>
      </c>
      <c r="CN32" t="s">
        <v>56</v>
      </c>
      <c r="CO32" t="s">
        <v>26</v>
      </c>
      <c r="CP32" t="s">
        <v>26</v>
      </c>
      <c r="CQ32" t="s">
        <v>60</v>
      </c>
      <c r="CR32" t="s">
        <v>34</v>
      </c>
      <c r="CS32" t="s">
        <v>40</v>
      </c>
      <c r="CT32" t="s">
        <v>44</v>
      </c>
      <c r="CU32" t="s">
        <v>46</v>
      </c>
      <c r="CV32" t="s">
        <v>46</v>
      </c>
      <c r="CW32" t="s">
        <v>46</v>
      </c>
      <c r="CX32" t="s">
        <v>56</v>
      </c>
      <c r="CY32" t="s">
        <v>56</v>
      </c>
      <c r="CZ32" t="s">
        <v>56</v>
      </c>
      <c r="DA32" t="s">
        <v>18</v>
      </c>
      <c r="DB32" t="s">
        <v>46</v>
      </c>
      <c r="DC32" t="s">
        <v>56</v>
      </c>
      <c r="DD32" t="s">
        <v>40</v>
      </c>
      <c r="DE32" t="s">
        <v>56</v>
      </c>
      <c r="DF32" t="s">
        <v>50</v>
      </c>
      <c r="DG32" t="s">
        <v>34</v>
      </c>
      <c r="DH32" t="s">
        <v>44</v>
      </c>
      <c r="DI32" t="s">
        <v>34</v>
      </c>
      <c r="DJ32" t="s">
        <v>18</v>
      </c>
      <c r="DK32" t="s">
        <v>52</v>
      </c>
    </row>
    <row r="33" spans="11:115" x14ac:dyDescent="0.45">
      <c r="K33">
        <f>SUM(O13, O20, O23, O18, O9, O5, O4, O6)</f>
        <v>252</v>
      </c>
      <c r="P33" t="s">
        <v>50</v>
      </c>
      <c r="Q33" t="s">
        <v>50</v>
      </c>
      <c r="R33" t="s">
        <v>26</v>
      </c>
      <c r="S33" t="s">
        <v>26</v>
      </c>
      <c r="T33" t="s">
        <v>26</v>
      </c>
      <c r="U33" t="s">
        <v>38</v>
      </c>
      <c r="V33" t="s">
        <v>38</v>
      </c>
      <c r="W33" t="s">
        <v>38</v>
      </c>
      <c r="X33" t="s">
        <v>20</v>
      </c>
      <c r="Y33" t="s">
        <v>20</v>
      </c>
      <c r="Z33" t="s">
        <v>44</v>
      </c>
      <c r="AA33" t="s">
        <v>38</v>
      </c>
      <c r="AB33" t="s">
        <v>20</v>
      </c>
      <c r="AC33" t="s">
        <v>44</v>
      </c>
      <c r="AD33" t="s">
        <v>44</v>
      </c>
      <c r="AE33" t="s">
        <v>30</v>
      </c>
      <c r="AF33" t="s">
        <v>62</v>
      </c>
      <c r="AG33" t="s">
        <v>26</v>
      </c>
      <c r="AH33" t="s">
        <v>50</v>
      </c>
      <c r="AI33" t="s">
        <v>24</v>
      </c>
      <c r="AJ33" t="s">
        <v>50</v>
      </c>
      <c r="AK33" t="s">
        <v>50</v>
      </c>
      <c r="AL33" t="s">
        <v>62</v>
      </c>
      <c r="AM33" t="s">
        <v>58</v>
      </c>
      <c r="AN33" t="s">
        <v>26</v>
      </c>
      <c r="AO33" t="s">
        <v>28</v>
      </c>
      <c r="AP33" t="s">
        <v>30</v>
      </c>
      <c r="AQ33" t="s">
        <v>44</v>
      </c>
      <c r="AR33" t="s">
        <v>24</v>
      </c>
      <c r="AS33" t="s">
        <v>20</v>
      </c>
      <c r="AT33" t="s">
        <v>26</v>
      </c>
      <c r="AU33" t="s">
        <v>50</v>
      </c>
      <c r="AV33" t="s">
        <v>50</v>
      </c>
      <c r="AW33" t="s">
        <v>44</v>
      </c>
      <c r="AX33" t="s">
        <v>38</v>
      </c>
      <c r="AY33" t="s">
        <v>50</v>
      </c>
      <c r="AZ33" t="s">
        <v>20</v>
      </c>
      <c r="BA33" t="s">
        <v>50</v>
      </c>
      <c r="BB33" t="s">
        <v>24</v>
      </c>
      <c r="BC33" t="s">
        <v>44</v>
      </c>
      <c r="BD33" t="s">
        <v>20</v>
      </c>
      <c r="BE33" t="s">
        <v>28</v>
      </c>
      <c r="BF33" t="s">
        <v>38</v>
      </c>
      <c r="BG33" t="s">
        <v>20</v>
      </c>
      <c r="BH33" t="s">
        <v>30</v>
      </c>
      <c r="BI33" t="s">
        <v>24</v>
      </c>
      <c r="BJ33" t="s">
        <v>28</v>
      </c>
      <c r="BK33" t="s">
        <v>38</v>
      </c>
      <c r="BL33" t="s">
        <v>58</v>
      </c>
      <c r="BM33" t="s">
        <v>30</v>
      </c>
      <c r="BN33" t="s">
        <v>28</v>
      </c>
      <c r="BO33" t="s">
        <v>58</v>
      </c>
      <c r="BP33" t="s">
        <v>18</v>
      </c>
      <c r="BQ33" t="s">
        <v>28</v>
      </c>
      <c r="BR33" t="s">
        <v>28</v>
      </c>
      <c r="BS33" t="s">
        <v>26</v>
      </c>
      <c r="BT33" t="s">
        <v>26</v>
      </c>
      <c r="BU33" t="s">
        <v>38</v>
      </c>
      <c r="BV33" t="s">
        <v>62</v>
      </c>
      <c r="BW33" t="s">
        <v>50</v>
      </c>
      <c r="BX33" t="s">
        <v>24</v>
      </c>
      <c r="BY33" t="s">
        <v>44</v>
      </c>
      <c r="BZ33" t="s">
        <v>30</v>
      </c>
      <c r="CA33" t="s">
        <v>24</v>
      </c>
      <c r="CB33" t="s">
        <v>58</v>
      </c>
      <c r="CC33" t="s">
        <v>58</v>
      </c>
      <c r="CD33" t="s">
        <v>20</v>
      </c>
      <c r="CE33" t="s">
        <v>38</v>
      </c>
      <c r="CF33" t="s">
        <v>24</v>
      </c>
      <c r="CG33" t="s">
        <v>24</v>
      </c>
      <c r="CH33" t="s">
        <v>28</v>
      </c>
      <c r="CI33" t="s">
        <v>38</v>
      </c>
      <c r="CJ33" t="s">
        <v>62</v>
      </c>
      <c r="CK33" t="s">
        <v>24</v>
      </c>
      <c r="CL33" t="s">
        <v>28</v>
      </c>
      <c r="CM33" t="s">
        <v>30</v>
      </c>
      <c r="CN33" t="s">
        <v>44</v>
      </c>
      <c r="CO33" t="s">
        <v>50</v>
      </c>
      <c r="CP33" t="s">
        <v>58</v>
      </c>
      <c r="CQ33" t="s">
        <v>18</v>
      </c>
      <c r="CR33" t="s">
        <v>62</v>
      </c>
      <c r="CS33" t="s">
        <v>20</v>
      </c>
      <c r="CT33" t="s">
        <v>58</v>
      </c>
      <c r="CU33" t="s">
        <v>28</v>
      </c>
      <c r="CV33" t="s">
        <v>50</v>
      </c>
      <c r="CW33" t="s">
        <v>58</v>
      </c>
      <c r="CX33" t="s">
        <v>18</v>
      </c>
      <c r="CY33" t="s">
        <v>20</v>
      </c>
      <c r="CZ33" t="s">
        <v>30</v>
      </c>
      <c r="DA33" t="s">
        <v>30</v>
      </c>
      <c r="DB33" t="s">
        <v>20</v>
      </c>
      <c r="DC33" t="s">
        <v>18</v>
      </c>
      <c r="DD33" t="s">
        <v>50</v>
      </c>
      <c r="DE33" t="s">
        <v>28</v>
      </c>
      <c r="DF33" t="s">
        <v>44</v>
      </c>
      <c r="DG33" t="s">
        <v>58</v>
      </c>
      <c r="DH33" t="s">
        <v>50</v>
      </c>
      <c r="DI33" t="s">
        <v>62</v>
      </c>
      <c r="DJ33" t="s">
        <v>26</v>
      </c>
      <c r="DK33" t="s">
        <v>62</v>
      </c>
    </row>
    <row r="34" spans="11:115" x14ac:dyDescent="0.45">
      <c r="P34" t="s">
        <v>24</v>
      </c>
      <c r="Q34" t="s">
        <v>42</v>
      </c>
      <c r="R34" t="s">
        <v>58</v>
      </c>
      <c r="S34" t="s">
        <v>28</v>
      </c>
      <c r="T34" t="s">
        <v>62</v>
      </c>
      <c r="U34" t="s">
        <v>42</v>
      </c>
      <c r="V34" t="s">
        <v>30</v>
      </c>
      <c r="W34" t="s">
        <v>34</v>
      </c>
      <c r="X34" t="s">
        <v>58</v>
      </c>
      <c r="Y34" t="s">
        <v>44</v>
      </c>
      <c r="Z34" t="s">
        <v>36</v>
      </c>
      <c r="AA34" t="s">
        <v>20</v>
      </c>
      <c r="AB34" t="s">
        <v>54</v>
      </c>
      <c r="AC34" t="s">
        <v>22</v>
      </c>
      <c r="AD34" t="s">
        <v>30</v>
      </c>
      <c r="AE34" t="s">
        <v>26</v>
      </c>
      <c r="AF34" t="s">
        <v>42</v>
      </c>
      <c r="AG34" t="s">
        <v>42</v>
      </c>
      <c r="AH34" t="s">
        <v>46</v>
      </c>
      <c r="AI34" t="s">
        <v>54</v>
      </c>
      <c r="AJ34" t="s">
        <v>48</v>
      </c>
      <c r="AK34" t="s">
        <v>24</v>
      </c>
      <c r="AL34" t="s">
        <v>42</v>
      </c>
      <c r="AM34" t="s">
        <v>52</v>
      </c>
      <c r="AN34" t="s">
        <v>18</v>
      </c>
      <c r="AO34" t="s">
        <v>20</v>
      </c>
      <c r="AP34" t="s">
        <v>62</v>
      </c>
      <c r="AQ34" t="s">
        <v>42</v>
      </c>
      <c r="AR34" t="s">
        <v>42</v>
      </c>
      <c r="AS34" t="s">
        <v>30</v>
      </c>
      <c r="AT34" t="s">
        <v>34</v>
      </c>
      <c r="AU34" t="s">
        <v>32</v>
      </c>
      <c r="AV34" t="s">
        <v>42</v>
      </c>
      <c r="AW34" t="s">
        <v>54</v>
      </c>
      <c r="AX34" t="s">
        <v>18</v>
      </c>
      <c r="AY34" t="s">
        <v>26</v>
      </c>
      <c r="AZ34" t="s">
        <v>32</v>
      </c>
      <c r="BA34" t="s">
        <v>44</v>
      </c>
      <c r="BB34" t="s">
        <v>52</v>
      </c>
      <c r="BC34" t="s">
        <v>40</v>
      </c>
      <c r="BD34" t="s">
        <v>26</v>
      </c>
      <c r="BE34" t="s">
        <v>20</v>
      </c>
      <c r="BF34" t="s">
        <v>40</v>
      </c>
      <c r="BG34" t="s">
        <v>48</v>
      </c>
      <c r="BH34" t="s">
        <v>56</v>
      </c>
      <c r="BI34" t="s">
        <v>58</v>
      </c>
      <c r="BJ34" t="s">
        <v>52</v>
      </c>
      <c r="BK34" t="s">
        <v>18</v>
      </c>
      <c r="BL34" t="s">
        <v>56</v>
      </c>
      <c r="BM34" t="s">
        <v>44</v>
      </c>
      <c r="BN34" t="s">
        <v>38</v>
      </c>
      <c r="BO34" t="s">
        <v>26</v>
      </c>
      <c r="BP34" t="s">
        <v>60</v>
      </c>
      <c r="BQ34" t="s">
        <v>24</v>
      </c>
      <c r="BR34" t="s">
        <v>44</v>
      </c>
      <c r="BS34" t="s">
        <v>62</v>
      </c>
      <c r="BT34" t="s">
        <v>38</v>
      </c>
      <c r="BU34" t="s">
        <v>58</v>
      </c>
      <c r="BV34" t="s">
        <v>50</v>
      </c>
      <c r="BW34" t="s">
        <v>32</v>
      </c>
      <c r="BX34" t="s">
        <v>56</v>
      </c>
      <c r="BY34" t="s">
        <v>42</v>
      </c>
      <c r="BZ34" t="s">
        <v>60</v>
      </c>
      <c r="CA34" t="s">
        <v>22</v>
      </c>
      <c r="CB34" t="s">
        <v>50</v>
      </c>
      <c r="CC34" t="s">
        <v>44</v>
      </c>
      <c r="CD34" t="s">
        <v>28</v>
      </c>
      <c r="CE34" t="s">
        <v>22</v>
      </c>
      <c r="CF34" t="s">
        <v>34</v>
      </c>
      <c r="CG34" t="s">
        <v>44</v>
      </c>
      <c r="CH34" t="s">
        <v>18</v>
      </c>
      <c r="CI34" t="s">
        <v>24</v>
      </c>
      <c r="CJ34" t="s">
        <v>52</v>
      </c>
      <c r="CK34" t="s">
        <v>32</v>
      </c>
      <c r="CL34" t="s">
        <v>38</v>
      </c>
      <c r="CM34" t="s">
        <v>60</v>
      </c>
      <c r="CN34" t="s">
        <v>22</v>
      </c>
      <c r="CO34" t="s">
        <v>44</v>
      </c>
      <c r="CP34" t="s">
        <v>46</v>
      </c>
      <c r="CQ34" t="s">
        <v>34</v>
      </c>
      <c r="CR34" t="s">
        <v>48</v>
      </c>
      <c r="CS34" t="s">
        <v>52</v>
      </c>
      <c r="CT34" t="s">
        <v>38</v>
      </c>
      <c r="CU34" t="s">
        <v>38</v>
      </c>
      <c r="CV34" t="s">
        <v>42</v>
      </c>
      <c r="CW34" t="s">
        <v>48</v>
      </c>
      <c r="CX34" t="s">
        <v>42</v>
      </c>
      <c r="CY34" t="s">
        <v>38</v>
      </c>
      <c r="CZ34" t="s">
        <v>20</v>
      </c>
      <c r="DA34" t="s">
        <v>42</v>
      </c>
      <c r="DB34" t="s">
        <v>56</v>
      </c>
      <c r="DC34" t="s">
        <v>38</v>
      </c>
      <c r="DD34" t="s">
        <v>24</v>
      </c>
      <c r="DE34" t="s">
        <v>46</v>
      </c>
      <c r="DF34" t="s">
        <v>38</v>
      </c>
      <c r="DG34" t="s">
        <v>54</v>
      </c>
      <c r="DH34" t="s">
        <v>28</v>
      </c>
      <c r="DI34" t="s">
        <v>42</v>
      </c>
      <c r="DJ34" t="s">
        <v>42</v>
      </c>
      <c r="DK34" t="s">
        <v>38</v>
      </c>
    </row>
    <row r="35" spans="11:115" x14ac:dyDescent="0.45">
      <c r="P35" t="s">
        <v>73</v>
      </c>
      <c r="Q35" t="s">
        <v>74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74</v>
      </c>
      <c r="X35" t="s">
        <v>73</v>
      </c>
      <c r="Y35" t="s">
        <v>74</v>
      </c>
      <c r="Z35" t="s">
        <v>73</v>
      </c>
      <c r="AA35" t="s">
        <v>73</v>
      </c>
      <c r="AB35" t="s">
        <v>74</v>
      </c>
      <c r="AC35" t="s">
        <v>74</v>
      </c>
      <c r="AD35" t="s">
        <v>73</v>
      </c>
      <c r="AE35" t="s">
        <v>74</v>
      </c>
      <c r="AF35" t="s">
        <v>73</v>
      </c>
      <c r="AG35" t="s">
        <v>74</v>
      </c>
      <c r="AH35" t="s">
        <v>73</v>
      </c>
      <c r="AI35" t="s">
        <v>73</v>
      </c>
      <c r="AJ35" t="s">
        <v>74</v>
      </c>
      <c r="AK35" t="s">
        <v>74</v>
      </c>
      <c r="AL35" t="s">
        <v>73</v>
      </c>
      <c r="AM35" t="s">
        <v>74</v>
      </c>
      <c r="AN35" t="s">
        <v>74</v>
      </c>
      <c r="AO35" t="s">
        <v>74</v>
      </c>
      <c r="AP35" t="s">
        <v>74</v>
      </c>
      <c r="AQ35" t="s">
        <v>73</v>
      </c>
      <c r="AR35" t="s">
        <v>73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AY35" t="s">
        <v>73</v>
      </c>
      <c r="AZ35" t="s">
        <v>73</v>
      </c>
      <c r="BA35" t="s">
        <v>73</v>
      </c>
      <c r="BB35" t="s">
        <v>73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73</v>
      </c>
      <c r="BJ35" t="s">
        <v>74</v>
      </c>
      <c r="BK35" t="s">
        <v>74</v>
      </c>
      <c r="BL35" t="s">
        <v>73</v>
      </c>
      <c r="BM35" t="s">
        <v>73</v>
      </c>
      <c r="BN35" t="s">
        <v>74</v>
      </c>
      <c r="BO35" t="s">
        <v>74</v>
      </c>
      <c r="BP35" t="s">
        <v>74</v>
      </c>
      <c r="BQ35" t="s">
        <v>74</v>
      </c>
      <c r="BR35" t="s">
        <v>74</v>
      </c>
      <c r="BS35" t="s">
        <v>74</v>
      </c>
      <c r="BT35" t="s">
        <v>74</v>
      </c>
      <c r="BU35" t="s">
        <v>74</v>
      </c>
      <c r="BV35" t="s">
        <v>74</v>
      </c>
      <c r="BW35" t="s">
        <v>74</v>
      </c>
      <c r="BX35" t="s">
        <v>74</v>
      </c>
      <c r="BY35" t="s">
        <v>74</v>
      </c>
      <c r="BZ35" t="s">
        <v>74</v>
      </c>
      <c r="CA35" t="s">
        <v>74</v>
      </c>
      <c r="CB35" t="s">
        <v>74</v>
      </c>
      <c r="CC35" t="s">
        <v>74</v>
      </c>
      <c r="CD35" t="s">
        <v>74</v>
      </c>
      <c r="CE35" t="s">
        <v>74</v>
      </c>
      <c r="CF35" t="s">
        <v>74</v>
      </c>
      <c r="CG35" t="s">
        <v>74</v>
      </c>
      <c r="CH35" t="s">
        <v>74</v>
      </c>
      <c r="CI35" t="s">
        <v>73</v>
      </c>
      <c r="CJ35" t="s">
        <v>74</v>
      </c>
      <c r="CK35" t="s">
        <v>74</v>
      </c>
      <c r="CL35" t="s">
        <v>74</v>
      </c>
      <c r="CM35" t="s">
        <v>74</v>
      </c>
      <c r="CN35" t="s">
        <v>74</v>
      </c>
      <c r="CO35" t="s">
        <v>74</v>
      </c>
      <c r="CP35" t="s">
        <v>73</v>
      </c>
      <c r="CQ35" t="s">
        <v>74</v>
      </c>
      <c r="CR35" t="s">
        <v>74</v>
      </c>
      <c r="CS35" t="s">
        <v>74</v>
      </c>
      <c r="CT35" t="s">
        <v>74</v>
      </c>
      <c r="CU35" t="s">
        <v>74</v>
      </c>
      <c r="CV35" t="s">
        <v>74</v>
      </c>
      <c r="CW35" t="s">
        <v>74</v>
      </c>
      <c r="CX35" t="s">
        <v>74</v>
      </c>
      <c r="CY35" t="s">
        <v>74</v>
      </c>
      <c r="CZ35" t="s">
        <v>74</v>
      </c>
      <c r="DA35" t="s">
        <v>73</v>
      </c>
      <c r="DB35" t="s">
        <v>73</v>
      </c>
      <c r="DC35" t="s">
        <v>74</v>
      </c>
      <c r="DD35" t="s">
        <v>74</v>
      </c>
      <c r="DE35" t="s">
        <v>74</v>
      </c>
      <c r="DF35" t="s">
        <v>74</v>
      </c>
      <c r="DG35" t="s">
        <v>74</v>
      </c>
      <c r="DH35" t="s">
        <v>74</v>
      </c>
      <c r="DI35" t="s">
        <v>74</v>
      </c>
      <c r="DJ35" t="s">
        <v>74</v>
      </c>
      <c r="DK35" t="s">
        <v>74</v>
      </c>
    </row>
    <row r="36" spans="11:115" x14ac:dyDescent="0.45">
      <c r="O36" t="s">
        <v>270</v>
      </c>
      <c r="P36" t="s">
        <v>78</v>
      </c>
      <c r="Q36" t="s">
        <v>79</v>
      </c>
      <c r="R36" t="s">
        <v>80</v>
      </c>
      <c r="S36" t="s">
        <v>81</v>
      </c>
      <c r="T36" t="s">
        <v>82</v>
      </c>
      <c r="U36" t="s">
        <v>83</v>
      </c>
      <c r="V36" t="s">
        <v>84</v>
      </c>
      <c r="W36" t="s">
        <v>85</v>
      </c>
      <c r="X36" t="s">
        <v>86</v>
      </c>
      <c r="Y36" t="s">
        <v>87</v>
      </c>
      <c r="Z36" t="s">
        <v>88</v>
      </c>
      <c r="AA36" t="s">
        <v>89</v>
      </c>
      <c r="AB36" t="s">
        <v>90</v>
      </c>
      <c r="AC36" t="s">
        <v>91</v>
      </c>
      <c r="AD36" t="s">
        <v>92</v>
      </c>
      <c r="AE36" t="s">
        <v>93</v>
      </c>
      <c r="AF36" t="s">
        <v>94</v>
      </c>
      <c r="AG36" t="s">
        <v>95</v>
      </c>
      <c r="AH36" t="s">
        <v>96</v>
      </c>
      <c r="AI36" t="s">
        <v>97</v>
      </c>
      <c r="AJ36" t="s">
        <v>98</v>
      </c>
      <c r="AK36" t="s">
        <v>99</v>
      </c>
      <c r="AL36" t="s">
        <v>100</v>
      </c>
      <c r="AM36" t="s">
        <v>101</v>
      </c>
      <c r="AN36" t="s">
        <v>102</v>
      </c>
      <c r="AO36" t="s">
        <v>103</v>
      </c>
      <c r="AP36" t="s">
        <v>94</v>
      </c>
      <c r="AQ36" t="s">
        <v>104</v>
      </c>
      <c r="AR36" t="s">
        <v>105</v>
      </c>
      <c r="AS36" t="s">
        <v>106</v>
      </c>
      <c r="AT36" t="s">
        <v>107</v>
      </c>
      <c r="AU36" t="s">
        <v>108</v>
      </c>
      <c r="AV36" t="s">
        <v>109</v>
      </c>
      <c r="AW36" t="s">
        <v>110</v>
      </c>
      <c r="AX36" t="s">
        <v>111</v>
      </c>
      <c r="AY36" t="s">
        <v>98</v>
      </c>
      <c r="AZ36" t="s">
        <v>112</v>
      </c>
      <c r="BA36" t="s">
        <v>113</v>
      </c>
      <c r="BB36" t="s">
        <v>114</v>
      </c>
      <c r="BC36" t="s">
        <v>115</v>
      </c>
      <c r="BD36" t="s">
        <v>116</v>
      </c>
      <c r="BE36" t="s">
        <v>117</v>
      </c>
      <c r="BF36" t="s">
        <v>118</v>
      </c>
      <c r="BG36" t="s">
        <v>119</v>
      </c>
      <c r="BH36" t="s">
        <v>120</v>
      </c>
      <c r="BI36" t="s">
        <v>80</v>
      </c>
      <c r="BJ36" t="s">
        <v>121</v>
      </c>
      <c r="BK36" t="s">
        <v>122</v>
      </c>
      <c r="BL36" t="s">
        <v>103</v>
      </c>
      <c r="BM36" t="s">
        <v>123</v>
      </c>
      <c r="BN36" t="s">
        <v>124</v>
      </c>
      <c r="BO36" t="s">
        <v>125</v>
      </c>
      <c r="BP36" t="s">
        <v>101</v>
      </c>
      <c r="BQ36" t="s">
        <v>126</v>
      </c>
      <c r="BR36" t="s">
        <v>127</v>
      </c>
      <c r="BS36" t="s">
        <v>128</v>
      </c>
      <c r="BT36" t="s">
        <v>129</v>
      </c>
      <c r="BU36" t="s">
        <v>121</v>
      </c>
      <c r="BV36" t="s">
        <v>130</v>
      </c>
      <c r="BW36" t="s">
        <v>131</v>
      </c>
      <c r="BX36" t="s">
        <v>132</v>
      </c>
      <c r="BY36" t="s">
        <v>133</v>
      </c>
      <c r="BZ36" t="s">
        <v>134</v>
      </c>
      <c r="CA36" t="s">
        <v>135</v>
      </c>
      <c r="CB36" t="s">
        <v>136</v>
      </c>
      <c r="CC36" t="s">
        <v>137</v>
      </c>
      <c r="CD36" t="s">
        <v>138</v>
      </c>
      <c r="CE36" t="s">
        <v>89</v>
      </c>
      <c r="CF36" t="s">
        <v>139</v>
      </c>
      <c r="CG36" t="s">
        <v>140</v>
      </c>
      <c r="CH36" t="s">
        <v>141</v>
      </c>
      <c r="CI36" t="s">
        <v>142</v>
      </c>
      <c r="CJ36" t="s">
        <v>143</v>
      </c>
      <c r="CK36" t="s">
        <v>144</v>
      </c>
      <c r="CL36" t="s">
        <v>145</v>
      </c>
      <c r="CM36" t="s">
        <v>146</v>
      </c>
      <c r="CN36" t="s">
        <v>147</v>
      </c>
      <c r="CO36" t="s">
        <v>148</v>
      </c>
      <c r="CP36" t="s">
        <v>149</v>
      </c>
      <c r="CQ36" t="s">
        <v>150</v>
      </c>
      <c r="CR36" t="s">
        <v>151</v>
      </c>
      <c r="CS36" t="s">
        <v>130</v>
      </c>
      <c r="CT36" t="s">
        <v>152</v>
      </c>
      <c r="CU36" t="s">
        <v>153</v>
      </c>
      <c r="CV36" t="s">
        <v>154</v>
      </c>
      <c r="CW36" t="s">
        <v>155</v>
      </c>
      <c r="CX36" t="s">
        <v>156</v>
      </c>
      <c r="CY36" t="s">
        <v>157</v>
      </c>
      <c r="CZ36" t="s">
        <v>158</v>
      </c>
      <c r="DA36" t="s">
        <v>159</v>
      </c>
      <c r="DB36" t="s">
        <v>160</v>
      </c>
      <c r="DC36" t="s">
        <v>161</v>
      </c>
      <c r="DD36" t="s">
        <v>113</v>
      </c>
      <c r="DE36" t="s">
        <v>162</v>
      </c>
      <c r="DF36" t="s">
        <v>163</v>
      </c>
      <c r="DG36" t="s">
        <v>164</v>
      </c>
      <c r="DH36" t="s">
        <v>165</v>
      </c>
      <c r="DI36" t="s">
        <v>166</v>
      </c>
      <c r="DJ36" t="s">
        <v>167</v>
      </c>
      <c r="DK36" t="s">
        <v>168</v>
      </c>
    </row>
    <row r="37" spans="11:115" x14ac:dyDescent="0.45">
      <c r="O37" t="s">
        <v>271</v>
      </c>
      <c r="P37" t="s">
        <v>169</v>
      </c>
      <c r="Q37" t="s">
        <v>170</v>
      </c>
      <c r="R37" t="s">
        <v>171</v>
      </c>
      <c r="S37" t="s">
        <v>172</v>
      </c>
      <c r="T37" t="s">
        <v>173</v>
      </c>
      <c r="U37" t="s">
        <v>174</v>
      </c>
      <c r="V37" t="s">
        <v>175</v>
      </c>
      <c r="W37" t="s">
        <v>176</v>
      </c>
      <c r="X37" t="s">
        <v>177</v>
      </c>
      <c r="Y37" t="s">
        <v>178</v>
      </c>
      <c r="Z37" t="s">
        <v>179</v>
      </c>
      <c r="AA37" t="s">
        <v>180</v>
      </c>
      <c r="AB37" t="s">
        <v>181</v>
      </c>
      <c r="AC37" t="s">
        <v>182</v>
      </c>
      <c r="AD37" t="s">
        <v>183</v>
      </c>
      <c r="AE37" t="s">
        <v>184</v>
      </c>
      <c r="AF37" t="s">
        <v>185</v>
      </c>
      <c r="AG37" t="s">
        <v>186</v>
      </c>
      <c r="AH37" t="s">
        <v>187</v>
      </c>
      <c r="AI37" t="s">
        <v>188</v>
      </c>
      <c r="AJ37" t="s">
        <v>189</v>
      </c>
      <c r="AK37" t="s">
        <v>190</v>
      </c>
      <c r="AL37" t="s">
        <v>191</v>
      </c>
      <c r="AM37" t="s">
        <v>192</v>
      </c>
      <c r="AN37" t="s">
        <v>193</v>
      </c>
      <c r="AO37" t="s">
        <v>194</v>
      </c>
      <c r="AP37" t="s">
        <v>195</v>
      </c>
      <c r="AQ37" t="s">
        <v>196</v>
      </c>
      <c r="AR37" t="s">
        <v>197</v>
      </c>
      <c r="AS37" t="s">
        <v>198</v>
      </c>
      <c r="AT37" t="s">
        <v>199</v>
      </c>
      <c r="AU37" t="s">
        <v>200</v>
      </c>
      <c r="AV37" t="s">
        <v>201</v>
      </c>
      <c r="AW37" t="s">
        <v>202</v>
      </c>
      <c r="AX37" t="s">
        <v>203</v>
      </c>
      <c r="AY37" t="s">
        <v>204</v>
      </c>
      <c r="AZ37" t="s">
        <v>205</v>
      </c>
      <c r="BA37" t="s">
        <v>206</v>
      </c>
      <c r="BB37" t="s">
        <v>207</v>
      </c>
      <c r="BC37" t="s">
        <v>208</v>
      </c>
      <c r="BD37" t="s">
        <v>209</v>
      </c>
      <c r="BE37" t="s">
        <v>210</v>
      </c>
      <c r="BF37" t="s">
        <v>211</v>
      </c>
      <c r="BG37" t="s">
        <v>212</v>
      </c>
      <c r="BH37" t="s">
        <v>213</v>
      </c>
      <c r="BI37" t="s">
        <v>214</v>
      </c>
      <c r="BJ37" t="s">
        <v>215</v>
      </c>
      <c r="BK37" t="s">
        <v>216</v>
      </c>
      <c r="BL37" t="s">
        <v>217</v>
      </c>
      <c r="BM37" t="s">
        <v>218</v>
      </c>
      <c r="BN37" t="s">
        <v>219</v>
      </c>
      <c r="BO37" t="s">
        <v>220</v>
      </c>
      <c r="BP37" t="s">
        <v>221</v>
      </c>
      <c r="BQ37" t="s">
        <v>222</v>
      </c>
      <c r="BR37" t="s">
        <v>223</v>
      </c>
      <c r="BS37" t="s">
        <v>224</v>
      </c>
      <c r="BT37" t="s">
        <v>225</v>
      </c>
      <c r="BU37" t="s">
        <v>226</v>
      </c>
      <c r="BV37" t="s">
        <v>227</v>
      </c>
      <c r="BW37" t="s">
        <v>228</v>
      </c>
      <c r="BX37" t="s">
        <v>229</v>
      </c>
      <c r="BY37" t="s">
        <v>230</v>
      </c>
      <c r="BZ37" t="s">
        <v>231</v>
      </c>
      <c r="CA37" t="s">
        <v>232</v>
      </c>
      <c r="CB37" t="s">
        <v>233</v>
      </c>
      <c r="CC37" t="s">
        <v>234</v>
      </c>
      <c r="CD37" t="s">
        <v>235</v>
      </c>
      <c r="CE37" t="s">
        <v>236</v>
      </c>
      <c r="CF37" t="s">
        <v>237</v>
      </c>
      <c r="CG37" t="s">
        <v>238</v>
      </c>
      <c r="CH37" t="s">
        <v>239</v>
      </c>
      <c r="CI37" t="s">
        <v>240</v>
      </c>
      <c r="CJ37" t="s">
        <v>241</v>
      </c>
      <c r="CK37" t="s">
        <v>242</v>
      </c>
      <c r="CL37" t="s">
        <v>243</v>
      </c>
      <c r="CM37" t="s">
        <v>244</v>
      </c>
      <c r="CN37" t="s">
        <v>245</v>
      </c>
      <c r="CO37" t="s">
        <v>246</v>
      </c>
      <c r="CP37" t="s">
        <v>247</v>
      </c>
      <c r="CQ37" t="s">
        <v>248</v>
      </c>
      <c r="CR37" t="s">
        <v>249</v>
      </c>
      <c r="CS37" t="s">
        <v>250</v>
      </c>
      <c r="CT37" t="s">
        <v>251</v>
      </c>
      <c r="CU37" t="s">
        <v>252</v>
      </c>
      <c r="CV37" t="s">
        <v>253</v>
      </c>
      <c r="CW37" t="s">
        <v>254</v>
      </c>
      <c r="CX37" t="s">
        <v>255</v>
      </c>
      <c r="CY37" t="s">
        <v>256</v>
      </c>
      <c r="CZ37" t="s">
        <v>257</v>
      </c>
      <c r="DA37" t="s">
        <v>258</v>
      </c>
      <c r="DB37" t="s">
        <v>259</v>
      </c>
      <c r="DC37" t="s">
        <v>260</v>
      </c>
      <c r="DD37" t="s">
        <v>261</v>
      </c>
      <c r="DE37" t="s">
        <v>262</v>
      </c>
      <c r="DF37" t="s">
        <v>263</v>
      </c>
      <c r="DG37" t="s">
        <v>264</v>
      </c>
      <c r="DH37" t="s">
        <v>265</v>
      </c>
      <c r="DI37" t="s">
        <v>266</v>
      </c>
      <c r="DJ37" t="s">
        <v>267</v>
      </c>
      <c r="DK37" t="s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DDD4-A47F-443C-B48B-414462491D92}">
  <dimension ref="A1:T24"/>
  <sheetViews>
    <sheetView tabSelected="1" zoomScale="80" zoomScaleNormal="80" workbookViewId="0">
      <selection activeCell="L3" sqref="L3"/>
    </sheetView>
  </sheetViews>
  <sheetFormatPr defaultRowHeight="14.25" x14ac:dyDescent="0.45"/>
  <cols>
    <col min="2" max="2" width="10.9296875" hidden="1" customWidth="1"/>
    <col min="3" max="3" width="15.6640625" customWidth="1"/>
    <col min="4" max="4" width="0" hidden="1" customWidth="1"/>
    <col min="5" max="5" width="5.9296875" hidden="1" customWidth="1"/>
    <col min="6" max="6" width="10.9296875" hidden="1" customWidth="1"/>
    <col min="7" max="7" width="12.86328125" hidden="1" customWidth="1"/>
    <col min="8" max="8" width="18" hidden="1" customWidth="1"/>
    <col min="9" max="9" width="7" customWidth="1"/>
    <col min="10" max="10" width="9.06640625" customWidth="1"/>
    <col min="11" max="12" width="9.73046875" customWidth="1"/>
    <col min="14" max="14" width="9.06640625" customWidth="1"/>
    <col min="18" max="18" width="16.06640625" customWidth="1"/>
    <col min="19" max="19" width="16.86328125" customWidth="1"/>
    <col min="20" max="20" width="15.9296875" customWidth="1"/>
  </cols>
  <sheetData>
    <row r="1" spans="1:20" x14ac:dyDescent="0.45">
      <c r="A1" t="s">
        <v>72</v>
      </c>
      <c r="B1" t="s">
        <v>71</v>
      </c>
      <c r="C1" t="s">
        <v>70</v>
      </c>
      <c r="D1" t="s">
        <v>69</v>
      </c>
      <c r="E1" t="s">
        <v>68</v>
      </c>
      <c r="F1" t="s">
        <v>66</v>
      </c>
      <c r="G1" t="s">
        <v>65</v>
      </c>
      <c r="H1" t="s">
        <v>64</v>
      </c>
      <c r="I1" t="s">
        <v>281</v>
      </c>
      <c r="J1" t="s">
        <v>77</v>
      </c>
      <c r="K1" t="s">
        <v>279</v>
      </c>
      <c r="L1" t="s">
        <v>280</v>
      </c>
      <c r="M1" t="s">
        <v>293</v>
      </c>
      <c r="N1" t="s">
        <v>75</v>
      </c>
      <c r="O1" t="s">
        <v>67</v>
      </c>
    </row>
    <row r="2" spans="1:20" x14ac:dyDescent="0.45">
      <c r="A2" t="s">
        <v>8</v>
      </c>
      <c r="B2" t="s">
        <v>21</v>
      </c>
      <c r="C2" t="s">
        <v>20</v>
      </c>
      <c r="D2">
        <v>12199638</v>
      </c>
      <c r="E2" t="s">
        <v>7</v>
      </c>
      <c r="F2" t="s">
        <v>1</v>
      </c>
      <c r="G2" t="s">
        <v>0</v>
      </c>
      <c r="H2">
        <v>23.96</v>
      </c>
      <c r="J2">
        <v>1</v>
      </c>
      <c r="K2">
        <v>21.25</v>
      </c>
      <c r="L2">
        <f>(((((Table1[[#This Row],[Mean2]]/(Table1[[#This Row],[Salary]]/100))^2)*Table1[[#This Row],[Mean2]])+Table1[[#This Row],[Mean2]])^2)</f>
        <v>1410.4197530864199</v>
      </c>
      <c r="M2">
        <v>26</v>
      </c>
      <c r="N2">
        <v>7.69</v>
      </c>
      <c r="O2">
        <v>3900</v>
      </c>
      <c r="R2" t="s">
        <v>46</v>
      </c>
      <c r="S2" t="s">
        <v>289</v>
      </c>
      <c r="T2" t="s">
        <v>56</v>
      </c>
    </row>
    <row r="3" spans="1:20" x14ac:dyDescent="0.45">
      <c r="A3" s="1" t="s">
        <v>5</v>
      </c>
      <c r="B3" s="1" t="s">
        <v>45</v>
      </c>
      <c r="C3" s="1" t="s">
        <v>44</v>
      </c>
      <c r="D3" s="1">
        <v>12199592</v>
      </c>
      <c r="E3" s="1" t="s">
        <v>4</v>
      </c>
      <c r="F3" s="1" t="s">
        <v>10</v>
      </c>
      <c r="G3" s="1" t="s">
        <v>9</v>
      </c>
      <c r="H3" s="1">
        <v>27.38</v>
      </c>
      <c r="I3" s="1"/>
      <c r="J3" s="1">
        <v>1</v>
      </c>
      <c r="K3" s="1">
        <v>29.75</v>
      </c>
      <c r="L3">
        <f>(((((Table1[[#This Row],[Mean2]]/(Table1[[#This Row],[Salary]]/100))^2)*Table1[[#This Row],[Mean2]])+Table1[[#This Row],[Mean2]])^2)</f>
        <v>1735.6080688521054</v>
      </c>
      <c r="M3" s="1">
        <v>32.299999999999997</v>
      </c>
      <c r="N3" s="1">
        <v>10.5</v>
      </c>
      <c r="O3" s="1">
        <v>6000</v>
      </c>
      <c r="R3" t="s">
        <v>282</v>
      </c>
      <c r="S3" t="s">
        <v>290</v>
      </c>
      <c r="T3" t="s">
        <v>26</v>
      </c>
    </row>
    <row r="4" spans="1:20" x14ac:dyDescent="0.45">
      <c r="A4" s="1" t="s">
        <v>13</v>
      </c>
      <c r="B4" s="1" t="s">
        <v>33</v>
      </c>
      <c r="C4" s="1" t="s">
        <v>32</v>
      </c>
      <c r="D4" s="1">
        <v>12199618</v>
      </c>
      <c r="E4" s="1" t="s">
        <v>12</v>
      </c>
      <c r="F4" s="1" t="s">
        <v>10</v>
      </c>
      <c r="G4" s="1" t="s">
        <v>11</v>
      </c>
      <c r="H4" s="1">
        <v>25.54</v>
      </c>
      <c r="I4" s="1"/>
      <c r="J4" s="1">
        <v>1</v>
      </c>
      <c r="K4" s="1">
        <v>31.5</v>
      </c>
      <c r="L4">
        <f>(((((Table1[[#This Row],[Mean2]]/(Table1[[#This Row],[Salary]]/100))^2)*Table1[[#This Row],[Mean2]])+Table1[[#This Row],[Mean2]])^2)</f>
        <v>1888.4534843391523</v>
      </c>
      <c r="M4" s="1">
        <v>31.9</v>
      </c>
      <c r="N4" s="1">
        <v>12</v>
      </c>
      <c r="O4" s="1">
        <v>5300</v>
      </c>
      <c r="R4" t="s">
        <v>283</v>
      </c>
      <c r="S4" t="s">
        <v>282</v>
      </c>
      <c r="T4" t="s">
        <v>58</v>
      </c>
    </row>
    <row r="5" spans="1:20" x14ac:dyDescent="0.45">
      <c r="A5" s="1" t="s">
        <v>3</v>
      </c>
      <c r="B5" s="1" t="s">
        <v>47</v>
      </c>
      <c r="C5" s="1" t="s">
        <v>46</v>
      </c>
      <c r="D5" s="1">
        <v>12199586</v>
      </c>
      <c r="E5" s="1" t="s">
        <v>2</v>
      </c>
      <c r="F5" s="1" t="s">
        <v>1</v>
      </c>
      <c r="G5" s="1" t="s">
        <v>0</v>
      </c>
      <c r="H5" s="1">
        <v>33.26</v>
      </c>
      <c r="I5" s="1"/>
      <c r="J5" s="1">
        <v>1</v>
      </c>
      <c r="K5" s="1">
        <v>36.25</v>
      </c>
      <c r="L5">
        <f>(((((Table1[[#This Row],[Mean2]]/(Table1[[#This Row],[Salary]]/100))^2)*Table1[[#This Row],[Mean2]])+Table1[[#This Row],[Mean2]])^2)</f>
        <v>2782.2010161751823</v>
      </c>
      <c r="M5" s="1">
        <v>38</v>
      </c>
      <c r="N5" s="1">
        <v>12.1</v>
      </c>
      <c r="O5" s="1">
        <v>6100</v>
      </c>
      <c r="R5" t="s">
        <v>284</v>
      </c>
      <c r="S5" t="s">
        <v>283</v>
      </c>
      <c r="T5" t="s">
        <v>28</v>
      </c>
    </row>
    <row r="6" spans="1:20" x14ac:dyDescent="0.45">
      <c r="A6" s="1" t="s">
        <v>17</v>
      </c>
      <c r="B6" s="1" t="s">
        <v>57</v>
      </c>
      <c r="C6" s="1" t="s">
        <v>56</v>
      </c>
      <c r="D6" s="1">
        <v>12199573</v>
      </c>
      <c r="E6" s="1" t="s">
        <v>16</v>
      </c>
      <c r="F6" s="1" t="s">
        <v>1</v>
      </c>
      <c r="G6" s="1" t="s">
        <v>0</v>
      </c>
      <c r="H6" s="1">
        <v>44.52</v>
      </c>
      <c r="I6" s="1" t="s">
        <v>292</v>
      </c>
      <c r="J6" s="1">
        <v>1</v>
      </c>
      <c r="K6" s="1">
        <v>76.75</v>
      </c>
      <c r="L6">
        <f>(((((Table1[[#This Row],[Mean2]]/(Table1[[#This Row],[Salary]]/100))^2)*Table1[[#This Row],[Mean2]])+Table1[[#This Row],[Mean2]])^2)</f>
        <v>5326.7445264661028</v>
      </c>
      <c r="M6" s="1">
        <v>51.8</v>
      </c>
      <c r="N6" s="1">
        <v>12.4</v>
      </c>
      <c r="O6" s="1">
        <v>8100</v>
      </c>
      <c r="R6" t="s">
        <v>285</v>
      </c>
      <c r="S6" t="s">
        <v>32</v>
      </c>
      <c r="T6" t="s">
        <v>54</v>
      </c>
    </row>
    <row r="7" spans="1:20" x14ac:dyDescent="0.45">
      <c r="A7" t="s">
        <v>17</v>
      </c>
      <c r="B7" t="s">
        <v>41</v>
      </c>
      <c r="C7" t="s">
        <v>40</v>
      </c>
      <c r="D7">
        <v>12199599</v>
      </c>
      <c r="E7" t="s">
        <v>16</v>
      </c>
      <c r="F7" t="s">
        <v>10</v>
      </c>
      <c r="G7" t="s">
        <v>9</v>
      </c>
      <c r="H7">
        <v>26.79</v>
      </c>
      <c r="J7">
        <v>1</v>
      </c>
      <c r="K7">
        <v>29</v>
      </c>
      <c r="L7">
        <f>(((((Table1[[#This Row],[Mean2]]/(Table1[[#This Row],[Salary]]/100))^2)*Table1[[#This Row],[Mean2]])+Table1[[#This Row],[Mean2]])^2)</f>
        <v>1378.7484909322307</v>
      </c>
      <c r="M7">
        <v>29.5</v>
      </c>
      <c r="N7">
        <v>8.02</v>
      </c>
      <c r="O7">
        <v>5800</v>
      </c>
      <c r="R7" t="s">
        <v>286</v>
      </c>
      <c r="S7" t="s">
        <v>291</v>
      </c>
      <c r="T7" t="s">
        <v>50</v>
      </c>
    </row>
    <row r="8" spans="1:20" x14ac:dyDescent="0.45">
      <c r="A8" t="s">
        <v>3</v>
      </c>
      <c r="B8" t="s">
        <v>35</v>
      </c>
      <c r="C8" t="s">
        <v>34</v>
      </c>
      <c r="D8">
        <v>12199614</v>
      </c>
      <c r="E8" t="s">
        <v>2</v>
      </c>
      <c r="F8" t="s">
        <v>1</v>
      </c>
      <c r="G8" t="s">
        <v>6</v>
      </c>
      <c r="H8">
        <v>28.02</v>
      </c>
      <c r="J8">
        <v>0</v>
      </c>
      <c r="K8">
        <v>24</v>
      </c>
      <c r="L8">
        <f>(((((Table1[[#This Row],[Mean2]]/(Table1[[#This Row],[Salary]]/100))^2)*Table1[[#This Row],[Mean2]])+Table1[[#This Row],[Mean2]])^2)</f>
        <v>1851.9482308315471</v>
      </c>
      <c r="M8">
        <v>32.1</v>
      </c>
      <c r="N8">
        <v>10</v>
      </c>
      <c r="O8">
        <v>5500</v>
      </c>
      <c r="R8" t="s">
        <v>287</v>
      </c>
      <c r="S8" t="s">
        <v>58</v>
      </c>
      <c r="T8" t="s">
        <v>20</v>
      </c>
    </row>
    <row r="9" spans="1:20" x14ac:dyDescent="0.45">
      <c r="A9" t="s">
        <v>13</v>
      </c>
      <c r="B9" t="s">
        <v>23</v>
      </c>
      <c r="C9" t="s">
        <v>22</v>
      </c>
      <c r="D9">
        <v>12199636</v>
      </c>
      <c r="E9" t="s">
        <v>12</v>
      </c>
      <c r="F9" t="s">
        <v>1</v>
      </c>
      <c r="G9" t="s">
        <v>0</v>
      </c>
      <c r="H9">
        <v>30.48</v>
      </c>
      <c r="J9">
        <v>0</v>
      </c>
      <c r="L9">
        <f>(((((Table1[[#This Row],[Mean2]]/(Table1[[#This Row],[Salary]]/100))^2)*Table1[[#This Row],[Mean2]])+Table1[[#This Row],[Mean2]])^2)</f>
        <v>2248.158991710025</v>
      </c>
      <c r="M9">
        <v>30.2</v>
      </c>
      <c r="N9">
        <v>8.7200000000000006</v>
      </c>
      <c r="O9">
        <v>4000</v>
      </c>
      <c r="R9" t="s">
        <v>288</v>
      </c>
      <c r="S9" t="s">
        <v>46</v>
      </c>
      <c r="T9" t="s">
        <v>48</v>
      </c>
    </row>
    <row r="10" spans="1:20" x14ac:dyDescent="0.45">
      <c r="A10" t="s">
        <v>17</v>
      </c>
      <c r="B10" t="s">
        <v>53</v>
      </c>
      <c r="C10" t="s">
        <v>52</v>
      </c>
      <c r="D10">
        <v>12199578</v>
      </c>
      <c r="E10" t="s">
        <v>16</v>
      </c>
      <c r="F10" t="s">
        <v>10</v>
      </c>
      <c r="G10" t="s">
        <v>11</v>
      </c>
      <c r="H10">
        <v>33.46</v>
      </c>
      <c r="J10">
        <v>1</v>
      </c>
      <c r="K10">
        <v>25.75</v>
      </c>
      <c r="L10">
        <f>(((((Table1[[#This Row],[Mean2]]/(Table1[[#This Row],[Salary]]/100))^2)*Table1[[#This Row],[Mean2]])+Table1[[#This Row],[Mean2]])^2)</f>
        <v>2172.9713354885257</v>
      </c>
      <c r="M10">
        <v>35.6</v>
      </c>
      <c r="N10">
        <v>10.7</v>
      </c>
      <c r="O10">
        <v>6400</v>
      </c>
    </row>
    <row r="11" spans="1:20" x14ac:dyDescent="0.45">
      <c r="A11" t="s">
        <v>8</v>
      </c>
      <c r="B11" t="s">
        <v>63</v>
      </c>
      <c r="C11" t="s">
        <v>62</v>
      </c>
      <c r="D11">
        <v>12199562</v>
      </c>
      <c r="E11" t="s">
        <v>7</v>
      </c>
      <c r="F11" t="s">
        <v>10</v>
      </c>
      <c r="G11" t="s">
        <v>11</v>
      </c>
      <c r="H11">
        <v>57.22</v>
      </c>
      <c r="J11">
        <v>1</v>
      </c>
      <c r="K11">
        <v>52.5</v>
      </c>
      <c r="L11">
        <f>(((((Table1[[#This Row],[Mean2]]/(Table1[[#This Row],[Salary]]/100))^2)*Table1[[#This Row],[Mean2]])+Table1[[#This Row],[Mean2]])^2)</f>
        <v>5278.807582404901</v>
      </c>
      <c r="M11">
        <v>57.5</v>
      </c>
      <c r="N11">
        <v>11.2</v>
      </c>
      <c r="O11">
        <v>11200</v>
      </c>
      <c r="R11">
        <f>L5+L24+L2+Table1[[#This Row],[Column2]]+L17+L7+L10</f>
        <v>16442.969121729217</v>
      </c>
      <c r="S11">
        <f>L6+L3+L24+L2+L4+L19+L5</f>
        <v>20969.296691435491</v>
      </c>
      <c r="T11">
        <f>L6+L24+L19+L13+L14+L2+L17</f>
        <v>21182.002629022343</v>
      </c>
    </row>
    <row r="12" spans="1:20" x14ac:dyDescent="0.45">
      <c r="A12" t="s">
        <v>15</v>
      </c>
      <c r="B12" t="s">
        <v>31</v>
      </c>
      <c r="C12" t="s">
        <v>30</v>
      </c>
      <c r="D12">
        <v>12199620</v>
      </c>
      <c r="E12" t="s">
        <v>14</v>
      </c>
      <c r="F12" t="s">
        <v>1</v>
      </c>
      <c r="G12" t="s">
        <v>6</v>
      </c>
      <c r="H12">
        <v>25.87</v>
      </c>
      <c r="J12">
        <v>1</v>
      </c>
      <c r="L12">
        <f>(((((Table1[[#This Row],[Mean2]]/(Table1[[#This Row],[Salary]]/100))^2)*Table1[[#This Row],[Mean2]])+Table1[[#This Row],[Mean2]])^2)</f>
        <v>1427.9914934813628</v>
      </c>
      <c r="M12">
        <v>28.7</v>
      </c>
      <c r="N12">
        <v>8.9700000000000006</v>
      </c>
      <c r="O12">
        <v>5100</v>
      </c>
    </row>
    <row r="13" spans="1:20" x14ac:dyDescent="0.45">
      <c r="A13" t="s">
        <v>13</v>
      </c>
      <c r="B13" t="s">
        <v>55</v>
      </c>
      <c r="C13" t="s">
        <v>54</v>
      </c>
      <c r="D13">
        <v>12199576</v>
      </c>
      <c r="E13" t="s">
        <v>12</v>
      </c>
      <c r="F13" t="s">
        <v>1</v>
      </c>
      <c r="G13" t="s">
        <v>0</v>
      </c>
      <c r="H13">
        <v>37.57</v>
      </c>
      <c r="J13">
        <v>1</v>
      </c>
      <c r="K13">
        <v>44.75</v>
      </c>
      <c r="L13">
        <f>(((((Table1[[#This Row],[Mean2]]/(Table1[[#This Row],[Salary]]/100))^2)*Table1[[#This Row],[Mean2]])+Table1[[#This Row],[Mean2]])^2)</f>
        <v>2117.9456250272001</v>
      </c>
      <c r="M13">
        <v>35.799999999999997</v>
      </c>
      <c r="N13">
        <v>8.66</v>
      </c>
      <c r="O13">
        <v>6700</v>
      </c>
    </row>
    <row r="14" spans="1:20" x14ac:dyDescent="0.45">
      <c r="A14" t="s">
        <v>5</v>
      </c>
      <c r="B14" t="s">
        <v>51</v>
      </c>
      <c r="C14" t="s">
        <v>50</v>
      </c>
      <c r="D14">
        <v>12199581</v>
      </c>
      <c r="E14" t="s">
        <v>4</v>
      </c>
      <c r="F14" t="s">
        <v>10</v>
      </c>
      <c r="G14" t="s">
        <v>11</v>
      </c>
      <c r="H14">
        <v>33.65</v>
      </c>
      <c r="J14">
        <v>1</v>
      </c>
      <c r="K14">
        <v>42</v>
      </c>
      <c r="L14">
        <f>(((((Table1[[#This Row],[Mean2]]/(Table1[[#This Row],[Salary]]/100))^2)*Table1[[#This Row],[Mean2]])+Table1[[#This Row],[Mean2]])^2)</f>
        <v>2707.5973317085013</v>
      </c>
      <c r="M14">
        <v>38.1</v>
      </c>
      <c r="N14">
        <v>10.199999999999999</v>
      </c>
      <c r="O14">
        <v>6300</v>
      </c>
    </row>
    <row r="15" spans="1:20" x14ac:dyDescent="0.45">
      <c r="A15" t="s">
        <v>3</v>
      </c>
      <c r="B15" t="s">
        <v>37</v>
      </c>
      <c r="C15" t="s">
        <v>36</v>
      </c>
      <c r="D15">
        <v>12199610</v>
      </c>
      <c r="E15" t="s">
        <v>2</v>
      </c>
      <c r="F15" t="s">
        <v>10</v>
      </c>
      <c r="G15" t="s">
        <v>11</v>
      </c>
      <c r="H15">
        <v>28.95</v>
      </c>
      <c r="J15">
        <v>1</v>
      </c>
      <c r="K15">
        <v>19</v>
      </c>
      <c r="L15">
        <f>(((((Table1[[#This Row],[Mean2]]/(Table1[[#This Row],[Salary]]/100))^2)*Table1[[#This Row],[Mean2]])+Table1[[#This Row],[Mean2]])^2)</f>
        <v>2244.9340201316109</v>
      </c>
      <c r="M15">
        <v>34.4</v>
      </c>
      <c r="N15">
        <v>7.45</v>
      </c>
      <c r="O15">
        <v>5600</v>
      </c>
    </row>
    <row r="16" spans="1:20" x14ac:dyDescent="0.45">
      <c r="A16" t="s">
        <v>8</v>
      </c>
      <c r="B16" t="s">
        <v>25</v>
      </c>
      <c r="C16" t="s">
        <v>24</v>
      </c>
      <c r="D16">
        <v>12199632</v>
      </c>
      <c r="E16" t="s">
        <v>7</v>
      </c>
      <c r="F16" t="s">
        <v>1</v>
      </c>
      <c r="G16" t="s">
        <v>0</v>
      </c>
      <c r="H16">
        <v>17.739999999999998</v>
      </c>
      <c r="J16">
        <v>1</v>
      </c>
      <c r="L16">
        <f>(((((Table1[[#This Row],[Mean2]]/(Table1[[#This Row],[Salary]]/100))^2)*Table1[[#This Row],[Mean2]])+Table1[[#This Row],[Mean2]])^2)</f>
        <v>509.26140380306572</v>
      </c>
      <c r="M16">
        <v>18.8</v>
      </c>
      <c r="N16">
        <v>6.81</v>
      </c>
      <c r="O16">
        <v>4200</v>
      </c>
    </row>
    <row r="17" spans="1:15" x14ac:dyDescent="0.45">
      <c r="A17" t="s">
        <v>13</v>
      </c>
      <c r="B17" t="s">
        <v>49</v>
      </c>
      <c r="C17" t="s">
        <v>48</v>
      </c>
      <c r="D17">
        <v>12199590</v>
      </c>
      <c r="E17" t="s">
        <v>12</v>
      </c>
      <c r="F17" t="s">
        <v>10</v>
      </c>
      <c r="G17" t="s">
        <v>9</v>
      </c>
      <c r="H17">
        <v>31.35</v>
      </c>
      <c r="I17" t="s">
        <v>292</v>
      </c>
      <c r="J17">
        <v>1</v>
      </c>
      <c r="K17">
        <v>58.25</v>
      </c>
      <c r="L17">
        <f>(((((Table1[[#This Row],[Mean2]]/(Table1[[#This Row],[Salary]]/100))^2)*Table1[[#This Row],[Mean2]])+Table1[[#This Row],[Mean2]])^2)</f>
        <v>1793.4255502175906</v>
      </c>
      <c r="M17">
        <v>33</v>
      </c>
      <c r="N17">
        <v>9.5500000000000007</v>
      </c>
      <c r="O17">
        <v>6200</v>
      </c>
    </row>
    <row r="18" spans="1:15" x14ac:dyDescent="0.45">
      <c r="A18" s="1" t="s">
        <v>8</v>
      </c>
      <c r="B18" s="1" t="s">
        <v>29</v>
      </c>
      <c r="C18" s="1" t="s">
        <v>28</v>
      </c>
      <c r="D18" s="1">
        <v>12199623</v>
      </c>
      <c r="E18" s="1" t="s">
        <v>7</v>
      </c>
      <c r="F18" s="1" t="s">
        <v>10</v>
      </c>
      <c r="G18" s="1" t="s">
        <v>11</v>
      </c>
      <c r="H18" s="1">
        <v>31.39</v>
      </c>
      <c r="I18" s="1"/>
      <c r="J18" s="1">
        <v>0</v>
      </c>
      <c r="K18" s="1">
        <v>15</v>
      </c>
      <c r="L18">
        <f>(((((Table1[[#This Row],[Mean2]]/(Table1[[#This Row],[Salary]]/100))^2)*Table1[[#This Row],[Mean2]])+Table1[[#This Row],[Mean2]])^2)</f>
        <v>4077.6540888868558</v>
      </c>
      <c r="M18" s="1">
        <v>38.700000000000003</v>
      </c>
      <c r="N18" s="1">
        <v>15.4</v>
      </c>
      <c r="O18" s="1">
        <v>4800</v>
      </c>
    </row>
    <row r="19" spans="1:15" x14ac:dyDescent="0.45">
      <c r="A19" s="1" t="s">
        <v>8</v>
      </c>
      <c r="B19" s="1" t="s">
        <v>59</v>
      </c>
      <c r="C19" s="1" t="s">
        <v>58</v>
      </c>
      <c r="D19" s="1">
        <v>12199569</v>
      </c>
      <c r="E19" s="1" t="s">
        <v>7</v>
      </c>
      <c r="F19" s="1" t="s">
        <v>1</v>
      </c>
      <c r="G19" s="1" t="s">
        <v>6</v>
      </c>
      <c r="H19" s="1">
        <v>51.53</v>
      </c>
      <c r="I19" s="1"/>
      <c r="J19" s="1">
        <v>1</v>
      </c>
      <c r="K19" s="1">
        <v>65</v>
      </c>
      <c r="L19">
        <f>(((((Table1[[#This Row],[Mean2]]/(Table1[[#This Row],[Salary]]/100))^2)*Table1[[#This Row],[Mean2]])+Table1[[#This Row],[Mean2]])^2)</f>
        <v>6199.4744490921603</v>
      </c>
      <c r="M19" s="1">
        <v>58</v>
      </c>
      <c r="N19" s="1">
        <v>17.399999999999999</v>
      </c>
      <c r="O19" s="1">
        <v>9700</v>
      </c>
    </row>
    <row r="20" spans="1:15" x14ac:dyDescent="0.45">
      <c r="A20" s="1" t="s">
        <v>17</v>
      </c>
      <c r="B20" s="1" t="s">
        <v>61</v>
      </c>
      <c r="C20" s="1" t="s">
        <v>60</v>
      </c>
      <c r="D20" s="1">
        <v>12199566</v>
      </c>
      <c r="E20" s="1" t="s">
        <v>16</v>
      </c>
      <c r="F20" s="1" t="s">
        <v>1</v>
      </c>
      <c r="G20" s="1" t="s">
        <v>6</v>
      </c>
      <c r="H20" s="1">
        <v>58.7</v>
      </c>
      <c r="I20" s="1"/>
      <c r="J20" s="1">
        <v>1</v>
      </c>
      <c r="K20" s="1"/>
      <c r="L20">
        <f>(((((Table1[[#This Row],[Mean2]]/(Table1[[#This Row],[Salary]]/100))^2)*Table1[[#This Row],[Mean2]])+Table1[[#This Row],[Mean2]])^2)</f>
        <v>5505.6564768567405</v>
      </c>
      <c r="M20" s="1">
        <v>58.2</v>
      </c>
      <c r="N20" s="1">
        <v>11.5</v>
      </c>
      <c r="O20" s="1">
        <v>11100</v>
      </c>
    </row>
    <row r="21" spans="1:15" x14ac:dyDescent="0.45">
      <c r="A21" t="s">
        <v>13</v>
      </c>
      <c r="B21" t="s">
        <v>43</v>
      </c>
      <c r="C21" t="s">
        <v>42</v>
      </c>
      <c r="D21">
        <v>12199597</v>
      </c>
      <c r="E21" t="s">
        <v>12</v>
      </c>
      <c r="F21" t="s">
        <v>1</v>
      </c>
      <c r="G21" t="s">
        <v>6</v>
      </c>
      <c r="H21">
        <v>33.71</v>
      </c>
      <c r="J21">
        <v>1</v>
      </c>
      <c r="L21">
        <f>(((((Table1[[#This Row],[Mean2]]/(Table1[[#This Row],[Salary]]/100))^2)*Table1[[#This Row],[Mean2]])+Table1[[#This Row],[Mean2]])^2)</f>
        <v>1746.4871287489666</v>
      </c>
      <c r="M21">
        <v>32.200000000000003</v>
      </c>
      <c r="N21">
        <v>7.76</v>
      </c>
      <c r="O21">
        <v>5900</v>
      </c>
    </row>
    <row r="22" spans="1:15" x14ac:dyDescent="0.45">
      <c r="A22" t="s">
        <v>5</v>
      </c>
      <c r="B22" t="s">
        <v>19</v>
      </c>
      <c r="C22" t="s">
        <v>18</v>
      </c>
      <c r="D22">
        <v>12199665</v>
      </c>
      <c r="E22" t="s">
        <v>4</v>
      </c>
      <c r="F22" t="s">
        <v>1</v>
      </c>
      <c r="G22" t="s">
        <v>6</v>
      </c>
      <c r="H22">
        <v>12.19</v>
      </c>
      <c r="J22">
        <v>1</v>
      </c>
      <c r="L22">
        <f>(((((Table1[[#This Row],[Mean2]]/(Table1[[#This Row],[Salary]]/100))^2)*Table1[[#This Row],[Mean2]])+Table1[[#This Row],[Mean2]])^2)</f>
        <v>316.01647264536513</v>
      </c>
      <c r="M22">
        <v>14.8</v>
      </c>
      <c r="N22">
        <v>6.28</v>
      </c>
      <c r="O22">
        <v>3300</v>
      </c>
    </row>
    <row r="23" spans="1:15" x14ac:dyDescent="0.45">
      <c r="A23" t="s">
        <v>8</v>
      </c>
      <c r="B23" t="s">
        <v>39</v>
      </c>
      <c r="C23" t="s">
        <v>38</v>
      </c>
      <c r="D23">
        <v>12199606</v>
      </c>
      <c r="E23" t="s">
        <v>7</v>
      </c>
      <c r="F23" t="s">
        <v>10</v>
      </c>
      <c r="G23" t="s">
        <v>9</v>
      </c>
      <c r="H23">
        <v>28.22</v>
      </c>
      <c r="J23">
        <v>1</v>
      </c>
      <c r="K23">
        <v>26</v>
      </c>
      <c r="L23">
        <f>(((((Table1[[#This Row],[Mean2]]/(Table1[[#This Row],[Salary]]/100))^2)*Table1[[#This Row],[Mean2]])+Table1[[#This Row],[Mean2]])^2)</f>
        <v>1439.8344003471827</v>
      </c>
      <c r="M23">
        <v>29.8</v>
      </c>
      <c r="N23">
        <v>8.09</v>
      </c>
      <c r="O23">
        <v>5700</v>
      </c>
    </row>
    <row r="24" spans="1:15" x14ac:dyDescent="0.45">
      <c r="A24" t="s">
        <v>5</v>
      </c>
      <c r="B24" t="s">
        <v>27</v>
      </c>
      <c r="C24" t="s">
        <v>26</v>
      </c>
      <c r="D24">
        <v>12199627</v>
      </c>
      <c r="E24" t="s">
        <v>4</v>
      </c>
      <c r="F24" t="s">
        <v>10</v>
      </c>
      <c r="G24" t="s">
        <v>9</v>
      </c>
      <c r="H24">
        <v>21.87</v>
      </c>
      <c r="J24">
        <v>1</v>
      </c>
      <c r="K24">
        <v>21.25</v>
      </c>
      <c r="L24">
        <f>(((((Table1[[#This Row],[Mean2]]/(Table1[[#This Row],[Salary]]/100))^2)*Table1[[#This Row],[Mean2]])+Table1[[#This Row],[Mean2]])^2)</f>
        <v>1626.3953934243682</v>
      </c>
      <c r="M24">
        <v>28.2</v>
      </c>
      <c r="N24">
        <v>12.3</v>
      </c>
      <c r="O24">
        <v>4300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2019-03-08T22:45:42Z</dcterms:modified>
</cp:coreProperties>
</file>