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EC7B7AF-2C7B-40C3-96FE-594996668EA4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AL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1" i="2" l="1"/>
  <c r="AB18" i="2"/>
  <c r="R18" i="2" s="1"/>
  <c r="AC18" i="2"/>
  <c r="AD18" i="2"/>
  <c r="AE18" i="2"/>
  <c r="AF18" i="2"/>
  <c r="AG18" i="2"/>
  <c r="AH18" i="2"/>
  <c r="AI18" i="2"/>
  <c r="AB19" i="2"/>
  <c r="R19" i="2" s="1"/>
  <c r="AC19" i="2"/>
  <c r="AD19" i="2"/>
  <c r="AE19" i="2"/>
  <c r="AF19" i="2"/>
  <c r="AG19" i="2"/>
  <c r="AH19" i="2"/>
  <c r="AI19" i="2"/>
  <c r="AB20" i="2"/>
  <c r="R20" i="2" s="1"/>
  <c r="AC20" i="2"/>
  <c r="AD20" i="2"/>
  <c r="AE20" i="2"/>
  <c r="AF20" i="2"/>
  <c r="AG20" i="2"/>
  <c r="AH20" i="2"/>
  <c r="AI20" i="2"/>
  <c r="AB21" i="2"/>
  <c r="R21" i="2" s="1"/>
  <c r="AC21" i="2"/>
  <c r="AD21" i="2"/>
  <c r="AE21" i="2"/>
  <c r="AF21" i="2"/>
  <c r="AG21" i="2"/>
  <c r="AH21" i="2"/>
  <c r="AI21" i="2"/>
  <c r="AB22" i="2"/>
  <c r="R22" i="2" s="1"/>
  <c r="AC22" i="2"/>
  <c r="AD22" i="2"/>
  <c r="AE22" i="2"/>
  <c r="AF22" i="2"/>
  <c r="AG22" i="2"/>
  <c r="AH22" i="2"/>
  <c r="AI22" i="2"/>
  <c r="AB23" i="2"/>
  <c r="AC23" i="2"/>
  <c r="AD23" i="2"/>
  <c r="AE23" i="2"/>
  <c r="AF23" i="2"/>
  <c r="R23" i="2" s="1"/>
  <c r="AG23" i="2"/>
  <c r="AH23" i="2"/>
  <c r="AI23" i="2"/>
  <c r="AB24" i="2"/>
  <c r="R24" i="2" s="1"/>
  <c r="AC24" i="2"/>
  <c r="AD24" i="2"/>
  <c r="AE24" i="2"/>
  <c r="AF24" i="2"/>
  <c r="AG24" i="2"/>
  <c r="AH24" i="2"/>
  <c r="AI24" i="2"/>
  <c r="AB25" i="2"/>
  <c r="AC25" i="2"/>
  <c r="AD25" i="2"/>
  <c r="AE25" i="2"/>
  <c r="AF25" i="2"/>
  <c r="AG25" i="2"/>
  <c r="AH25" i="2"/>
  <c r="R25" i="2" s="1"/>
  <c r="AI25" i="2"/>
  <c r="AB26" i="2"/>
  <c r="R26" i="2" s="1"/>
  <c r="AC26" i="2"/>
  <c r="AD26" i="2"/>
  <c r="AE26" i="2"/>
  <c r="AF26" i="2"/>
  <c r="AG26" i="2"/>
  <c r="AH26" i="2"/>
  <c r="AI26" i="2"/>
  <c r="AB27" i="2"/>
  <c r="R27" i="2" s="1"/>
  <c r="AC27" i="2"/>
  <c r="AD27" i="2"/>
  <c r="AE27" i="2"/>
  <c r="AF27" i="2"/>
  <c r="AG27" i="2"/>
  <c r="AH27" i="2"/>
  <c r="AI27" i="2"/>
  <c r="AB28" i="2"/>
  <c r="R28" i="2" s="1"/>
  <c r="AC28" i="2"/>
  <c r="AD28" i="2"/>
  <c r="AE28" i="2"/>
  <c r="AF28" i="2"/>
  <c r="AG28" i="2"/>
  <c r="AH28" i="2"/>
  <c r="AI28" i="2"/>
  <c r="AB29" i="2"/>
  <c r="R29" i="2" s="1"/>
  <c r="AC29" i="2"/>
  <c r="AD29" i="2"/>
  <c r="AE29" i="2"/>
  <c r="AF29" i="2"/>
  <c r="AG29" i="2"/>
  <c r="AH29" i="2"/>
  <c r="AI29" i="2"/>
  <c r="AB30" i="2"/>
  <c r="R30" i="2" s="1"/>
  <c r="AC30" i="2"/>
  <c r="AD30" i="2"/>
  <c r="AE30" i="2"/>
  <c r="AF30" i="2"/>
  <c r="AG30" i="2"/>
  <c r="AH30" i="2"/>
  <c r="AI30" i="2"/>
  <c r="AB31" i="2"/>
  <c r="AC31" i="2"/>
  <c r="AD31" i="2"/>
  <c r="AE31" i="2"/>
  <c r="AF31" i="2"/>
  <c r="R31" i="2" s="1"/>
  <c r="AG31" i="2"/>
  <c r="AH31" i="2"/>
  <c r="AI31" i="2"/>
  <c r="AB32" i="2"/>
  <c r="R32" i="2" s="1"/>
  <c r="AC32" i="2"/>
  <c r="AD32" i="2"/>
  <c r="AE32" i="2"/>
  <c r="AF32" i="2"/>
  <c r="AG32" i="2"/>
  <c r="AH32" i="2"/>
  <c r="AI32" i="2"/>
  <c r="AB33" i="2"/>
  <c r="AC33" i="2"/>
  <c r="AD33" i="2"/>
  <c r="AE33" i="2"/>
  <c r="AF33" i="2"/>
  <c r="AG33" i="2"/>
  <c r="AH33" i="2"/>
  <c r="R33" i="2" s="1"/>
  <c r="AI33" i="2"/>
  <c r="AB34" i="2"/>
  <c r="R34" i="2" s="1"/>
  <c r="AC34" i="2"/>
  <c r="AD34" i="2"/>
  <c r="AE34" i="2"/>
  <c r="AF34" i="2"/>
  <c r="AG34" i="2"/>
  <c r="AH34" i="2"/>
  <c r="AI34" i="2"/>
  <c r="AB35" i="2"/>
  <c r="R35" i="2" s="1"/>
  <c r="AC35" i="2"/>
  <c r="AD35" i="2"/>
  <c r="AE35" i="2"/>
  <c r="AF35" i="2"/>
  <c r="AG35" i="2"/>
  <c r="AH35" i="2"/>
  <c r="AI35" i="2"/>
  <c r="AB36" i="2"/>
  <c r="R36" i="2" s="1"/>
  <c r="AC36" i="2"/>
  <c r="AD36" i="2"/>
  <c r="AE36" i="2"/>
  <c r="AF36" i="2"/>
  <c r="AG36" i="2"/>
  <c r="AH36" i="2"/>
  <c r="AI36" i="2"/>
  <c r="AB37" i="2"/>
  <c r="R37" i="2" s="1"/>
  <c r="AC37" i="2"/>
  <c r="AD37" i="2"/>
  <c r="AE37" i="2"/>
  <c r="AF37" i="2"/>
  <c r="AG37" i="2"/>
  <c r="AH37" i="2"/>
  <c r="AI37" i="2"/>
  <c r="AB38" i="2"/>
  <c r="R38" i="2" s="1"/>
  <c r="AC38" i="2"/>
  <c r="AD38" i="2"/>
  <c r="AE38" i="2"/>
  <c r="AF38" i="2"/>
  <c r="AG38" i="2"/>
  <c r="AH38" i="2"/>
  <c r="AI38" i="2"/>
  <c r="AB39" i="2"/>
  <c r="AC39" i="2"/>
  <c r="AD39" i="2"/>
  <c r="AE39" i="2"/>
  <c r="AF39" i="2"/>
  <c r="R39" i="2" s="1"/>
  <c r="AG39" i="2"/>
  <c r="AH39" i="2"/>
  <c r="AI39" i="2"/>
  <c r="AB40" i="2"/>
  <c r="R40" i="2" s="1"/>
  <c r="AC40" i="2"/>
  <c r="AD40" i="2"/>
  <c r="AE40" i="2"/>
  <c r="AF40" i="2"/>
  <c r="AG40" i="2"/>
  <c r="AH40" i="2"/>
  <c r="AI40" i="2"/>
  <c r="AB41" i="2"/>
  <c r="AC41" i="2"/>
  <c r="AD41" i="2"/>
  <c r="AE41" i="2"/>
  <c r="AF41" i="2"/>
  <c r="R41" i="2" s="1"/>
  <c r="AG41" i="2"/>
  <c r="AH41" i="2"/>
  <c r="AI41" i="2"/>
  <c r="AB42" i="2"/>
  <c r="R42" i="2" s="1"/>
  <c r="AC42" i="2"/>
  <c r="AD42" i="2"/>
  <c r="AE42" i="2"/>
  <c r="AF42" i="2"/>
  <c r="AG42" i="2"/>
  <c r="AH42" i="2"/>
  <c r="AI42" i="2"/>
  <c r="AB43" i="2"/>
  <c r="R43" i="2" s="1"/>
  <c r="AC43" i="2"/>
  <c r="AD43" i="2"/>
  <c r="AE43" i="2"/>
  <c r="AF43" i="2"/>
  <c r="AG43" i="2"/>
  <c r="AH43" i="2"/>
  <c r="AI43" i="2"/>
  <c r="AB44" i="2"/>
  <c r="R44" i="2" s="1"/>
  <c r="AC44" i="2"/>
  <c r="AD44" i="2"/>
  <c r="AE44" i="2"/>
  <c r="AF44" i="2"/>
  <c r="AG44" i="2"/>
  <c r="AH44" i="2"/>
  <c r="AI44" i="2"/>
  <c r="AB45" i="2"/>
  <c r="R45" i="2" s="1"/>
  <c r="AC45" i="2"/>
  <c r="AD45" i="2"/>
  <c r="AE45" i="2"/>
  <c r="AF45" i="2"/>
  <c r="AG45" i="2"/>
  <c r="AH45" i="2"/>
  <c r="AI45" i="2"/>
  <c r="AB46" i="2"/>
  <c r="R46" i="2" s="1"/>
  <c r="AC46" i="2"/>
  <c r="AD46" i="2"/>
  <c r="AE46" i="2"/>
  <c r="AF46" i="2"/>
  <c r="AG46" i="2"/>
  <c r="AH46" i="2"/>
  <c r="AI46" i="2"/>
  <c r="AB47" i="2"/>
  <c r="AC47" i="2"/>
  <c r="AD47" i="2"/>
  <c r="AE47" i="2"/>
  <c r="AF47" i="2"/>
  <c r="R47" i="2" s="1"/>
  <c r="AG47" i="2"/>
  <c r="AH47" i="2"/>
  <c r="AI47" i="2"/>
  <c r="AB48" i="2"/>
  <c r="R48" i="2" s="1"/>
  <c r="AC48" i="2"/>
  <c r="AD48" i="2"/>
  <c r="AE48" i="2"/>
  <c r="AF48" i="2"/>
  <c r="AG48" i="2"/>
  <c r="AH48" i="2"/>
  <c r="AI48" i="2"/>
  <c r="AB49" i="2"/>
  <c r="AC49" i="2"/>
  <c r="AD49" i="2"/>
  <c r="AE49" i="2"/>
  <c r="AF49" i="2"/>
  <c r="R49" i="2" s="1"/>
  <c r="AG49" i="2"/>
  <c r="AH49" i="2"/>
  <c r="AI49" i="2"/>
  <c r="AB50" i="2"/>
  <c r="R50" i="2" s="1"/>
  <c r="AC50" i="2"/>
  <c r="AD50" i="2"/>
  <c r="AE50" i="2"/>
  <c r="AF50" i="2"/>
  <c r="AG50" i="2"/>
  <c r="AH50" i="2"/>
  <c r="AI50" i="2"/>
  <c r="AB51" i="2"/>
  <c r="R51" i="2" s="1"/>
  <c r="AC51" i="2"/>
  <c r="AD51" i="2"/>
  <c r="AE51" i="2"/>
  <c r="AF51" i="2"/>
  <c r="AG51" i="2"/>
  <c r="AH51" i="2"/>
  <c r="AI51" i="2"/>
  <c r="AB52" i="2"/>
  <c r="R52" i="2" s="1"/>
  <c r="AC52" i="2"/>
  <c r="AD52" i="2"/>
  <c r="AE52" i="2"/>
  <c r="AF52" i="2"/>
  <c r="AG52" i="2"/>
  <c r="AH52" i="2"/>
  <c r="AI52" i="2"/>
  <c r="AB53" i="2"/>
  <c r="R53" i="2" s="1"/>
  <c r="AC53" i="2"/>
  <c r="AD53" i="2"/>
  <c r="AE53" i="2"/>
  <c r="AF53" i="2"/>
  <c r="AG53" i="2"/>
  <c r="AH53" i="2"/>
  <c r="AI53" i="2"/>
  <c r="AB54" i="2"/>
  <c r="R54" i="2" s="1"/>
  <c r="AC54" i="2"/>
  <c r="AD54" i="2"/>
  <c r="AE54" i="2"/>
  <c r="AF54" i="2"/>
  <c r="AG54" i="2"/>
  <c r="AH54" i="2"/>
  <c r="AI54" i="2"/>
  <c r="AB55" i="2"/>
  <c r="AC55" i="2"/>
  <c r="AD55" i="2"/>
  <c r="AE55" i="2"/>
  <c r="AF55" i="2"/>
  <c r="R55" i="2" s="1"/>
  <c r="AG55" i="2"/>
  <c r="AH55" i="2"/>
  <c r="AI55" i="2"/>
  <c r="AB56" i="2"/>
  <c r="R56" i="2" s="1"/>
  <c r="AC56" i="2"/>
  <c r="AD56" i="2"/>
  <c r="AE56" i="2"/>
  <c r="AF56" i="2"/>
  <c r="AG56" i="2"/>
  <c r="AH56" i="2"/>
  <c r="AI56" i="2"/>
  <c r="AB57" i="2"/>
  <c r="AC57" i="2"/>
  <c r="AD57" i="2"/>
  <c r="AE57" i="2"/>
  <c r="AF57" i="2"/>
  <c r="R57" i="2" s="1"/>
  <c r="AG57" i="2"/>
  <c r="AH57" i="2"/>
  <c r="AI57" i="2"/>
  <c r="AB58" i="2"/>
  <c r="R58" i="2" s="1"/>
  <c r="AC58" i="2"/>
  <c r="AD58" i="2"/>
  <c r="AE58" i="2"/>
  <c r="AF58" i="2"/>
  <c r="AG58" i="2"/>
  <c r="AH58" i="2"/>
  <c r="AI58" i="2"/>
  <c r="AB59" i="2"/>
  <c r="R59" i="2" s="1"/>
  <c r="AC59" i="2"/>
  <c r="AD59" i="2"/>
  <c r="AE59" i="2"/>
  <c r="AF59" i="2"/>
  <c r="AG59" i="2"/>
  <c r="AH59" i="2"/>
  <c r="AI59" i="2"/>
  <c r="AB60" i="2"/>
  <c r="R60" i="2" s="1"/>
  <c r="AC60" i="2"/>
  <c r="AD60" i="2"/>
  <c r="AE60" i="2"/>
  <c r="AF60" i="2"/>
  <c r="AG60" i="2"/>
  <c r="AH60" i="2"/>
  <c r="AI60" i="2"/>
  <c r="AB61" i="2"/>
  <c r="R61" i="2" s="1"/>
  <c r="AC61" i="2"/>
  <c r="AD61" i="2"/>
  <c r="AE61" i="2"/>
  <c r="AF61" i="2"/>
  <c r="AG61" i="2"/>
  <c r="AH61" i="2"/>
  <c r="AI61" i="2"/>
  <c r="AB62" i="2"/>
  <c r="R62" i="2" s="1"/>
  <c r="AC62" i="2"/>
  <c r="AD62" i="2"/>
  <c r="AE62" i="2"/>
  <c r="AF62" i="2"/>
  <c r="AG62" i="2"/>
  <c r="AH62" i="2"/>
  <c r="AI62" i="2"/>
  <c r="AB63" i="2"/>
  <c r="AC63" i="2"/>
  <c r="AD63" i="2"/>
  <c r="AE63" i="2"/>
  <c r="AF63" i="2"/>
  <c r="R63" i="2" s="1"/>
  <c r="AG63" i="2"/>
  <c r="AH63" i="2"/>
  <c r="AI63" i="2"/>
  <c r="AB64" i="2"/>
  <c r="R64" i="2" s="1"/>
  <c r="AC64" i="2"/>
  <c r="AD64" i="2"/>
  <c r="AE64" i="2"/>
  <c r="AF64" i="2"/>
  <c r="AG64" i="2"/>
  <c r="AH64" i="2"/>
  <c r="AI64" i="2"/>
  <c r="AB65" i="2"/>
  <c r="AC65" i="2"/>
  <c r="AD65" i="2"/>
  <c r="AE65" i="2"/>
  <c r="AF65" i="2"/>
  <c r="R65" i="2" s="1"/>
  <c r="AG65" i="2"/>
  <c r="AH65" i="2"/>
  <c r="AI65" i="2"/>
  <c r="AB66" i="2"/>
  <c r="R66" i="2" s="1"/>
  <c r="AC66" i="2"/>
  <c r="AD66" i="2"/>
  <c r="AE66" i="2"/>
  <c r="AF66" i="2"/>
  <c r="AG66" i="2"/>
  <c r="AH66" i="2"/>
  <c r="AI66" i="2"/>
  <c r="AI17" i="2"/>
  <c r="AC17" i="2"/>
  <c r="AD17" i="2"/>
  <c r="AE17" i="2"/>
  <c r="AF17" i="2"/>
  <c r="AG17" i="2"/>
  <c r="AH17" i="2"/>
  <c r="AB17" i="2"/>
  <c r="R17" i="2" l="1"/>
  <c r="R69" i="2"/>
  <c r="R67" i="2"/>
  <c r="R6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</calcChain>
</file>

<file path=xl/sharedStrings.xml><?xml version="1.0" encoding="utf-8"?>
<sst xmlns="http://schemas.openxmlformats.org/spreadsheetml/2006/main" count="770" uniqueCount="117">
  <si>
    <t>POR</t>
  </si>
  <si>
    <t>OKC@POR 03/07/2019 10:30PM ET</t>
  </si>
  <si>
    <t>PG/SG/G/UTIL</t>
  </si>
  <si>
    <t>PG/SG</t>
  </si>
  <si>
    <t>SG/SF/F/G/UTIL</t>
  </si>
  <si>
    <t>SG/SF</t>
  </si>
  <si>
    <t>OKC</t>
  </si>
  <si>
    <t>SF/PF/F/UTIL</t>
  </si>
  <si>
    <t>SF/PF</t>
  </si>
  <si>
    <t>IND</t>
  </si>
  <si>
    <t>IND@MIL 03/07/2019 08:00PM ET</t>
  </si>
  <si>
    <t>MIL</t>
  </si>
  <si>
    <t>C/UTIL</t>
  </si>
  <si>
    <t>C</t>
  </si>
  <si>
    <t>PF/F/UTIL</t>
  </si>
  <si>
    <t>PF</t>
  </si>
  <si>
    <t>PG/G/UTIL</t>
  </si>
  <si>
    <t>PG</t>
  </si>
  <si>
    <t>Terrance Ferguson</t>
  </si>
  <si>
    <t>Terrance Ferguson (12199665)</t>
  </si>
  <si>
    <t>Al-Farouq Aminu</t>
  </si>
  <si>
    <t>Al-Farouq Aminu (12199638)</t>
  </si>
  <si>
    <t>Enes Kanter</t>
  </si>
  <si>
    <t>Enes Kanter (12199636)</t>
  </si>
  <si>
    <t>Moe Harkless</t>
  </si>
  <si>
    <t>Moe Harkless (12199632)</t>
  </si>
  <si>
    <t>Wesley Matthews</t>
  </si>
  <si>
    <t>Wesley Matthews (12199627)</t>
  </si>
  <si>
    <t>Nikola Mirotic</t>
  </si>
  <si>
    <t>Nikola Mirotic (12199623)</t>
  </si>
  <si>
    <t>Jerami Grant</t>
  </si>
  <si>
    <t>Jerami Grant (12199620)</t>
  </si>
  <si>
    <t>Brook Lopez</t>
  </si>
  <si>
    <t>Brook Lopez (12199618)</t>
  </si>
  <si>
    <t>Dennis Schroder</t>
  </si>
  <si>
    <t>Dennis Schroder (12199614)</t>
  </si>
  <si>
    <t>Malcolm Brogdon</t>
  </si>
  <si>
    <t>Malcolm Brogdon (12199610)</t>
  </si>
  <si>
    <t>Thaddeus Young</t>
  </si>
  <si>
    <t>Thaddeus Young (12199606)</t>
  </si>
  <si>
    <t>Darren Collison</t>
  </si>
  <si>
    <t>Darren Collison (12199599)</t>
  </si>
  <si>
    <t>Steven Adams</t>
  </si>
  <si>
    <t>Steven Adams (12199597)</t>
  </si>
  <si>
    <t>Bojan Bogdanovic</t>
  </si>
  <si>
    <t>Bojan Bogdanovic (12199592)</t>
  </si>
  <si>
    <t>CJ McCollum</t>
  </si>
  <si>
    <t>CJ McCollum (12199586)</t>
  </si>
  <si>
    <t>Myles Turner</t>
  </si>
  <si>
    <t>Myles Turner (12199590)</t>
  </si>
  <si>
    <t>Khris Middleton</t>
  </si>
  <si>
    <t>Khris Middleton (12199581)</t>
  </si>
  <si>
    <t>Eric Bledsoe</t>
  </si>
  <si>
    <t>Eric Bledsoe (12199578)</t>
  </si>
  <si>
    <t>Jusuf Nurkic</t>
  </si>
  <si>
    <t>Jusuf Nurkic (12199576)</t>
  </si>
  <si>
    <t>Damian Lillard</t>
  </si>
  <si>
    <t>Damian Lillard (12199573)</t>
  </si>
  <si>
    <t>Paul George</t>
  </si>
  <si>
    <t>Paul George (12199569)</t>
  </si>
  <si>
    <t>Russell Westbrook</t>
  </si>
  <si>
    <t>Russell Westbrook (12199566)</t>
  </si>
  <si>
    <t>Giannis Antetokounmpo</t>
  </si>
  <si>
    <t>Giannis Antetokounmpo (12199562)</t>
  </si>
  <si>
    <t>AvgPointsPerGame</t>
  </si>
  <si>
    <t>TeamAbbrev</t>
  </si>
  <si>
    <t>Game Info</t>
  </si>
  <si>
    <t>Salary</t>
  </si>
  <si>
    <t>Roster Position</t>
  </si>
  <si>
    <t>ID</t>
  </si>
  <si>
    <t>Name</t>
  </si>
  <si>
    <t>Name + ID</t>
  </si>
  <si>
    <t>Position</t>
  </si>
  <si>
    <t>SD</t>
  </si>
  <si>
    <t>Mean</t>
  </si>
  <si>
    <t>Starting</t>
  </si>
  <si>
    <t>Column1</t>
  </si>
  <si>
    <t>Column2</t>
  </si>
  <si>
    <t>Column3</t>
  </si>
  <si>
    <t>*</t>
  </si>
  <si>
    <t>Mean2</t>
  </si>
  <si>
    <t>Draft Points</t>
  </si>
  <si>
    <t xml:space="preserve">Paste </t>
  </si>
  <si>
    <t>Players</t>
  </si>
  <si>
    <t>Here</t>
  </si>
  <si>
    <t>max</t>
  </si>
  <si>
    <t>min</t>
  </si>
  <si>
    <t>avg</t>
  </si>
  <si>
    <t>25877</t>
  </si>
  <si>
    <t>25591</t>
  </si>
  <si>
    <t>25543</t>
  </si>
  <si>
    <t>25410</t>
  </si>
  <si>
    <t>25711</t>
  </si>
  <si>
    <t>25556</t>
  </si>
  <si>
    <t>25525</t>
  </si>
  <si>
    <t>25511</t>
  </si>
  <si>
    <t>25499</t>
  </si>
  <si>
    <t>25484</t>
  </si>
  <si>
    <t>25482</t>
  </si>
  <si>
    <t>25471</t>
  </si>
  <si>
    <t>25432</t>
  </si>
  <si>
    <t>25401</t>
  </si>
  <si>
    <t>25387</t>
  </si>
  <si>
    <t>25370</t>
  </si>
  <si>
    <t>25357</t>
  </si>
  <si>
    <t>25309</t>
  </si>
  <si>
    <t>25298</t>
  </si>
  <si>
    <t>25276</t>
  </si>
  <si>
    <t>25268</t>
  </si>
  <si>
    <t>25260</t>
  </si>
  <si>
    <t>25234</t>
  </si>
  <si>
    <t>25228</t>
  </si>
  <si>
    <t>25202</t>
  </si>
  <si>
    <t>25188</t>
  </si>
  <si>
    <t>25177</t>
  </si>
  <si>
    <t>25167</t>
  </si>
  <si>
    <t>25154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</si>
</sst>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2" borderId="2" xfId="0" applyFont="1" applyFill="1" applyBorder="1"/>
    <xf numFmtId="0" fontId="1" fillId="0" borderId="2" xfId="0" applyFont="1" applyBorder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EFFCB-E4E2-42FF-8E60-5B2E21C9D5C3}" name="Table1" displayName="Table1" ref="A1:O24" totalsRowShown="0">
  <autoFilter ref="A1:O24" xr:uid="{1AFCFC50-E1B8-49B7-9E27-F7D1033B0F05}"/>
  <sortState ref="A2:O24">
    <sortCondition ref="C1:C24"/>
  </sortState>
  <tableColumns count="15">
    <tableColumn id="1" xr3:uid="{68A2D565-570A-4D5C-986C-3E164DDB09D2}" name="Position"/>
    <tableColumn id="2" xr3:uid="{548058B2-68ED-477A-8B5D-DE1E0403A709}" name="Name + ID"/>
    <tableColumn id="3" xr3:uid="{F502B542-0884-4340-AC4F-0B33A4B412A9}" name="Name"/>
    <tableColumn id="4" xr3:uid="{84782B98-DEE0-4EE0-82DF-93B0D59BD835}" name="ID"/>
    <tableColumn id="5" xr3:uid="{F0666529-D64F-4555-8411-CDCEA9647553}" name="Roster Position"/>
    <tableColumn id="7" xr3:uid="{6D5A513E-CAA4-4688-8617-663509B3327D}" name="Game Info"/>
    <tableColumn id="8" xr3:uid="{DA9A6674-6C26-444A-A7DA-CC92D35BCAD6}" name="TeamAbbrev"/>
    <tableColumn id="9" xr3:uid="{A169522A-66EA-446B-B73D-3819420715E4}" name="AvgPointsPerGame"/>
    <tableColumn id="16" xr3:uid="{C0C061DD-3714-4976-871D-0AD9ECA0D002}" name="Column3"/>
    <tableColumn id="10" xr3:uid="{184A6EAE-C25D-4449-8153-AD2D049366F7}" name="Starting"/>
    <tableColumn id="11" xr3:uid="{DC343AFF-1395-480F-8808-B42C1CDFB163}" name="Column1"/>
    <tableColumn id="12" xr3:uid="{61957B2A-17E2-4C42-B4D7-83C16CE58EA1}" name="Column2" dataDxfId="0">
      <calculatedColumnFormula>(((((Table1[[#This Row],[Mean2]]/(Table1[[#This Row],[Salary]]/100))^2)*Table1[[#This Row],[Mean2]])+Table1[[#This Row],[Mean2]])^2)</calculatedColumnFormula>
    </tableColumn>
    <tableColumn id="13" xr3:uid="{F46AE02B-3725-48F6-8879-3358B97533A1}" name="Mean2"/>
    <tableColumn id="14" xr3:uid="{544FF93D-D9D2-4CDA-87D3-110181236942}" name="SD"/>
    <tableColumn id="15" xr3:uid="{2DCD3608-3A0F-4582-9541-C34FA89A1C3A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zoomScale="60" zoomScaleNormal="60" workbookViewId="0">
      <selection activeCell="S15" sqref="S15"/>
    </sheetView>
  </sheetViews>
  <sheetFormatPr defaultRowHeight="14.25" x14ac:dyDescent="0.45"/>
  <cols>
    <col min="2" max="2" width="0" hidden="1" customWidth="1"/>
    <col min="3" max="3" width="20.59765625" customWidth="1"/>
    <col min="4" max="5" width="0" hidden="1" customWidth="1"/>
    <col min="7" max="7" width="0" hidden="1" customWidth="1"/>
    <col min="9" max="9" width="0" hidden="1" customWidth="1"/>
    <col min="14" max="114" width="9.06640625" customWidth="1"/>
  </cols>
  <sheetData>
    <row r="1" spans="1:13" x14ac:dyDescent="0.45">
      <c r="A1" t="s">
        <v>72</v>
      </c>
      <c r="B1" t="s">
        <v>71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H1" t="s">
        <v>65</v>
      </c>
      <c r="I1" t="s">
        <v>64</v>
      </c>
      <c r="J1" t="s">
        <v>75</v>
      </c>
      <c r="L1" t="s">
        <v>74</v>
      </c>
      <c r="M1" t="s">
        <v>73</v>
      </c>
    </row>
    <row r="2" spans="1:13" x14ac:dyDescent="0.45">
      <c r="A2" t="s">
        <v>8</v>
      </c>
      <c r="B2" t="s">
        <v>63</v>
      </c>
      <c r="C2" t="s">
        <v>62</v>
      </c>
      <c r="D2">
        <v>12199562</v>
      </c>
      <c r="E2" t="s">
        <v>7</v>
      </c>
      <c r="F2">
        <v>11200</v>
      </c>
      <c r="G2" t="s">
        <v>10</v>
      </c>
      <c r="H2" t="s">
        <v>11</v>
      </c>
      <c r="I2">
        <v>57.22</v>
      </c>
      <c r="J2">
        <v>1</v>
      </c>
      <c r="L2">
        <v>57.5</v>
      </c>
      <c r="M2">
        <v>11.2</v>
      </c>
    </row>
    <row r="3" spans="1:13" s="1" customFormat="1" x14ac:dyDescent="0.45">
      <c r="A3" s="1" t="s">
        <v>17</v>
      </c>
      <c r="B3" s="1" t="s">
        <v>61</v>
      </c>
      <c r="C3" s="1" t="s">
        <v>60</v>
      </c>
      <c r="D3" s="1">
        <v>12199566</v>
      </c>
      <c r="E3" s="1" t="s">
        <v>16</v>
      </c>
      <c r="F3" s="1">
        <v>11100</v>
      </c>
      <c r="G3" s="1" t="s">
        <v>1</v>
      </c>
      <c r="H3" s="1" t="s">
        <v>6</v>
      </c>
      <c r="I3" s="1">
        <v>58.7</v>
      </c>
      <c r="J3" s="1">
        <v>1</v>
      </c>
      <c r="L3" s="1">
        <v>58.2</v>
      </c>
      <c r="M3" s="1">
        <v>11.5</v>
      </c>
    </row>
    <row r="4" spans="1:13" s="1" customFormat="1" x14ac:dyDescent="0.45">
      <c r="A4" s="1" t="s">
        <v>8</v>
      </c>
      <c r="B4" s="1" t="s">
        <v>59</v>
      </c>
      <c r="C4" s="1" t="s">
        <v>58</v>
      </c>
      <c r="D4" s="1">
        <v>12199569</v>
      </c>
      <c r="E4" s="1" t="s">
        <v>7</v>
      </c>
      <c r="F4" s="1">
        <v>9700</v>
      </c>
      <c r="G4" s="1" t="s">
        <v>1</v>
      </c>
      <c r="H4" s="1" t="s">
        <v>6</v>
      </c>
      <c r="I4" s="1">
        <v>51.53</v>
      </c>
      <c r="J4" s="1">
        <v>1</v>
      </c>
      <c r="K4" s="1">
        <v>65</v>
      </c>
      <c r="L4" s="1">
        <v>58</v>
      </c>
      <c r="M4" s="1">
        <v>17.399999999999999</v>
      </c>
    </row>
    <row r="5" spans="1:13" s="1" customFormat="1" x14ac:dyDescent="0.45">
      <c r="A5" s="1" t="s">
        <v>17</v>
      </c>
      <c r="B5" s="1" t="s">
        <v>57</v>
      </c>
      <c r="C5" s="1" t="s">
        <v>56</v>
      </c>
      <c r="D5" s="1">
        <v>12199573</v>
      </c>
      <c r="E5" s="1" t="s">
        <v>16</v>
      </c>
      <c r="F5" s="1">
        <v>8100</v>
      </c>
      <c r="G5" s="1" t="s">
        <v>1</v>
      </c>
      <c r="H5" s="1" t="s">
        <v>0</v>
      </c>
      <c r="I5" s="1">
        <v>44.52</v>
      </c>
      <c r="J5" s="1">
        <v>1</v>
      </c>
      <c r="K5" s="1">
        <v>76.75</v>
      </c>
      <c r="L5" s="1">
        <v>51.8</v>
      </c>
      <c r="M5" s="1">
        <v>12.4</v>
      </c>
    </row>
    <row r="6" spans="1:13" x14ac:dyDescent="0.45">
      <c r="A6" t="s">
        <v>13</v>
      </c>
      <c r="B6" t="s">
        <v>55</v>
      </c>
      <c r="C6" t="s">
        <v>54</v>
      </c>
      <c r="D6">
        <v>12199576</v>
      </c>
      <c r="E6" t="s">
        <v>12</v>
      </c>
      <c r="F6">
        <v>6700</v>
      </c>
      <c r="G6" t="s">
        <v>1</v>
      </c>
      <c r="H6" t="s">
        <v>0</v>
      </c>
      <c r="I6">
        <v>37.57</v>
      </c>
      <c r="J6">
        <v>1</v>
      </c>
      <c r="K6">
        <v>44.75</v>
      </c>
      <c r="L6">
        <v>35.799999999999997</v>
      </c>
      <c r="M6">
        <v>8.66</v>
      </c>
    </row>
    <row r="7" spans="1:13" x14ac:dyDescent="0.45">
      <c r="A7" t="s">
        <v>17</v>
      </c>
      <c r="B7" t="s">
        <v>53</v>
      </c>
      <c r="C7" t="s">
        <v>52</v>
      </c>
      <c r="D7">
        <v>12199578</v>
      </c>
      <c r="E7" t="s">
        <v>16</v>
      </c>
      <c r="F7">
        <v>6400</v>
      </c>
      <c r="G7" t="s">
        <v>10</v>
      </c>
      <c r="H7" t="s">
        <v>11</v>
      </c>
      <c r="I7">
        <v>33.46</v>
      </c>
      <c r="J7">
        <v>1</v>
      </c>
      <c r="L7">
        <v>35.6</v>
      </c>
      <c r="M7">
        <v>10.7</v>
      </c>
    </row>
    <row r="8" spans="1:13" x14ac:dyDescent="0.45">
      <c r="A8" t="s">
        <v>5</v>
      </c>
      <c r="B8" t="s">
        <v>51</v>
      </c>
      <c r="C8" t="s">
        <v>50</v>
      </c>
      <c r="D8">
        <v>12199581</v>
      </c>
      <c r="E8" t="s">
        <v>4</v>
      </c>
      <c r="F8">
        <v>6300</v>
      </c>
      <c r="G8" t="s">
        <v>10</v>
      </c>
      <c r="H8" t="s">
        <v>11</v>
      </c>
      <c r="I8">
        <v>33.65</v>
      </c>
      <c r="J8">
        <v>1</v>
      </c>
      <c r="K8">
        <v>42</v>
      </c>
      <c r="L8">
        <v>38.1</v>
      </c>
      <c r="M8">
        <v>10.199999999999999</v>
      </c>
    </row>
    <row r="9" spans="1:13" x14ac:dyDescent="0.45">
      <c r="A9" t="s">
        <v>13</v>
      </c>
      <c r="B9" t="s">
        <v>49</v>
      </c>
      <c r="C9" t="s">
        <v>48</v>
      </c>
      <c r="D9">
        <v>12199590</v>
      </c>
      <c r="E9" t="s">
        <v>12</v>
      </c>
      <c r="F9">
        <v>6200</v>
      </c>
      <c r="G9" t="s">
        <v>10</v>
      </c>
      <c r="H9" t="s">
        <v>9</v>
      </c>
      <c r="I9">
        <v>31.35</v>
      </c>
      <c r="J9">
        <v>1</v>
      </c>
      <c r="K9">
        <v>58.25</v>
      </c>
      <c r="L9">
        <v>33</v>
      </c>
      <c r="M9">
        <v>9.5500000000000007</v>
      </c>
    </row>
    <row r="10" spans="1:13" s="1" customFormat="1" x14ac:dyDescent="0.45">
      <c r="A10" s="1" t="s">
        <v>3</v>
      </c>
      <c r="B10" s="1" t="s">
        <v>47</v>
      </c>
      <c r="C10" s="1" t="s">
        <v>46</v>
      </c>
      <c r="D10" s="1">
        <v>12199586</v>
      </c>
      <c r="E10" s="1" t="s">
        <v>2</v>
      </c>
      <c r="F10" s="1">
        <v>6100</v>
      </c>
      <c r="G10" s="1" t="s">
        <v>1</v>
      </c>
      <c r="H10" s="1" t="s">
        <v>0</v>
      </c>
      <c r="I10" s="1">
        <v>33.26</v>
      </c>
      <c r="J10" s="1">
        <v>1</v>
      </c>
      <c r="K10" s="1">
        <v>36.25</v>
      </c>
      <c r="L10" s="1">
        <v>38</v>
      </c>
      <c r="M10" s="1">
        <v>12.1</v>
      </c>
    </row>
    <row r="11" spans="1:13" s="1" customFormat="1" x14ac:dyDescent="0.45">
      <c r="A11" s="1" t="s">
        <v>5</v>
      </c>
      <c r="B11" s="1" t="s">
        <v>45</v>
      </c>
      <c r="C11" s="1" t="s">
        <v>44</v>
      </c>
      <c r="D11" s="1">
        <v>12199592</v>
      </c>
      <c r="E11" s="1" t="s">
        <v>4</v>
      </c>
      <c r="F11" s="1">
        <v>6000</v>
      </c>
      <c r="G11" s="1" t="s">
        <v>10</v>
      </c>
      <c r="H11" s="1" t="s">
        <v>9</v>
      </c>
      <c r="I11" s="1">
        <v>27.38</v>
      </c>
      <c r="J11" s="1">
        <v>1</v>
      </c>
      <c r="L11" s="1">
        <v>32.299999999999997</v>
      </c>
      <c r="M11" s="1">
        <v>10.5</v>
      </c>
    </row>
    <row r="12" spans="1:13" x14ac:dyDescent="0.45">
      <c r="A12" t="s">
        <v>13</v>
      </c>
      <c r="B12" t="s">
        <v>43</v>
      </c>
      <c r="C12" t="s">
        <v>42</v>
      </c>
      <c r="D12">
        <v>12199597</v>
      </c>
      <c r="E12" t="s">
        <v>12</v>
      </c>
      <c r="F12">
        <v>5900</v>
      </c>
      <c r="G12" t="s">
        <v>1</v>
      </c>
      <c r="H12" t="s">
        <v>6</v>
      </c>
      <c r="I12">
        <v>33.71</v>
      </c>
      <c r="J12">
        <v>1</v>
      </c>
      <c r="L12">
        <v>32.200000000000003</v>
      </c>
      <c r="M12">
        <v>7.76</v>
      </c>
    </row>
    <row r="13" spans="1:13" x14ac:dyDescent="0.45">
      <c r="A13" t="s">
        <v>17</v>
      </c>
      <c r="B13" t="s">
        <v>41</v>
      </c>
      <c r="C13" t="s">
        <v>40</v>
      </c>
      <c r="D13">
        <v>12199599</v>
      </c>
      <c r="E13" t="s">
        <v>16</v>
      </c>
      <c r="F13">
        <v>5800</v>
      </c>
      <c r="G13" t="s">
        <v>10</v>
      </c>
      <c r="H13" t="s">
        <v>9</v>
      </c>
      <c r="I13">
        <v>26.79</v>
      </c>
      <c r="J13">
        <v>1</v>
      </c>
      <c r="K13">
        <v>29</v>
      </c>
      <c r="L13">
        <v>29.5</v>
      </c>
      <c r="M13">
        <v>8.02</v>
      </c>
    </row>
    <row r="14" spans="1:13" x14ac:dyDescent="0.45">
      <c r="A14" t="s">
        <v>8</v>
      </c>
      <c r="B14" t="s">
        <v>39</v>
      </c>
      <c r="C14" t="s">
        <v>38</v>
      </c>
      <c r="D14">
        <v>12199606</v>
      </c>
      <c r="E14" t="s">
        <v>7</v>
      </c>
      <c r="F14">
        <v>5700</v>
      </c>
      <c r="G14" t="s">
        <v>10</v>
      </c>
      <c r="H14" t="s">
        <v>9</v>
      </c>
      <c r="I14">
        <v>28.22</v>
      </c>
      <c r="J14">
        <v>1</v>
      </c>
      <c r="K14">
        <v>26</v>
      </c>
      <c r="L14">
        <v>29.8</v>
      </c>
      <c r="M14">
        <v>8.09</v>
      </c>
    </row>
    <row r="15" spans="1:13" x14ac:dyDescent="0.45">
      <c r="A15" t="s">
        <v>3</v>
      </c>
      <c r="B15" t="s">
        <v>37</v>
      </c>
      <c r="C15" t="s">
        <v>36</v>
      </c>
      <c r="D15">
        <v>12199610</v>
      </c>
      <c r="E15" t="s">
        <v>2</v>
      </c>
      <c r="F15">
        <v>5600</v>
      </c>
      <c r="G15" t="s">
        <v>10</v>
      </c>
      <c r="H15" t="s">
        <v>11</v>
      </c>
      <c r="I15">
        <v>28.95</v>
      </c>
      <c r="J15">
        <v>1</v>
      </c>
      <c r="K15">
        <v>19</v>
      </c>
      <c r="L15">
        <v>34.4</v>
      </c>
      <c r="M15">
        <v>7.45</v>
      </c>
    </row>
    <row r="16" spans="1:13" x14ac:dyDescent="0.45">
      <c r="A16" t="s">
        <v>3</v>
      </c>
      <c r="B16" t="s">
        <v>35</v>
      </c>
      <c r="C16" t="s">
        <v>34</v>
      </c>
      <c r="D16">
        <v>12199614</v>
      </c>
      <c r="E16" t="s">
        <v>2</v>
      </c>
      <c r="F16">
        <v>5500</v>
      </c>
      <c r="G16" t="s">
        <v>1</v>
      </c>
      <c r="H16" t="s">
        <v>6</v>
      </c>
      <c r="I16">
        <v>28.02</v>
      </c>
      <c r="J16">
        <v>0</v>
      </c>
      <c r="L16">
        <v>32.1</v>
      </c>
      <c r="M16">
        <v>10</v>
      </c>
    </row>
    <row r="17" spans="1:13" s="1" customFormat="1" x14ac:dyDescent="0.45">
      <c r="A17" s="1" t="s">
        <v>13</v>
      </c>
      <c r="B17" s="1" t="s">
        <v>33</v>
      </c>
      <c r="C17" s="1" t="s">
        <v>32</v>
      </c>
      <c r="D17" s="1">
        <v>12199618</v>
      </c>
      <c r="E17" s="1" t="s">
        <v>12</v>
      </c>
      <c r="F17" s="1">
        <v>5300</v>
      </c>
      <c r="G17" s="1" t="s">
        <v>10</v>
      </c>
      <c r="H17" s="1" t="s">
        <v>11</v>
      </c>
      <c r="I17" s="1">
        <v>25.54</v>
      </c>
      <c r="J17" s="1">
        <v>1</v>
      </c>
      <c r="L17" s="1">
        <v>31.9</v>
      </c>
      <c r="M17" s="1">
        <v>12</v>
      </c>
    </row>
    <row r="18" spans="1:13" x14ac:dyDescent="0.45">
      <c r="A18" t="s">
        <v>15</v>
      </c>
      <c r="B18" t="s">
        <v>31</v>
      </c>
      <c r="C18" t="s">
        <v>30</v>
      </c>
      <c r="D18">
        <v>12199620</v>
      </c>
      <c r="E18" t="s">
        <v>14</v>
      </c>
      <c r="F18">
        <v>5100</v>
      </c>
      <c r="G18" t="s">
        <v>1</v>
      </c>
      <c r="H18" t="s">
        <v>6</v>
      </c>
      <c r="I18">
        <v>25.87</v>
      </c>
      <c r="J18">
        <v>1</v>
      </c>
      <c r="L18">
        <v>28.7</v>
      </c>
      <c r="M18">
        <v>8.9700000000000006</v>
      </c>
    </row>
    <row r="19" spans="1:13" s="1" customFormat="1" x14ac:dyDescent="0.45">
      <c r="A19" s="1" t="s">
        <v>8</v>
      </c>
      <c r="B19" s="1" t="s">
        <v>29</v>
      </c>
      <c r="C19" s="1" t="s">
        <v>28</v>
      </c>
      <c r="D19" s="1">
        <v>12199623</v>
      </c>
      <c r="E19" s="1" t="s">
        <v>7</v>
      </c>
      <c r="F19" s="1">
        <v>4800</v>
      </c>
      <c r="G19" s="1" t="s">
        <v>10</v>
      </c>
      <c r="H19" s="1" t="s">
        <v>11</v>
      </c>
      <c r="I19" s="1">
        <v>31.39</v>
      </c>
      <c r="J19" s="1">
        <v>0</v>
      </c>
      <c r="L19" s="1">
        <v>38.700000000000003</v>
      </c>
      <c r="M19" s="1">
        <v>15.4</v>
      </c>
    </row>
    <row r="20" spans="1:13" x14ac:dyDescent="0.45">
      <c r="A20" t="s">
        <v>5</v>
      </c>
      <c r="B20" t="s">
        <v>27</v>
      </c>
      <c r="C20" t="s">
        <v>26</v>
      </c>
      <c r="D20">
        <v>12199627</v>
      </c>
      <c r="E20" t="s">
        <v>4</v>
      </c>
      <c r="F20">
        <v>4300</v>
      </c>
      <c r="G20" t="s">
        <v>10</v>
      </c>
      <c r="H20" t="s">
        <v>9</v>
      </c>
      <c r="I20">
        <v>21.87</v>
      </c>
      <c r="J20">
        <v>1</v>
      </c>
      <c r="K20">
        <v>21.25</v>
      </c>
      <c r="L20">
        <v>28.2</v>
      </c>
      <c r="M20">
        <v>12.3</v>
      </c>
    </row>
    <row r="21" spans="1:13" x14ac:dyDescent="0.45">
      <c r="A21" t="s">
        <v>8</v>
      </c>
      <c r="B21" t="s">
        <v>25</v>
      </c>
      <c r="C21" t="s">
        <v>24</v>
      </c>
      <c r="D21">
        <v>12199632</v>
      </c>
      <c r="E21" t="s">
        <v>7</v>
      </c>
      <c r="F21">
        <v>4200</v>
      </c>
      <c r="G21" t="s">
        <v>1</v>
      </c>
      <c r="H21" t="s">
        <v>0</v>
      </c>
      <c r="I21">
        <v>17.739999999999998</v>
      </c>
      <c r="J21">
        <v>1</v>
      </c>
      <c r="L21">
        <v>18.8</v>
      </c>
      <c r="M21">
        <v>6.81</v>
      </c>
    </row>
    <row r="22" spans="1:13" x14ac:dyDescent="0.45">
      <c r="A22" t="s">
        <v>13</v>
      </c>
      <c r="B22" t="s">
        <v>23</v>
      </c>
      <c r="C22" t="s">
        <v>22</v>
      </c>
      <c r="D22">
        <v>12199636</v>
      </c>
      <c r="E22" t="s">
        <v>12</v>
      </c>
      <c r="F22">
        <v>4000</v>
      </c>
      <c r="G22" t="s">
        <v>1</v>
      </c>
      <c r="H22" t="s">
        <v>0</v>
      </c>
      <c r="I22">
        <v>30.48</v>
      </c>
      <c r="J22">
        <v>0</v>
      </c>
      <c r="L22">
        <v>30.2</v>
      </c>
      <c r="M22">
        <v>8.7200000000000006</v>
      </c>
    </row>
    <row r="23" spans="1:13" x14ac:dyDescent="0.45">
      <c r="A23" t="s">
        <v>8</v>
      </c>
      <c r="B23" t="s">
        <v>21</v>
      </c>
      <c r="C23" t="s">
        <v>20</v>
      </c>
      <c r="D23">
        <v>12199638</v>
      </c>
      <c r="E23" t="s">
        <v>7</v>
      </c>
      <c r="F23">
        <v>3900</v>
      </c>
      <c r="G23" t="s">
        <v>1</v>
      </c>
      <c r="H23" t="s">
        <v>0</v>
      </c>
      <c r="I23">
        <v>23.96</v>
      </c>
      <c r="J23">
        <v>1</v>
      </c>
      <c r="K23">
        <v>21.25</v>
      </c>
      <c r="L23">
        <v>26</v>
      </c>
      <c r="M23">
        <v>7.69</v>
      </c>
    </row>
    <row r="24" spans="1:13" x14ac:dyDescent="0.45">
      <c r="A24" t="s">
        <v>5</v>
      </c>
      <c r="B24" t="s">
        <v>19</v>
      </c>
      <c r="C24" t="s">
        <v>18</v>
      </c>
      <c r="D24">
        <v>12199665</v>
      </c>
      <c r="E24" t="s">
        <v>4</v>
      </c>
      <c r="F24">
        <v>3300</v>
      </c>
      <c r="G24" t="s">
        <v>1</v>
      </c>
      <c r="H24" t="s">
        <v>6</v>
      </c>
      <c r="I24">
        <v>12.19</v>
      </c>
      <c r="J24">
        <v>1</v>
      </c>
      <c r="L24">
        <v>14.8</v>
      </c>
      <c r="M24">
        <v>6.28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DDD4-A47F-443C-B48B-414462491D92}">
  <dimension ref="A1:AI69"/>
  <sheetViews>
    <sheetView tabSelected="1" topLeftCell="C1" zoomScale="60" zoomScaleNormal="60" workbookViewId="0">
      <selection activeCell="S13" sqref="S13"/>
    </sheetView>
  </sheetViews>
  <sheetFormatPr defaultRowHeight="14.25" x14ac:dyDescent="0.45"/>
  <cols>
    <col min="2" max="2" width="10.9296875" hidden="1" customWidth="1"/>
    <col min="3" max="3" width="15.6640625" customWidth="1"/>
    <col min="4" max="4" width="0" hidden="1" customWidth="1"/>
    <col min="5" max="5" width="5.9296875" hidden="1" customWidth="1"/>
    <col min="6" max="6" width="10.9296875" hidden="1" customWidth="1"/>
    <col min="7" max="7" width="12.86328125" hidden="1" customWidth="1"/>
    <col min="8" max="8" width="18" hidden="1" customWidth="1"/>
    <col min="9" max="9" width="7" customWidth="1"/>
    <col min="10" max="10" width="9.06640625" customWidth="1"/>
    <col min="11" max="12" width="9.73046875" customWidth="1"/>
    <col min="14" max="14" width="9.06640625" customWidth="1"/>
    <col min="18" max="18" width="16.06640625" customWidth="1"/>
    <col min="19" max="19" width="16.86328125" customWidth="1"/>
    <col min="20" max="20" width="15.9296875" customWidth="1"/>
  </cols>
  <sheetData>
    <row r="1" spans="1:21" x14ac:dyDescent="0.45">
      <c r="A1" t="s">
        <v>72</v>
      </c>
      <c r="B1" t="s">
        <v>71</v>
      </c>
      <c r="C1" t="s">
        <v>70</v>
      </c>
      <c r="D1" t="s">
        <v>69</v>
      </c>
      <c r="E1" t="s">
        <v>68</v>
      </c>
      <c r="F1" t="s">
        <v>66</v>
      </c>
      <c r="G1" t="s">
        <v>65</v>
      </c>
      <c r="H1" t="s">
        <v>64</v>
      </c>
      <c r="I1" t="s">
        <v>78</v>
      </c>
      <c r="J1" t="s">
        <v>75</v>
      </c>
      <c r="K1" t="s">
        <v>76</v>
      </c>
      <c r="L1" t="s">
        <v>77</v>
      </c>
      <c r="M1" t="s">
        <v>80</v>
      </c>
      <c r="N1" t="s">
        <v>73</v>
      </c>
      <c r="O1" t="s">
        <v>67</v>
      </c>
    </row>
    <row r="2" spans="1:21" x14ac:dyDescent="0.45">
      <c r="A2" t="s">
        <v>8</v>
      </c>
      <c r="B2" t="s">
        <v>21</v>
      </c>
      <c r="C2" t="s">
        <v>20</v>
      </c>
      <c r="D2">
        <v>12199638</v>
      </c>
      <c r="E2" t="s">
        <v>7</v>
      </c>
      <c r="F2" t="s">
        <v>1</v>
      </c>
      <c r="G2" t="s">
        <v>0</v>
      </c>
      <c r="H2">
        <v>23.96</v>
      </c>
      <c r="J2">
        <v>1</v>
      </c>
      <c r="K2">
        <v>21.25</v>
      </c>
      <c r="L2">
        <f>(((((Table1[[#This Row],[Mean2]]/(Table1[[#This Row],[Salary]]/100))^2)*Table1[[#This Row],[Mean2]])+Table1[[#This Row],[Mean2]])^2)</f>
        <v>1410.4197530864199</v>
      </c>
      <c r="M2">
        <v>26</v>
      </c>
      <c r="N2">
        <v>7.69</v>
      </c>
      <c r="O2">
        <v>3900</v>
      </c>
      <c r="T2" t="s">
        <v>56</v>
      </c>
    </row>
    <row r="3" spans="1:21" x14ac:dyDescent="0.45">
      <c r="A3" s="1" t="s">
        <v>5</v>
      </c>
      <c r="B3" s="1" t="s">
        <v>45</v>
      </c>
      <c r="C3" s="1" t="s">
        <v>44</v>
      </c>
      <c r="D3" s="1">
        <v>12199592</v>
      </c>
      <c r="E3" s="1" t="s">
        <v>4</v>
      </c>
      <c r="F3" s="1" t="s">
        <v>10</v>
      </c>
      <c r="G3" s="1" t="s">
        <v>9</v>
      </c>
      <c r="H3" s="1">
        <v>27.38</v>
      </c>
      <c r="I3" s="1"/>
      <c r="J3" s="1">
        <v>1</v>
      </c>
      <c r="K3" s="1">
        <v>29.75</v>
      </c>
      <c r="L3">
        <f>(((((Table1[[#This Row],[Mean2]]/(Table1[[#This Row],[Salary]]/100))^2)*Table1[[#This Row],[Mean2]])+Table1[[#This Row],[Mean2]])^2)</f>
        <v>1735.6080688521054</v>
      </c>
      <c r="M3" s="1">
        <v>32.299999999999997</v>
      </c>
      <c r="N3" s="1">
        <v>10.5</v>
      </c>
      <c r="O3" s="1">
        <v>6000</v>
      </c>
      <c r="T3" t="s">
        <v>26</v>
      </c>
    </row>
    <row r="4" spans="1:21" x14ac:dyDescent="0.45">
      <c r="A4" s="1" t="s">
        <v>13</v>
      </c>
      <c r="B4" s="1" t="s">
        <v>33</v>
      </c>
      <c r="C4" s="1" t="s">
        <v>32</v>
      </c>
      <c r="D4" s="1">
        <v>12199618</v>
      </c>
      <c r="E4" s="1" t="s">
        <v>12</v>
      </c>
      <c r="F4" s="1" t="s">
        <v>10</v>
      </c>
      <c r="G4" s="1" t="s">
        <v>11</v>
      </c>
      <c r="H4" s="1">
        <v>25.54</v>
      </c>
      <c r="I4" s="1"/>
      <c r="J4" s="1">
        <v>1</v>
      </c>
      <c r="K4" s="1">
        <v>31.5</v>
      </c>
      <c r="L4">
        <f>(((((Table1[[#This Row],[Mean2]]/(Table1[[#This Row],[Salary]]/100))^2)*Table1[[#This Row],[Mean2]])+Table1[[#This Row],[Mean2]])^2)</f>
        <v>1888.4534843391523</v>
      </c>
      <c r="M4" s="1">
        <v>31.9</v>
      </c>
      <c r="N4" s="1">
        <v>12</v>
      </c>
      <c r="O4" s="1">
        <v>5300</v>
      </c>
      <c r="T4" t="s">
        <v>58</v>
      </c>
    </row>
    <row r="5" spans="1:21" x14ac:dyDescent="0.45">
      <c r="A5" s="1" t="s">
        <v>3</v>
      </c>
      <c r="B5" s="1" t="s">
        <v>47</v>
      </c>
      <c r="C5" s="1" t="s">
        <v>46</v>
      </c>
      <c r="D5" s="1">
        <v>12199586</v>
      </c>
      <c r="E5" s="1" t="s">
        <v>2</v>
      </c>
      <c r="F5" s="1" t="s">
        <v>1</v>
      </c>
      <c r="G5" s="1" t="s">
        <v>0</v>
      </c>
      <c r="H5" s="1">
        <v>33.26</v>
      </c>
      <c r="I5" s="1"/>
      <c r="J5" s="1">
        <v>1</v>
      </c>
      <c r="K5" s="1">
        <v>36.25</v>
      </c>
      <c r="L5">
        <f>(((((Table1[[#This Row],[Mean2]]/(Table1[[#This Row],[Salary]]/100))^2)*Table1[[#This Row],[Mean2]])+Table1[[#This Row],[Mean2]])^2)</f>
        <v>2782.2010161751823</v>
      </c>
      <c r="M5" s="1">
        <v>38</v>
      </c>
      <c r="N5" s="1">
        <v>12.1</v>
      </c>
      <c r="O5" s="1">
        <v>6100</v>
      </c>
      <c r="T5" t="s">
        <v>28</v>
      </c>
    </row>
    <row r="6" spans="1:21" x14ac:dyDescent="0.45">
      <c r="A6" s="1" t="s">
        <v>17</v>
      </c>
      <c r="B6" s="1" t="s">
        <v>57</v>
      </c>
      <c r="C6" s="1" t="s">
        <v>56</v>
      </c>
      <c r="D6" s="1">
        <v>12199573</v>
      </c>
      <c r="E6" s="1" t="s">
        <v>16</v>
      </c>
      <c r="F6" s="1" t="s">
        <v>1</v>
      </c>
      <c r="G6" s="1" t="s">
        <v>0</v>
      </c>
      <c r="H6" s="1">
        <v>44.52</v>
      </c>
      <c r="I6" s="1" t="s">
        <v>79</v>
      </c>
      <c r="J6" s="1">
        <v>1</v>
      </c>
      <c r="K6" s="1">
        <v>76.75</v>
      </c>
      <c r="L6">
        <f>(((((Table1[[#This Row],[Mean2]]/(Table1[[#This Row],[Salary]]/100))^2)*Table1[[#This Row],[Mean2]])+Table1[[#This Row],[Mean2]])^2)</f>
        <v>5326.7445264661028</v>
      </c>
      <c r="M6" s="1">
        <v>51.8</v>
      </c>
      <c r="N6" s="1">
        <v>12.4</v>
      </c>
      <c r="O6" s="1">
        <v>8100</v>
      </c>
      <c r="T6" t="s">
        <v>54</v>
      </c>
    </row>
    <row r="7" spans="1:21" x14ac:dyDescent="0.45">
      <c r="A7" t="s">
        <v>17</v>
      </c>
      <c r="B7" t="s">
        <v>41</v>
      </c>
      <c r="C7" t="s">
        <v>40</v>
      </c>
      <c r="D7">
        <v>12199599</v>
      </c>
      <c r="E7" t="s">
        <v>16</v>
      </c>
      <c r="F7" t="s">
        <v>10</v>
      </c>
      <c r="G7" t="s">
        <v>9</v>
      </c>
      <c r="H7">
        <v>26.79</v>
      </c>
      <c r="J7">
        <v>1</v>
      </c>
      <c r="K7">
        <v>29</v>
      </c>
      <c r="L7">
        <f>(((((Table1[[#This Row],[Mean2]]/(Table1[[#This Row],[Salary]]/100))^2)*Table1[[#This Row],[Mean2]])+Table1[[#This Row],[Mean2]])^2)</f>
        <v>1378.7484909322307</v>
      </c>
      <c r="M7">
        <v>29.5</v>
      </c>
      <c r="N7">
        <v>8.02</v>
      </c>
      <c r="O7">
        <v>5800</v>
      </c>
      <c r="T7" t="s">
        <v>50</v>
      </c>
    </row>
    <row r="8" spans="1:21" x14ac:dyDescent="0.45">
      <c r="A8" t="s">
        <v>3</v>
      </c>
      <c r="B8" t="s">
        <v>35</v>
      </c>
      <c r="C8" t="s">
        <v>34</v>
      </c>
      <c r="D8">
        <v>12199614</v>
      </c>
      <c r="E8" t="s">
        <v>2</v>
      </c>
      <c r="F8" t="s">
        <v>1</v>
      </c>
      <c r="G8" t="s">
        <v>6</v>
      </c>
      <c r="H8">
        <v>28.02</v>
      </c>
      <c r="J8">
        <v>0</v>
      </c>
      <c r="K8">
        <v>24</v>
      </c>
      <c r="L8">
        <f>(((((Table1[[#This Row],[Mean2]]/(Table1[[#This Row],[Salary]]/100))^2)*Table1[[#This Row],[Mean2]])+Table1[[#This Row],[Mean2]])^2)</f>
        <v>1851.9482308315471</v>
      </c>
      <c r="M8">
        <v>32.1</v>
      </c>
      <c r="N8">
        <v>10</v>
      </c>
      <c r="O8">
        <v>5500</v>
      </c>
      <c r="T8" t="s">
        <v>20</v>
      </c>
    </row>
    <row r="9" spans="1:21" x14ac:dyDescent="0.45">
      <c r="A9" t="s">
        <v>13</v>
      </c>
      <c r="B9" t="s">
        <v>23</v>
      </c>
      <c r="C9" t="s">
        <v>22</v>
      </c>
      <c r="D9">
        <v>12199636</v>
      </c>
      <c r="E9" t="s">
        <v>12</v>
      </c>
      <c r="F9" t="s">
        <v>1</v>
      </c>
      <c r="G9" t="s">
        <v>0</v>
      </c>
      <c r="H9">
        <v>30.48</v>
      </c>
      <c r="J9">
        <v>0</v>
      </c>
      <c r="L9">
        <f>(((((Table1[[#This Row],[Mean2]]/(Table1[[#This Row],[Salary]]/100))^2)*Table1[[#This Row],[Mean2]])+Table1[[#This Row],[Mean2]])^2)</f>
        <v>2248.158991710025</v>
      </c>
      <c r="M9">
        <v>30.2</v>
      </c>
      <c r="N9">
        <v>8.7200000000000006</v>
      </c>
      <c r="O9">
        <v>4000</v>
      </c>
      <c r="T9" t="s">
        <v>48</v>
      </c>
    </row>
    <row r="10" spans="1:21" x14ac:dyDescent="0.45">
      <c r="A10" t="s">
        <v>17</v>
      </c>
      <c r="B10" t="s">
        <v>53</v>
      </c>
      <c r="C10" t="s">
        <v>52</v>
      </c>
      <c r="D10">
        <v>12199578</v>
      </c>
      <c r="E10" t="s">
        <v>16</v>
      </c>
      <c r="F10" t="s">
        <v>10</v>
      </c>
      <c r="G10" t="s">
        <v>11</v>
      </c>
      <c r="H10">
        <v>33.46</v>
      </c>
      <c r="J10">
        <v>1</v>
      </c>
      <c r="K10">
        <v>25.75</v>
      </c>
      <c r="L10">
        <f>(((((Table1[[#This Row],[Mean2]]/(Table1[[#This Row],[Salary]]/100))^2)*Table1[[#This Row],[Mean2]])+Table1[[#This Row],[Mean2]])^2)</f>
        <v>2172.9713354885257</v>
      </c>
      <c r="M10">
        <v>35.6</v>
      </c>
      <c r="N10">
        <v>10.7</v>
      </c>
      <c r="O10">
        <v>6400</v>
      </c>
    </row>
    <row r="11" spans="1:21" x14ac:dyDescent="0.45">
      <c r="A11" t="s">
        <v>8</v>
      </c>
      <c r="B11" t="s">
        <v>63</v>
      </c>
      <c r="C11" t="s">
        <v>62</v>
      </c>
      <c r="D11">
        <v>12199562</v>
      </c>
      <c r="E11" t="s">
        <v>7</v>
      </c>
      <c r="F11" t="s">
        <v>10</v>
      </c>
      <c r="G11" t="s">
        <v>11</v>
      </c>
      <c r="H11">
        <v>57.22</v>
      </c>
      <c r="J11">
        <v>1</v>
      </c>
      <c r="K11">
        <v>52.5</v>
      </c>
      <c r="L11">
        <f>(((((Table1[[#This Row],[Mean2]]/(Table1[[#This Row],[Salary]]/100))^2)*Table1[[#This Row],[Mean2]])+Table1[[#This Row],[Mean2]])^2)</f>
        <v>5278.807582404901</v>
      </c>
      <c r="M11">
        <v>57.5</v>
      </c>
      <c r="N11">
        <v>11.2</v>
      </c>
      <c r="O11">
        <v>11200</v>
      </c>
      <c r="T11">
        <f>L6+L24+L19+L13+L14+L2+L17</f>
        <v>21182.002629022343</v>
      </c>
    </row>
    <row r="12" spans="1:21" x14ac:dyDescent="0.45">
      <c r="A12" t="s">
        <v>15</v>
      </c>
      <c r="B12" t="s">
        <v>31</v>
      </c>
      <c r="C12" t="s">
        <v>30</v>
      </c>
      <c r="D12">
        <v>12199620</v>
      </c>
      <c r="E12" t="s">
        <v>14</v>
      </c>
      <c r="F12" t="s">
        <v>1</v>
      </c>
      <c r="G12" t="s">
        <v>6</v>
      </c>
      <c r="H12">
        <v>25.87</v>
      </c>
      <c r="J12">
        <v>1</v>
      </c>
      <c r="L12">
        <f>(((((Table1[[#This Row],[Mean2]]/(Table1[[#This Row],[Salary]]/100))^2)*Table1[[#This Row],[Mean2]])+Table1[[#This Row],[Mean2]])^2)</f>
        <v>1427.9914934813628</v>
      </c>
      <c r="M12">
        <v>28.7</v>
      </c>
      <c r="N12">
        <v>8.9700000000000006</v>
      </c>
      <c r="O12">
        <v>5100</v>
      </c>
    </row>
    <row r="13" spans="1:21" x14ac:dyDescent="0.45">
      <c r="A13" t="s">
        <v>13</v>
      </c>
      <c r="B13" t="s">
        <v>55</v>
      </c>
      <c r="C13" t="s">
        <v>54</v>
      </c>
      <c r="D13">
        <v>12199576</v>
      </c>
      <c r="E13" t="s">
        <v>12</v>
      </c>
      <c r="F13" t="s">
        <v>1</v>
      </c>
      <c r="G13" t="s">
        <v>0</v>
      </c>
      <c r="H13">
        <v>37.57</v>
      </c>
      <c r="J13">
        <v>1</v>
      </c>
      <c r="K13">
        <v>44.75</v>
      </c>
      <c r="L13">
        <f>(((((Table1[[#This Row],[Mean2]]/(Table1[[#This Row],[Salary]]/100))^2)*Table1[[#This Row],[Mean2]])+Table1[[#This Row],[Mean2]])^2)</f>
        <v>2117.9456250272001</v>
      </c>
      <c r="M13">
        <v>35.799999999999997</v>
      </c>
      <c r="N13">
        <v>8.66</v>
      </c>
      <c r="O13">
        <v>6700</v>
      </c>
    </row>
    <row r="14" spans="1:21" x14ac:dyDescent="0.45">
      <c r="A14" t="s">
        <v>5</v>
      </c>
      <c r="B14" t="s">
        <v>51</v>
      </c>
      <c r="C14" t="s">
        <v>50</v>
      </c>
      <c r="D14">
        <v>12199581</v>
      </c>
      <c r="E14" t="s">
        <v>4</v>
      </c>
      <c r="F14" t="s">
        <v>10</v>
      </c>
      <c r="G14" t="s">
        <v>11</v>
      </c>
      <c r="H14">
        <v>33.65</v>
      </c>
      <c r="J14">
        <v>1</v>
      </c>
      <c r="K14">
        <v>42</v>
      </c>
      <c r="L14">
        <f>(((((Table1[[#This Row],[Mean2]]/(Table1[[#This Row],[Salary]]/100))^2)*Table1[[#This Row],[Mean2]])+Table1[[#This Row],[Mean2]])^2)</f>
        <v>2707.5973317085013</v>
      </c>
      <c r="M14">
        <v>38.1</v>
      </c>
      <c r="N14">
        <v>10.199999999999999</v>
      </c>
      <c r="O14">
        <v>6300</v>
      </c>
    </row>
    <row r="15" spans="1:21" x14ac:dyDescent="0.45">
      <c r="A15" t="s">
        <v>3</v>
      </c>
      <c r="B15" t="s">
        <v>37</v>
      </c>
      <c r="C15" t="s">
        <v>36</v>
      </c>
      <c r="D15">
        <v>12199610</v>
      </c>
      <c r="E15" t="s">
        <v>2</v>
      </c>
      <c r="F15" t="s">
        <v>10</v>
      </c>
      <c r="G15" t="s">
        <v>11</v>
      </c>
      <c r="H15">
        <v>28.95</v>
      </c>
      <c r="J15">
        <v>1</v>
      </c>
      <c r="K15">
        <v>19</v>
      </c>
      <c r="L15">
        <f>(((((Table1[[#This Row],[Mean2]]/(Table1[[#This Row],[Salary]]/100))^2)*Table1[[#This Row],[Mean2]])+Table1[[#This Row],[Mean2]])^2)</f>
        <v>2244.9340201316109</v>
      </c>
      <c r="M15">
        <v>34.4</v>
      </c>
      <c r="N15">
        <v>7.45</v>
      </c>
      <c r="O15">
        <v>5600</v>
      </c>
    </row>
    <row r="16" spans="1:21" x14ac:dyDescent="0.45">
      <c r="A16" t="s">
        <v>8</v>
      </c>
      <c r="B16" t="s">
        <v>25</v>
      </c>
      <c r="C16" t="s">
        <v>24</v>
      </c>
      <c r="D16">
        <v>12199632</v>
      </c>
      <c r="E16" t="s">
        <v>7</v>
      </c>
      <c r="F16" t="s">
        <v>1</v>
      </c>
      <c r="G16" t="s">
        <v>0</v>
      </c>
      <c r="H16">
        <v>17.739999999999998</v>
      </c>
      <c r="J16">
        <v>1</v>
      </c>
      <c r="L16">
        <f>(((((Table1[[#This Row],[Mean2]]/(Table1[[#This Row],[Salary]]/100))^2)*Table1[[#This Row],[Mean2]])+Table1[[#This Row],[Mean2]])^2)</f>
        <v>509.26140380306572</v>
      </c>
      <c r="M16">
        <v>18.8</v>
      </c>
      <c r="N16">
        <v>6.81</v>
      </c>
      <c r="O16">
        <v>4200</v>
      </c>
      <c r="R16" t="s">
        <v>81</v>
      </c>
      <c r="S16" t="s">
        <v>82</v>
      </c>
      <c r="T16" t="s">
        <v>83</v>
      </c>
      <c r="U16" t="s">
        <v>84</v>
      </c>
    </row>
    <row r="17" spans="1:35" x14ac:dyDescent="0.45">
      <c r="A17" t="s">
        <v>13</v>
      </c>
      <c r="B17" t="s">
        <v>49</v>
      </c>
      <c r="C17" t="s">
        <v>48</v>
      </c>
      <c r="D17">
        <v>12199590</v>
      </c>
      <c r="E17" t="s">
        <v>12</v>
      </c>
      <c r="F17" t="s">
        <v>10</v>
      </c>
      <c r="G17" t="s">
        <v>9</v>
      </c>
      <c r="H17">
        <v>31.35</v>
      </c>
      <c r="I17" t="s">
        <v>79</v>
      </c>
      <c r="J17">
        <v>1</v>
      </c>
      <c r="K17">
        <v>58.25</v>
      </c>
      <c r="L17">
        <f>(((((Table1[[#This Row],[Mean2]]/(Table1[[#This Row],[Salary]]/100))^2)*Table1[[#This Row],[Mean2]])+Table1[[#This Row],[Mean2]])^2)</f>
        <v>1793.4255502175906</v>
      </c>
      <c r="M17">
        <v>33</v>
      </c>
      <c r="N17">
        <v>9.5500000000000007</v>
      </c>
      <c r="O17">
        <v>6200</v>
      </c>
      <c r="R17">
        <f>SUM(AB17:AI17)</f>
        <v>277.5</v>
      </c>
      <c r="S17" s="4" t="s">
        <v>56</v>
      </c>
      <c r="T17" s="2" t="s">
        <v>46</v>
      </c>
      <c r="U17" s="2" t="s">
        <v>28</v>
      </c>
      <c r="V17" s="2" t="s">
        <v>58</v>
      </c>
      <c r="W17" s="2" t="s">
        <v>42</v>
      </c>
      <c r="X17" s="2" t="s">
        <v>50</v>
      </c>
      <c r="Y17" s="2" t="s">
        <v>26</v>
      </c>
      <c r="Z17" s="2" t="s">
        <v>20</v>
      </c>
      <c r="AA17" s="2" t="s">
        <v>88</v>
      </c>
      <c r="AB17">
        <f>INDEX($K$2:$K$24, MATCH(S17, $C$2:$C$24, 0))</f>
        <v>76.75</v>
      </c>
      <c r="AC17">
        <f>INDEX($K$2:$K$24, MATCH(T17, $C$2:$C$24, 0))</f>
        <v>36.25</v>
      </c>
      <c r="AD17">
        <f>INDEX($K$2:$K$24, MATCH(U17, $C$2:$C$24, 0))</f>
        <v>15</v>
      </c>
      <c r="AE17">
        <f>INDEX($K$2:$K$24, MATCH(V17, $C$2:$C$24, 0))</f>
        <v>65</v>
      </c>
      <c r="AF17">
        <f>INDEX($K$2:$K$24, MATCH(W17, $C$2:$C$24, 0))</f>
        <v>0</v>
      </c>
      <c r="AG17">
        <f>INDEX($K$2:$K$24, MATCH(X17, $C$2:$C$24, 0))</f>
        <v>42</v>
      </c>
      <c r="AH17">
        <f>INDEX($K$2:$K$24, MATCH(Y17, $C$2:$C$24, 0))</f>
        <v>21.25</v>
      </c>
      <c r="AI17">
        <f>INDEX($K$2:$K$24, MATCH(Z17, $C$2:$C$24, 0))</f>
        <v>21.25</v>
      </c>
    </row>
    <row r="18" spans="1:35" x14ac:dyDescent="0.45">
      <c r="A18" s="1" t="s">
        <v>8</v>
      </c>
      <c r="B18" s="1" t="s">
        <v>29</v>
      </c>
      <c r="C18" s="1" t="s">
        <v>28</v>
      </c>
      <c r="D18" s="1">
        <v>12199623</v>
      </c>
      <c r="E18" s="1" t="s">
        <v>7</v>
      </c>
      <c r="F18" s="1" t="s">
        <v>10</v>
      </c>
      <c r="G18" s="1" t="s">
        <v>11</v>
      </c>
      <c r="H18" s="1">
        <v>31.39</v>
      </c>
      <c r="I18" s="1"/>
      <c r="J18" s="1">
        <v>0</v>
      </c>
      <c r="K18" s="1">
        <v>15</v>
      </c>
      <c r="L18">
        <f>(((((Table1[[#This Row],[Mean2]]/(Table1[[#This Row],[Salary]]/100))^2)*Table1[[#This Row],[Mean2]])+Table1[[#This Row],[Mean2]])^2)</f>
        <v>4077.6540888868558</v>
      </c>
      <c r="M18" s="1">
        <v>38.700000000000003</v>
      </c>
      <c r="N18" s="1">
        <v>15.4</v>
      </c>
      <c r="O18" s="1">
        <v>4800</v>
      </c>
      <c r="R18">
        <f t="shared" ref="R18:R66" si="0">SUM(AB18:AI18)</f>
        <v>305</v>
      </c>
      <c r="S18" s="5" t="s">
        <v>36</v>
      </c>
      <c r="T18" s="3" t="s">
        <v>50</v>
      </c>
      <c r="U18" s="3" t="s">
        <v>28</v>
      </c>
      <c r="V18" s="3" t="s">
        <v>20</v>
      </c>
      <c r="W18" s="3" t="s">
        <v>54</v>
      </c>
      <c r="X18" s="3" t="s">
        <v>56</v>
      </c>
      <c r="Y18" s="3" t="s">
        <v>58</v>
      </c>
      <c r="Z18" s="3" t="s">
        <v>26</v>
      </c>
      <c r="AA18" s="3" t="s">
        <v>92</v>
      </c>
      <c r="AB18">
        <f t="shared" ref="AB18:AB66" si="1">INDEX($K$2:$K$24, MATCH(S18, $C$2:$C$24, 0))</f>
        <v>19</v>
      </c>
      <c r="AC18">
        <f t="shared" ref="AC18:AC66" si="2">INDEX($K$2:$K$24, MATCH(T18, $C$2:$C$24, 0))</f>
        <v>42</v>
      </c>
      <c r="AD18">
        <f t="shared" ref="AD18:AD66" si="3">INDEX($K$2:$K$24, MATCH(U18, $C$2:$C$24, 0))</f>
        <v>15</v>
      </c>
      <c r="AE18">
        <f t="shared" ref="AE18:AE66" si="4">INDEX($K$2:$K$24, MATCH(V18, $C$2:$C$24, 0))</f>
        <v>21.25</v>
      </c>
      <c r="AF18">
        <f t="shared" ref="AF18:AF66" si="5">INDEX($K$2:$K$24, MATCH(W18, $C$2:$C$24, 0))</f>
        <v>44.75</v>
      </c>
      <c r="AG18">
        <f t="shared" ref="AG18:AG66" si="6">INDEX($K$2:$K$24, MATCH(X18, $C$2:$C$24, 0))</f>
        <v>76.75</v>
      </c>
      <c r="AH18">
        <f t="shared" ref="AH18:AH66" si="7">INDEX($K$2:$K$24, MATCH(Y18, $C$2:$C$24, 0))</f>
        <v>65</v>
      </c>
      <c r="AI18">
        <f t="shared" ref="AI18:AI66" si="8">INDEX($K$2:$K$24, MATCH(Z18, $C$2:$C$24, 0))</f>
        <v>21.25</v>
      </c>
    </row>
    <row r="19" spans="1:35" x14ac:dyDescent="0.45">
      <c r="A19" s="1" t="s">
        <v>8</v>
      </c>
      <c r="B19" s="1" t="s">
        <v>59</v>
      </c>
      <c r="C19" s="1" t="s">
        <v>58</v>
      </c>
      <c r="D19" s="1">
        <v>12199569</v>
      </c>
      <c r="E19" s="1" t="s">
        <v>7</v>
      </c>
      <c r="F19" s="1" t="s">
        <v>1</v>
      </c>
      <c r="G19" s="1" t="s">
        <v>6</v>
      </c>
      <c r="H19" s="1">
        <v>51.53</v>
      </c>
      <c r="I19" s="1"/>
      <c r="J19" s="1">
        <v>1</v>
      </c>
      <c r="K19" s="1">
        <v>65</v>
      </c>
      <c r="L19">
        <f>(((((Table1[[#This Row],[Mean2]]/(Table1[[#This Row],[Salary]]/100))^2)*Table1[[#This Row],[Mean2]])+Table1[[#This Row],[Mean2]])^2)</f>
        <v>6199.4744490921603</v>
      </c>
      <c r="M19" s="1">
        <v>58</v>
      </c>
      <c r="N19" s="1">
        <v>17.399999999999999</v>
      </c>
      <c r="O19" s="1">
        <v>9700</v>
      </c>
      <c r="R19">
        <f t="shared" si="0"/>
        <v>305</v>
      </c>
      <c r="S19" s="4" t="s">
        <v>36</v>
      </c>
      <c r="T19" s="2" t="s">
        <v>26</v>
      </c>
      <c r="U19" s="2" t="s">
        <v>58</v>
      </c>
      <c r="V19" s="2" t="s">
        <v>20</v>
      </c>
      <c r="W19" s="2" t="s">
        <v>54</v>
      </c>
      <c r="X19" s="2" t="s">
        <v>50</v>
      </c>
      <c r="Y19" s="2" t="s">
        <v>28</v>
      </c>
      <c r="Z19" s="2" t="s">
        <v>56</v>
      </c>
      <c r="AA19" s="2" t="s">
        <v>92</v>
      </c>
      <c r="AB19">
        <f t="shared" si="1"/>
        <v>19</v>
      </c>
      <c r="AC19">
        <f t="shared" si="2"/>
        <v>21.25</v>
      </c>
      <c r="AD19">
        <f t="shared" si="3"/>
        <v>65</v>
      </c>
      <c r="AE19">
        <f t="shared" si="4"/>
        <v>21.25</v>
      </c>
      <c r="AF19">
        <f t="shared" si="5"/>
        <v>44.75</v>
      </c>
      <c r="AG19">
        <f t="shared" si="6"/>
        <v>42</v>
      </c>
      <c r="AH19">
        <f t="shared" si="7"/>
        <v>15</v>
      </c>
      <c r="AI19">
        <f t="shared" si="8"/>
        <v>76.75</v>
      </c>
    </row>
    <row r="20" spans="1:35" x14ac:dyDescent="0.45">
      <c r="A20" s="1" t="s">
        <v>17</v>
      </c>
      <c r="B20" s="1" t="s">
        <v>61</v>
      </c>
      <c r="C20" s="1" t="s">
        <v>60</v>
      </c>
      <c r="D20" s="1">
        <v>12199566</v>
      </c>
      <c r="E20" s="1" t="s">
        <v>16</v>
      </c>
      <c r="F20" s="1" t="s">
        <v>1</v>
      </c>
      <c r="G20" s="1" t="s">
        <v>6</v>
      </c>
      <c r="H20" s="1">
        <v>58.7</v>
      </c>
      <c r="I20" s="1"/>
      <c r="J20" s="1">
        <v>1</v>
      </c>
      <c r="K20" s="1"/>
      <c r="L20">
        <f>(((((Table1[[#This Row],[Mean2]]/(Table1[[#This Row],[Salary]]/100))^2)*Table1[[#This Row],[Mean2]])+Table1[[#This Row],[Mean2]])^2)</f>
        <v>5505.6564768567405</v>
      </c>
      <c r="M20" s="1">
        <v>58.2</v>
      </c>
      <c r="N20" s="1">
        <v>11.5</v>
      </c>
      <c r="O20" s="1">
        <v>11100</v>
      </c>
      <c r="R20">
        <f t="shared" si="0"/>
        <v>300.25</v>
      </c>
      <c r="S20" s="5" t="s">
        <v>56</v>
      </c>
      <c r="T20" s="3" t="s">
        <v>44</v>
      </c>
      <c r="U20" s="3" t="s">
        <v>58</v>
      </c>
      <c r="V20" s="3" t="s">
        <v>20</v>
      </c>
      <c r="W20" s="3" t="s">
        <v>32</v>
      </c>
      <c r="X20" s="3" t="s">
        <v>50</v>
      </c>
      <c r="Y20" s="3" t="s">
        <v>28</v>
      </c>
      <c r="Z20" s="3" t="s">
        <v>36</v>
      </c>
      <c r="AA20" s="3" t="s">
        <v>89</v>
      </c>
      <c r="AB20">
        <f t="shared" si="1"/>
        <v>76.75</v>
      </c>
      <c r="AC20">
        <f t="shared" si="2"/>
        <v>29.75</v>
      </c>
      <c r="AD20">
        <f t="shared" si="3"/>
        <v>65</v>
      </c>
      <c r="AE20">
        <f t="shared" si="4"/>
        <v>21.25</v>
      </c>
      <c r="AF20">
        <f t="shared" si="5"/>
        <v>31.5</v>
      </c>
      <c r="AG20">
        <f t="shared" si="6"/>
        <v>42</v>
      </c>
      <c r="AH20">
        <f t="shared" si="7"/>
        <v>15</v>
      </c>
      <c r="AI20">
        <f t="shared" si="8"/>
        <v>19</v>
      </c>
    </row>
    <row r="21" spans="1:35" x14ac:dyDescent="0.45">
      <c r="A21" t="s">
        <v>13</v>
      </c>
      <c r="B21" t="s">
        <v>43</v>
      </c>
      <c r="C21" t="s">
        <v>42</v>
      </c>
      <c r="D21">
        <v>12199597</v>
      </c>
      <c r="E21" t="s">
        <v>12</v>
      </c>
      <c r="F21" t="s">
        <v>1</v>
      </c>
      <c r="G21" t="s">
        <v>6</v>
      </c>
      <c r="H21">
        <v>33.71</v>
      </c>
      <c r="J21">
        <v>1</v>
      </c>
      <c r="L21">
        <f>(((((Table1[[#This Row],[Mean2]]/(Table1[[#This Row],[Salary]]/100))^2)*Table1[[#This Row],[Mean2]])+Table1[[#This Row],[Mean2]])^2)</f>
        <v>1746.4871287489666</v>
      </c>
      <c r="M21">
        <v>32.200000000000003</v>
      </c>
      <c r="N21">
        <v>7.76</v>
      </c>
      <c r="O21">
        <v>5900</v>
      </c>
      <c r="R21">
        <f t="shared" si="0"/>
        <v>286</v>
      </c>
      <c r="S21" s="4" t="s">
        <v>56</v>
      </c>
      <c r="T21" s="2" t="s">
        <v>46</v>
      </c>
      <c r="U21" s="2" t="s">
        <v>58</v>
      </c>
      <c r="V21" s="2" t="s">
        <v>28</v>
      </c>
      <c r="W21" s="2" t="s">
        <v>32</v>
      </c>
      <c r="X21" s="2" t="s">
        <v>36</v>
      </c>
      <c r="Y21" s="2" t="s">
        <v>26</v>
      </c>
      <c r="Z21" s="2" t="s">
        <v>20</v>
      </c>
      <c r="AA21" s="2" t="s">
        <v>93</v>
      </c>
      <c r="AB21">
        <f t="shared" si="1"/>
        <v>76.75</v>
      </c>
      <c r="AC21">
        <f t="shared" si="2"/>
        <v>36.25</v>
      </c>
      <c r="AD21">
        <f t="shared" si="3"/>
        <v>65</v>
      </c>
      <c r="AE21">
        <f t="shared" si="4"/>
        <v>15</v>
      </c>
      <c r="AF21">
        <f t="shared" si="5"/>
        <v>31.5</v>
      </c>
      <c r="AG21">
        <f t="shared" si="6"/>
        <v>19</v>
      </c>
      <c r="AH21">
        <f t="shared" si="7"/>
        <v>21.25</v>
      </c>
      <c r="AI21">
        <f t="shared" si="8"/>
        <v>21.25</v>
      </c>
    </row>
    <row r="22" spans="1:35" x14ac:dyDescent="0.45">
      <c r="A22" t="s">
        <v>5</v>
      </c>
      <c r="B22" t="s">
        <v>19</v>
      </c>
      <c r="C22" t="s">
        <v>18</v>
      </c>
      <c r="D22">
        <v>12199665</v>
      </c>
      <c r="E22" t="s">
        <v>4</v>
      </c>
      <c r="F22" t="s">
        <v>1</v>
      </c>
      <c r="G22" t="s">
        <v>6</v>
      </c>
      <c r="H22">
        <v>12.19</v>
      </c>
      <c r="J22">
        <v>1</v>
      </c>
      <c r="L22">
        <f>(((((Table1[[#This Row],[Mean2]]/(Table1[[#This Row],[Salary]]/100))^2)*Table1[[#This Row],[Mean2]])+Table1[[#This Row],[Mean2]])^2)</f>
        <v>316.01647264536513</v>
      </c>
      <c r="M22">
        <v>14.8</v>
      </c>
      <c r="N22">
        <v>6.28</v>
      </c>
      <c r="O22">
        <v>3300</v>
      </c>
      <c r="R22">
        <f t="shared" si="0"/>
        <v>285.5</v>
      </c>
      <c r="S22" s="5" t="s">
        <v>56</v>
      </c>
      <c r="T22" s="3" t="s">
        <v>46</v>
      </c>
      <c r="U22" s="3" t="s">
        <v>58</v>
      </c>
      <c r="V22" s="3" t="s">
        <v>28</v>
      </c>
      <c r="W22" s="3" t="s">
        <v>32</v>
      </c>
      <c r="X22" s="3" t="s">
        <v>36</v>
      </c>
      <c r="Y22" s="3" t="s">
        <v>18</v>
      </c>
      <c r="Z22" s="3" t="s">
        <v>50</v>
      </c>
      <c r="AA22" s="3" t="s">
        <v>90</v>
      </c>
      <c r="AB22">
        <f t="shared" si="1"/>
        <v>76.75</v>
      </c>
      <c r="AC22">
        <f t="shared" si="2"/>
        <v>36.25</v>
      </c>
      <c r="AD22">
        <f t="shared" si="3"/>
        <v>65</v>
      </c>
      <c r="AE22">
        <f t="shared" si="4"/>
        <v>15</v>
      </c>
      <c r="AF22">
        <f t="shared" si="5"/>
        <v>31.5</v>
      </c>
      <c r="AG22">
        <f t="shared" si="6"/>
        <v>19</v>
      </c>
      <c r="AH22">
        <f t="shared" si="7"/>
        <v>0</v>
      </c>
      <c r="AI22">
        <f t="shared" si="8"/>
        <v>42</v>
      </c>
    </row>
    <row r="23" spans="1:35" x14ac:dyDescent="0.45">
      <c r="A23" t="s">
        <v>8</v>
      </c>
      <c r="B23" t="s">
        <v>39</v>
      </c>
      <c r="C23" t="s">
        <v>38</v>
      </c>
      <c r="D23">
        <v>12199606</v>
      </c>
      <c r="E23" t="s">
        <v>7</v>
      </c>
      <c r="F23" t="s">
        <v>10</v>
      </c>
      <c r="G23" t="s">
        <v>9</v>
      </c>
      <c r="H23">
        <v>28.22</v>
      </c>
      <c r="J23">
        <v>1</v>
      </c>
      <c r="K23">
        <v>26</v>
      </c>
      <c r="L23">
        <f>(((((Table1[[#This Row],[Mean2]]/(Table1[[#This Row],[Salary]]/100))^2)*Table1[[#This Row],[Mean2]])+Table1[[#This Row],[Mean2]])^2)</f>
        <v>1439.8344003471827</v>
      </c>
      <c r="M23">
        <v>29.8</v>
      </c>
      <c r="N23">
        <v>8.09</v>
      </c>
      <c r="O23">
        <v>5700</v>
      </c>
      <c r="R23">
        <f t="shared" si="0"/>
        <v>285.5</v>
      </c>
      <c r="S23" s="4" t="s">
        <v>36</v>
      </c>
      <c r="T23" s="2" t="s">
        <v>46</v>
      </c>
      <c r="U23" s="2" t="s">
        <v>58</v>
      </c>
      <c r="V23" s="2" t="s">
        <v>28</v>
      </c>
      <c r="W23" s="2" t="s">
        <v>32</v>
      </c>
      <c r="X23" s="2" t="s">
        <v>56</v>
      </c>
      <c r="Y23" s="2" t="s">
        <v>18</v>
      </c>
      <c r="Z23" s="2" t="s">
        <v>50</v>
      </c>
      <c r="AA23" s="2" t="s">
        <v>90</v>
      </c>
      <c r="AB23">
        <f t="shared" si="1"/>
        <v>19</v>
      </c>
      <c r="AC23">
        <f t="shared" si="2"/>
        <v>36.25</v>
      </c>
      <c r="AD23">
        <f t="shared" si="3"/>
        <v>65</v>
      </c>
      <c r="AE23">
        <f t="shared" si="4"/>
        <v>15</v>
      </c>
      <c r="AF23">
        <f t="shared" si="5"/>
        <v>31.5</v>
      </c>
      <c r="AG23">
        <f t="shared" si="6"/>
        <v>76.75</v>
      </c>
      <c r="AH23">
        <f t="shared" si="7"/>
        <v>0</v>
      </c>
      <c r="AI23">
        <f t="shared" si="8"/>
        <v>42</v>
      </c>
    </row>
    <row r="24" spans="1:35" x14ac:dyDescent="0.45">
      <c r="A24" t="s">
        <v>5</v>
      </c>
      <c r="B24" t="s">
        <v>27</v>
      </c>
      <c r="C24" t="s">
        <v>26</v>
      </c>
      <c r="D24">
        <v>12199627</v>
      </c>
      <c r="E24" t="s">
        <v>4</v>
      </c>
      <c r="F24" t="s">
        <v>10</v>
      </c>
      <c r="G24" t="s">
        <v>9</v>
      </c>
      <c r="H24">
        <v>21.87</v>
      </c>
      <c r="J24">
        <v>1</v>
      </c>
      <c r="K24">
        <v>21.25</v>
      </c>
      <c r="L24">
        <f>(((((Table1[[#This Row],[Mean2]]/(Table1[[#This Row],[Salary]]/100))^2)*Table1[[#This Row],[Mean2]])+Table1[[#This Row],[Mean2]])^2)</f>
        <v>1626.3953934243682</v>
      </c>
      <c r="M24">
        <v>28.2</v>
      </c>
      <c r="N24">
        <v>12.3</v>
      </c>
      <c r="O24">
        <v>4300</v>
      </c>
      <c r="R24">
        <f t="shared" si="0"/>
        <v>293.75</v>
      </c>
      <c r="S24" s="5" t="s">
        <v>40</v>
      </c>
      <c r="T24" s="3" t="s">
        <v>46</v>
      </c>
      <c r="U24" s="3" t="s">
        <v>26</v>
      </c>
      <c r="V24" s="3" t="s">
        <v>58</v>
      </c>
      <c r="W24" s="3" t="s">
        <v>32</v>
      </c>
      <c r="X24" s="3" t="s">
        <v>36</v>
      </c>
      <c r="Y24" s="3" t="s">
        <v>28</v>
      </c>
      <c r="Z24" s="3" t="s">
        <v>56</v>
      </c>
      <c r="AA24" s="3" t="s">
        <v>94</v>
      </c>
      <c r="AB24">
        <f t="shared" si="1"/>
        <v>29</v>
      </c>
      <c r="AC24">
        <f t="shared" si="2"/>
        <v>36.25</v>
      </c>
      <c r="AD24">
        <f t="shared" si="3"/>
        <v>21.25</v>
      </c>
      <c r="AE24">
        <f t="shared" si="4"/>
        <v>65</v>
      </c>
      <c r="AF24">
        <f t="shared" si="5"/>
        <v>31.5</v>
      </c>
      <c r="AG24">
        <f t="shared" si="6"/>
        <v>19</v>
      </c>
      <c r="AH24">
        <f t="shared" si="7"/>
        <v>15</v>
      </c>
      <c r="AI24">
        <f t="shared" si="8"/>
        <v>76.75</v>
      </c>
    </row>
    <row r="25" spans="1:35" x14ac:dyDescent="0.45">
      <c r="R25">
        <f t="shared" si="0"/>
        <v>296.5</v>
      </c>
      <c r="S25" s="4" t="s">
        <v>36</v>
      </c>
      <c r="T25" s="2" t="s">
        <v>50</v>
      </c>
      <c r="U25" s="2" t="s">
        <v>26</v>
      </c>
      <c r="V25" s="2" t="s">
        <v>28</v>
      </c>
      <c r="W25" s="2" t="s">
        <v>32</v>
      </c>
      <c r="X25" s="2" t="s">
        <v>56</v>
      </c>
      <c r="Y25" s="2" t="s">
        <v>58</v>
      </c>
      <c r="Z25" s="2" t="s">
        <v>38</v>
      </c>
      <c r="AA25" s="2" t="s">
        <v>95</v>
      </c>
      <c r="AB25">
        <f t="shared" si="1"/>
        <v>19</v>
      </c>
      <c r="AC25">
        <f t="shared" si="2"/>
        <v>42</v>
      </c>
      <c r="AD25">
        <f t="shared" si="3"/>
        <v>21.25</v>
      </c>
      <c r="AE25">
        <f t="shared" si="4"/>
        <v>15</v>
      </c>
      <c r="AF25">
        <f t="shared" si="5"/>
        <v>31.5</v>
      </c>
      <c r="AG25">
        <f t="shared" si="6"/>
        <v>76.75</v>
      </c>
      <c r="AH25">
        <f t="shared" si="7"/>
        <v>65</v>
      </c>
      <c r="AI25">
        <f t="shared" si="8"/>
        <v>26</v>
      </c>
    </row>
    <row r="26" spans="1:35" x14ac:dyDescent="0.45">
      <c r="R26">
        <f t="shared" si="0"/>
        <v>296.5</v>
      </c>
      <c r="S26" s="5" t="s">
        <v>56</v>
      </c>
      <c r="T26" s="3" t="s">
        <v>26</v>
      </c>
      <c r="U26" s="3" t="s">
        <v>50</v>
      </c>
      <c r="V26" s="3" t="s">
        <v>28</v>
      </c>
      <c r="W26" s="3" t="s">
        <v>32</v>
      </c>
      <c r="X26" s="3" t="s">
        <v>36</v>
      </c>
      <c r="Y26" s="3" t="s">
        <v>38</v>
      </c>
      <c r="Z26" s="3" t="s">
        <v>58</v>
      </c>
      <c r="AA26" s="3" t="s">
        <v>95</v>
      </c>
      <c r="AB26">
        <f t="shared" si="1"/>
        <v>76.75</v>
      </c>
      <c r="AC26">
        <f t="shared" si="2"/>
        <v>21.25</v>
      </c>
      <c r="AD26">
        <f t="shared" si="3"/>
        <v>42</v>
      </c>
      <c r="AE26">
        <f t="shared" si="4"/>
        <v>15</v>
      </c>
      <c r="AF26">
        <f t="shared" si="5"/>
        <v>31.5</v>
      </c>
      <c r="AG26">
        <f t="shared" si="6"/>
        <v>19</v>
      </c>
      <c r="AH26">
        <f t="shared" si="7"/>
        <v>26</v>
      </c>
      <c r="AI26">
        <f t="shared" si="8"/>
        <v>65</v>
      </c>
    </row>
    <row r="27" spans="1:35" x14ac:dyDescent="0.45">
      <c r="R27">
        <f t="shared" si="0"/>
        <v>296.5</v>
      </c>
      <c r="S27" s="4" t="s">
        <v>36</v>
      </c>
      <c r="T27" s="2" t="s">
        <v>50</v>
      </c>
      <c r="U27" s="2" t="s">
        <v>28</v>
      </c>
      <c r="V27" s="2" t="s">
        <v>58</v>
      </c>
      <c r="W27" s="2" t="s">
        <v>32</v>
      </c>
      <c r="X27" s="2" t="s">
        <v>26</v>
      </c>
      <c r="Y27" s="2" t="s">
        <v>38</v>
      </c>
      <c r="Z27" s="2" t="s">
        <v>56</v>
      </c>
      <c r="AA27" s="2" t="s">
        <v>95</v>
      </c>
      <c r="AB27">
        <f t="shared" si="1"/>
        <v>19</v>
      </c>
      <c r="AC27">
        <f t="shared" si="2"/>
        <v>42</v>
      </c>
      <c r="AD27">
        <f t="shared" si="3"/>
        <v>15</v>
      </c>
      <c r="AE27">
        <f t="shared" si="4"/>
        <v>65</v>
      </c>
      <c r="AF27">
        <f t="shared" si="5"/>
        <v>31.5</v>
      </c>
      <c r="AG27">
        <f t="shared" si="6"/>
        <v>21.25</v>
      </c>
      <c r="AH27">
        <f t="shared" si="7"/>
        <v>26</v>
      </c>
      <c r="AI27">
        <f t="shared" si="8"/>
        <v>76.75</v>
      </c>
    </row>
    <row r="28" spans="1:35" x14ac:dyDescent="0.45">
      <c r="R28">
        <f t="shared" si="0"/>
        <v>270.5</v>
      </c>
      <c r="S28" s="5" t="s">
        <v>56</v>
      </c>
      <c r="T28" s="3" t="s">
        <v>36</v>
      </c>
      <c r="U28" s="3" t="s">
        <v>28</v>
      </c>
      <c r="V28" s="3" t="s">
        <v>58</v>
      </c>
      <c r="W28" s="3" t="s">
        <v>32</v>
      </c>
      <c r="X28" s="3" t="s">
        <v>26</v>
      </c>
      <c r="Y28" s="3" t="s">
        <v>30</v>
      </c>
      <c r="Z28" s="3" t="s">
        <v>50</v>
      </c>
      <c r="AA28" s="3" t="s">
        <v>96</v>
      </c>
      <c r="AB28">
        <f t="shared" si="1"/>
        <v>76.75</v>
      </c>
      <c r="AC28">
        <f t="shared" si="2"/>
        <v>19</v>
      </c>
      <c r="AD28">
        <f t="shared" si="3"/>
        <v>15</v>
      </c>
      <c r="AE28">
        <f t="shared" si="4"/>
        <v>65</v>
      </c>
      <c r="AF28">
        <f t="shared" si="5"/>
        <v>31.5</v>
      </c>
      <c r="AG28">
        <f t="shared" si="6"/>
        <v>21.25</v>
      </c>
      <c r="AH28">
        <f t="shared" si="7"/>
        <v>0</v>
      </c>
      <c r="AI28">
        <f t="shared" si="8"/>
        <v>42</v>
      </c>
    </row>
    <row r="29" spans="1:35" x14ac:dyDescent="0.45">
      <c r="R29">
        <f t="shared" si="0"/>
        <v>292.75</v>
      </c>
      <c r="S29" s="4" t="s">
        <v>46</v>
      </c>
      <c r="T29" s="2" t="s">
        <v>26</v>
      </c>
      <c r="U29" s="2" t="s">
        <v>58</v>
      </c>
      <c r="V29" s="2" t="s">
        <v>20</v>
      </c>
      <c r="W29" s="2" t="s">
        <v>32</v>
      </c>
      <c r="X29" s="2" t="s">
        <v>52</v>
      </c>
      <c r="Y29" s="2" t="s">
        <v>28</v>
      </c>
      <c r="Z29" s="2" t="s">
        <v>56</v>
      </c>
      <c r="AA29" s="2" t="s">
        <v>97</v>
      </c>
      <c r="AB29">
        <f t="shared" si="1"/>
        <v>36.25</v>
      </c>
      <c r="AC29">
        <f t="shared" si="2"/>
        <v>21.25</v>
      </c>
      <c r="AD29">
        <f t="shared" si="3"/>
        <v>65</v>
      </c>
      <c r="AE29">
        <f t="shared" si="4"/>
        <v>21.25</v>
      </c>
      <c r="AF29">
        <f t="shared" si="5"/>
        <v>31.5</v>
      </c>
      <c r="AG29">
        <f t="shared" si="6"/>
        <v>25.75</v>
      </c>
      <c r="AH29">
        <f t="shared" si="7"/>
        <v>15</v>
      </c>
      <c r="AI29">
        <f t="shared" si="8"/>
        <v>76.75</v>
      </c>
    </row>
    <row r="30" spans="1:35" x14ac:dyDescent="0.45">
      <c r="R30">
        <f t="shared" si="0"/>
        <v>292.75</v>
      </c>
      <c r="S30" s="5" t="s">
        <v>52</v>
      </c>
      <c r="T30" s="3" t="s">
        <v>26</v>
      </c>
      <c r="U30" s="3" t="s">
        <v>28</v>
      </c>
      <c r="V30" s="3" t="s">
        <v>20</v>
      </c>
      <c r="W30" s="3" t="s">
        <v>32</v>
      </c>
      <c r="X30" s="3" t="s">
        <v>46</v>
      </c>
      <c r="Y30" s="3" t="s">
        <v>58</v>
      </c>
      <c r="Z30" s="3" t="s">
        <v>56</v>
      </c>
      <c r="AA30" s="3" t="s">
        <v>97</v>
      </c>
      <c r="AB30">
        <f t="shared" si="1"/>
        <v>25.75</v>
      </c>
      <c r="AC30">
        <f t="shared" si="2"/>
        <v>21.25</v>
      </c>
      <c r="AD30">
        <f t="shared" si="3"/>
        <v>15</v>
      </c>
      <c r="AE30">
        <f t="shared" si="4"/>
        <v>21.25</v>
      </c>
      <c r="AF30">
        <f t="shared" si="5"/>
        <v>31.5</v>
      </c>
      <c r="AG30">
        <f t="shared" si="6"/>
        <v>36.25</v>
      </c>
      <c r="AH30">
        <f t="shared" si="7"/>
        <v>65</v>
      </c>
      <c r="AI30">
        <f t="shared" si="8"/>
        <v>76.75</v>
      </c>
    </row>
    <row r="31" spans="1:35" x14ac:dyDescent="0.45">
      <c r="R31">
        <f t="shared" si="0"/>
        <v>291.75</v>
      </c>
      <c r="S31" s="4" t="s">
        <v>36</v>
      </c>
      <c r="T31" s="2" t="s">
        <v>26</v>
      </c>
      <c r="U31" s="2" t="s">
        <v>58</v>
      </c>
      <c r="V31" s="2" t="s">
        <v>20</v>
      </c>
      <c r="W31" s="2" t="s">
        <v>32</v>
      </c>
      <c r="X31" s="2" t="s">
        <v>50</v>
      </c>
      <c r="Y31" s="2" t="s">
        <v>28</v>
      </c>
      <c r="Z31" s="2" t="s">
        <v>56</v>
      </c>
      <c r="AA31" s="2" t="s">
        <v>98</v>
      </c>
      <c r="AB31">
        <f t="shared" si="1"/>
        <v>19</v>
      </c>
      <c r="AC31">
        <f t="shared" si="2"/>
        <v>21.25</v>
      </c>
      <c r="AD31">
        <f t="shared" si="3"/>
        <v>65</v>
      </c>
      <c r="AE31">
        <f t="shared" si="4"/>
        <v>21.25</v>
      </c>
      <c r="AF31">
        <f t="shared" si="5"/>
        <v>31.5</v>
      </c>
      <c r="AG31">
        <f t="shared" si="6"/>
        <v>42</v>
      </c>
      <c r="AH31">
        <f t="shared" si="7"/>
        <v>15</v>
      </c>
      <c r="AI31">
        <f t="shared" si="8"/>
        <v>76.75</v>
      </c>
    </row>
    <row r="32" spans="1:35" x14ac:dyDescent="0.45">
      <c r="R32">
        <f t="shared" si="0"/>
        <v>292.25</v>
      </c>
      <c r="S32" s="5" t="s">
        <v>52</v>
      </c>
      <c r="T32" s="3" t="s">
        <v>46</v>
      </c>
      <c r="U32" s="3" t="s">
        <v>18</v>
      </c>
      <c r="V32" s="3" t="s">
        <v>28</v>
      </c>
      <c r="W32" s="3" t="s">
        <v>32</v>
      </c>
      <c r="X32" s="3" t="s">
        <v>56</v>
      </c>
      <c r="Y32" s="3" t="s">
        <v>50</v>
      </c>
      <c r="Z32" s="3" t="s">
        <v>58</v>
      </c>
      <c r="AA32" s="3" t="s">
        <v>99</v>
      </c>
      <c r="AB32">
        <f t="shared" si="1"/>
        <v>25.75</v>
      </c>
      <c r="AC32">
        <f t="shared" si="2"/>
        <v>36.25</v>
      </c>
      <c r="AD32">
        <f t="shared" si="3"/>
        <v>0</v>
      </c>
      <c r="AE32">
        <f t="shared" si="4"/>
        <v>15</v>
      </c>
      <c r="AF32">
        <f t="shared" si="5"/>
        <v>31.5</v>
      </c>
      <c r="AG32">
        <f t="shared" si="6"/>
        <v>76.75</v>
      </c>
      <c r="AH32">
        <f t="shared" si="7"/>
        <v>42</v>
      </c>
      <c r="AI32">
        <f t="shared" si="8"/>
        <v>65</v>
      </c>
    </row>
    <row r="33" spans="18:35" x14ac:dyDescent="0.45">
      <c r="R33">
        <f t="shared" si="0"/>
        <v>292.25</v>
      </c>
      <c r="S33" s="4" t="s">
        <v>46</v>
      </c>
      <c r="T33" s="2" t="s">
        <v>18</v>
      </c>
      <c r="U33" s="2" t="s">
        <v>50</v>
      </c>
      <c r="V33" s="2" t="s">
        <v>58</v>
      </c>
      <c r="W33" s="2" t="s">
        <v>32</v>
      </c>
      <c r="X33" s="2" t="s">
        <v>56</v>
      </c>
      <c r="Y33" s="2" t="s">
        <v>28</v>
      </c>
      <c r="Z33" s="2" t="s">
        <v>52</v>
      </c>
      <c r="AA33" s="2" t="s">
        <v>99</v>
      </c>
      <c r="AB33">
        <f t="shared" si="1"/>
        <v>36.25</v>
      </c>
      <c r="AC33">
        <f t="shared" si="2"/>
        <v>0</v>
      </c>
      <c r="AD33">
        <f t="shared" si="3"/>
        <v>42</v>
      </c>
      <c r="AE33">
        <f t="shared" si="4"/>
        <v>65</v>
      </c>
      <c r="AF33">
        <f t="shared" si="5"/>
        <v>31.5</v>
      </c>
      <c r="AG33">
        <f t="shared" si="6"/>
        <v>76.75</v>
      </c>
      <c r="AH33">
        <f t="shared" si="7"/>
        <v>15</v>
      </c>
      <c r="AI33">
        <f t="shared" si="8"/>
        <v>25.75</v>
      </c>
    </row>
    <row r="34" spans="18:35" x14ac:dyDescent="0.45">
      <c r="R34">
        <f t="shared" si="0"/>
        <v>292.25</v>
      </c>
      <c r="S34" s="5" t="s">
        <v>56</v>
      </c>
      <c r="T34" s="3" t="s">
        <v>46</v>
      </c>
      <c r="U34" s="3" t="s">
        <v>50</v>
      </c>
      <c r="V34" s="3" t="s">
        <v>58</v>
      </c>
      <c r="W34" s="3" t="s">
        <v>32</v>
      </c>
      <c r="X34" s="3" t="s">
        <v>18</v>
      </c>
      <c r="Y34" s="3" t="s">
        <v>28</v>
      </c>
      <c r="Z34" s="3" t="s">
        <v>52</v>
      </c>
      <c r="AA34" s="3" t="s">
        <v>99</v>
      </c>
      <c r="AB34">
        <f t="shared" si="1"/>
        <v>76.75</v>
      </c>
      <c r="AC34">
        <f t="shared" si="2"/>
        <v>36.25</v>
      </c>
      <c r="AD34">
        <f t="shared" si="3"/>
        <v>42</v>
      </c>
      <c r="AE34">
        <f t="shared" si="4"/>
        <v>65</v>
      </c>
      <c r="AF34">
        <f t="shared" si="5"/>
        <v>31.5</v>
      </c>
      <c r="AG34">
        <f t="shared" si="6"/>
        <v>0</v>
      </c>
      <c r="AH34">
        <f t="shared" si="7"/>
        <v>15</v>
      </c>
      <c r="AI34">
        <f t="shared" si="8"/>
        <v>25.75</v>
      </c>
    </row>
    <row r="35" spans="18:35" x14ac:dyDescent="0.45">
      <c r="R35">
        <f t="shared" si="0"/>
        <v>233.25</v>
      </c>
      <c r="S35" s="4" t="s">
        <v>46</v>
      </c>
      <c r="T35" s="2" t="s">
        <v>36</v>
      </c>
      <c r="U35" s="2" t="s">
        <v>28</v>
      </c>
      <c r="V35" s="2" t="s">
        <v>58</v>
      </c>
      <c r="W35" s="2" t="s">
        <v>42</v>
      </c>
      <c r="X35" s="2" t="s">
        <v>26</v>
      </c>
      <c r="Y35" s="2" t="s">
        <v>30</v>
      </c>
      <c r="Z35" s="2" t="s">
        <v>56</v>
      </c>
      <c r="AA35" s="2" t="s">
        <v>100</v>
      </c>
      <c r="AB35">
        <f t="shared" si="1"/>
        <v>36.25</v>
      </c>
      <c r="AC35">
        <f t="shared" si="2"/>
        <v>19</v>
      </c>
      <c r="AD35">
        <f t="shared" si="3"/>
        <v>15</v>
      </c>
      <c r="AE35">
        <f t="shared" si="4"/>
        <v>65</v>
      </c>
      <c r="AF35">
        <f t="shared" si="5"/>
        <v>0</v>
      </c>
      <c r="AG35">
        <f t="shared" si="6"/>
        <v>21.25</v>
      </c>
      <c r="AH35">
        <f t="shared" si="7"/>
        <v>0</v>
      </c>
      <c r="AI35">
        <f t="shared" si="8"/>
        <v>76.75</v>
      </c>
    </row>
    <row r="36" spans="18:35" x14ac:dyDescent="0.45">
      <c r="R36">
        <f t="shared" si="0"/>
        <v>233.25</v>
      </c>
      <c r="S36" s="5" t="s">
        <v>36</v>
      </c>
      <c r="T36" s="3" t="s">
        <v>46</v>
      </c>
      <c r="U36" s="3" t="s">
        <v>26</v>
      </c>
      <c r="V36" s="3" t="s">
        <v>28</v>
      </c>
      <c r="W36" s="3" t="s">
        <v>42</v>
      </c>
      <c r="X36" s="3" t="s">
        <v>56</v>
      </c>
      <c r="Y36" s="3" t="s">
        <v>30</v>
      </c>
      <c r="Z36" s="3" t="s">
        <v>58</v>
      </c>
      <c r="AA36" s="3" t="s">
        <v>100</v>
      </c>
      <c r="AB36">
        <f t="shared" si="1"/>
        <v>19</v>
      </c>
      <c r="AC36">
        <f t="shared" si="2"/>
        <v>36.25</v>
      </c>
      <c r="AD36">
        <f t="shared" si="3"/>
        <v>21.25</v>
      </c>
      <c r="AE36">
        <f t="shared" si="4"/>
        <v>15</v>
      </c>
      <c r="AF36">
        <f t="shared" si="5"/>
        <v>0</v>
      </c>
      <c r="AG36">
        <f t="shared" si="6"/>
        <v>76.75</v>
      </c>
      <c r="AH36">
        <f t="shared" si="7"/>
        <v>0</v>
      </c>
      <c r="AI36">
        <f t="shared" si="8"/>
        <v>65</v>
      </c>
    </row>
    <row r="37" spans="18:35" x14ac:dyDescent="0.45">
      <c r="R37">
        <f t="shared" si="0"/>
        <v>233.25</v>
      </c>
      <c r="S37" s="4" t="s">
        <v>36</v>
      </c>
      <c r="T37" s="2" t="s">
        <v>46</v>
      </c>
      <c r="U37" s="2" t="s">
        <v>28</v>
      </c>
      <c r="V37" s="2" t="s">
        <v>58</v>
      </c>
      <c r="W37" s="2" t="s">
        <v>42</v>
      </c>
      <c r="X37" s="2" t="s">
        <v>26</v>
      </c>
      <c r="Y37" s="2" t="s">
        <v>30</v>
      </c>
      <c r="Z37" s="2" t="s">
        <v>56</v>
      </c>
      <c r="AA37" s="2" t="s">
        <v>100</v>
      </c>
      <c r="AB37">
        <f t="shared" si="1"/>
        <v>19</v>
      </c>
      <c r="AC37">
        <f t="shared" si="2"/>
        <v>36.25</v>
      </c>
      <c r="AD37">
        <f t="shared" si="3"/>
        <v>15</v>
      </c>
      <c r="AE37">
        <f t="shared" si="4"/>
        <v>65</v>
      </c>
      <c r="AF37">
        <f t="shared" si="5"/>
        <v>0</v>
      </c>
      <c r="AG37">
        <f t="shared" si="6"/>
        <v>21.25</v>
      </c>
      <c r="AH37">
        <f t="shared" si="7"/>
        <v>0</v>
      </c>
      <c r="AI37">
        <f t="shared" si="8"/>
        <v>76.75</v>
      </c>
    </row>
    <row r="38" spans="18:35" x14ac:dyDescent="0.45">
      <c r="R38">
        <f t="shared" si="0"/>
        <v>298.5</v>
      </c>
      <c r="S38" s="5" t="s">
        <v>56</v>
      </c>
      <c r="T38" s="3" t="s">
        <v>26</v>
      </c>
      <c r="U38" s="3" t="s">
        <v>28</v>
      </c>
      <c r="V38" s="3" t="s">
        <v>58</v>
      </c>
      <c r="W38" s="3" t="s">
        <v>32</v>
      </c>
      <c r="X38" s="3" t="s">
        <v>50</v>
      </c>
      <c r="Y38" s="3" t="s">
        <v>20</v>
      </c>
      <c r="Z38" s="3" t="s">
        <v>52</v>
      </c>
      <c r="AA38" s="3" t="s">
        <v>91</v>
      </c>
      <c r="AB38">
        <f t="shared" si="1"/>
        <v>76.75</v>
      </c>
      <c r="AC38">
        <f t="shared" si="2"/>
        <v>21.25</v>
      </c>
      <c r="AD38">
        <f t="shared" si="3"/>
        <v>15</v>
      </c>
      <c r="AE38">
        <f t="shared" si="4"/>
        <v>65</v>
      </c>
      <c r="AF38">
        <f t="shared" si="5"/>
        <v>31.5</v>
      </c>
      <c r="AG38">
        <f t="shared" si="6"/>
        <v>42</v>
      </c>
      <c r="AH38">
        <f t="shared" si="7"/>
        <v>21.25</v>
      </c>
      <c r="AI38">
        <f t="shared" si="8"/>
        <v>25.75</v>
      </c>
    </row>
    <row r="39" spans="18:35" x14ac:dyDescent="0.45">
      <c r="R39">
        <f t="shared" si="0"/>
        <v>298.5</v>
      </c>
      <c r="S39" s="4" t="s">
        <v>52</v>
      </c>
      <c r="T39" s="2" t="s">
        <v>26</v>
      </c>
      <c r="U39" s="2" t="s">
        <v>58</v>
      </c>
      <c r="V39" s="2" t="s">
        <v>28</v>
      </c>
      <c r="W39" s="2" t="s">
        <v>32</v>
      </c>
      <c r="X39" s="2" t="s">
        <v>50</v>
      </c>
      <c r="Y39" s="2" t="s">
        <v>20</v>
      </c>
      <c r="Z39" s="2" t="s">
        <v>56</v>
      </c>
      <c r="AA39" s="2" t="s">
        <v>91</v>
      </c>
      <c r="AB39">
        <f t="shared" si="1"/>
        <v>25.75</v>
      </c>
      <c r="AC39">
        <f t="shared" si="2"/>
        <v>21.25</v>
      </c>
      <c r="AD39">
        <f t="shared" si="3"/>
        <v>65</v>
      </c>
      <c r="AE39">
        <f t="shared" si="4"/>
        <v>15</v>
      </c>
      <c r="AF39">
        <f t="shared" si="5"/>
        <v>31.5</v>
      </c>
      <c r="AG39">
        <f t="shared" si="6"/>
        <v>42</v>
      </c>
      <c r="AH39">
        <f t="shared" si="7"/>
        <v>21.25</v>
      </c>
      <c r="AI39">
        <f t="shared" si="8"/>
        <v>76.75</v>
      </c>
    </row>
    <row r="40" spans="18:35" x14ac:dyDescent="0.45">
      <c r="R40">
        <f t="shared" si="0"/>
        <v>254</v>
      </c>
      <c r="S40" s="5" t="s">
        <v>36</v>
      </c>
      <c r="T40" s="3" t="s">
        <v>46</v>
      </c>
      <c r="U40" s="3" t="s">
        <v>18</v>
      </c>
      <c r="V40" s="3" t="s">
        <v>28</v>
      </c>
      <c r="W40" s="3" t="s">
        <v>42</v>
      </c>
      <c r="X40" s="3" t="s">
        <v>56</v>
      </c>
      <c r="Y40" s="3" t="s">
        <v>58</v>
      </c>
      <c r="Z40" s="3" t="s">
        <v>50</v>
      </c>
      <c r="AA40" s="3" t="s">
        <v>101</v>
      </c>
      <c r="AB40">
        <f t="shared" si="1"/>
        <v>19</v>
      </c>
      <c r="AC40">
        <f t="shared" si="2"/>
        <v>36.25</v>
      </c>
      <c r="AD40">
        <f t="shared" si="3"/>
        <v>0</v>
      </c>
      <c r="AE40">
        <f t="shared" si="4"/>
        <v>15</v>
      </c>
      <c r="AF40">
        <f t="shared" si="5"/>
        <v>0</v>
      </c>
      <c r="AG40">
        <f t="shared" si="6"/>
        <v>76.75</v>
      </c>
      <c r="AH40">
        <f t="shared" si="7"/>
        <v>65</v>
      </c>
      <c r="AI40">
        <f t="shared" si="8"/>
        <v>42</v>
      </c>
    </row>
    <row r="41" spans="18:35" x14ac:dyDescent="0.45">
      <c r="R41">
        <f t="shared" si="0"/>
        <v>254</v>
      </c>
      <c r="S41" s="4" t="s">
        <v>36</v>
      </c>
      <c r="T41" s="2" t="s">
        <v>46</v>
      </c>
      <c r="U41" s="2" t="s">
        <v>28</v>
      </c>
      <c r="V41" s="2" t="s">
        <v>58</v>
      </c>
      <c r="W41" s="2" t="s">
        <v>42</v>
      </c>
      <c r="X41" s="2" t="s">
        <v>56</v>
      </c>
      <c r="Y41" s="2" t="s">
        <v>50</v>
      </c>
      <c r="Z41" s="2" t="s">
        <v>18</v>
      </c>
      <c r="AA41" s="2" t="s">
        <v>101</v>
      </c>
      <c r="AB41">
        <f t="shared" si="1"/>
        <v>19</v>
      </c>
      <c r="AC41">
        <f t="shared" si="2"/>
        <v>36.25</v>
      </c>
      <c r="AD41">
        <f t="shared" si="3"/>
        <v>15</v>
      </c>
      <c r="AE41">
        <f t="shared" si="4"/>
        <v>65</v>
      </c>
      <c r="AF41">
        <f t="shared" si="5"/>
        <v>0</v>
      </c>
      <c r="AG41">
        <f t="shared" si="6"/>
        <v>76.75</v>
      </c>
      <c r="AH41">
        <f t="shared" si="7"/>
        <v>42</v>
      </c>
      <c r="AI41">
        <f t="shared" si="8"/>
        <v>0</v>
      </c>
    </row>
    <row r="42" spans="18:35" x14ac:dyDescent="0.45">
      <c r="R42">
        <f t="shared" si="0"/>
        <v>254</v>
      </c>
      <c r="S42" s="5" t="s">
        <v>56</v>
      </c>
      <c r="T42" s="3" t="s">
        <v>18</v>
      </c>
      <c r="U42" s="3" t="s">
        <v>50</v>
      </c>
      <c r="V42" s="3" t="s">
        <v>28</v>
      </c>
      <c r="W42" s="3" t="s">
        <v>42</v>
      </c>
      <c r="X42" s="3" t="s">
        <v>46</v>
      </c>
      <c r="Y42" s="3" t="s">
        <v>58</v>
      </c>
      <c r="Z42" s="3" t="s">
        <v>36</v>
      </c>
      <c r="AA42" s="3" t="s">
        <v>101</v>
      </c>
      <c r="AB42">
        <f t="shared" si="1"/>
        <v>76.75</v>
      </c>
      <c r="AC42">
        <f t="shared" si="2"/>
        <v>0</v>
      </c>
      <c r="AD42">
        <f t="shared" si="3"/>
        <v>42</v>
      </c>
      <c r="AE42">
        <f t="shared" si="4"/>
        <v>15</v>
      </c>
      <c r="AF42">
        <f t="shared" si="5"/>
        <v>0</v>
      </c>
      <c r="AG42">
        <f t="shared" si="6"/>
        <v>36.25</v>
      </c>
      <c r="AH42">
        <f t="shared" si="7"/>
        <v>65</v>
      </c>
      <c r="AI42">
        <f t="shared" si="8"/>
        <v>19</v>
      </c>
    </row>
    <row r="43" spans="18:35" x14ac:dyDescent="0.45">
      <c r="R43">
        <f t="shared" si="0"/>
        <v>318.5</v>
      </c>
      <c r="S43" s="4" t="s">
        <v>56</v>
      </c>
      <c r="T43" s="2" t="s">
        <v>50</v>
      </c>
      <c r="U43" s="2" t="s">
        <v>28</v>
      </c>
      <c r="V43" s="2" t="s">
        <v>58</v>
      </c>
      <c r="W43" s="2" t="s">
        <v>48</v>
      </c>
      <c r="X43" s="2" t="s">
        <v>36</v>
      </c>
      <c r="Y43" s="2" t="s">
        <v>26</v>
      </c>
      <c r="Z43" s="2" t="s">
        <v>20</v>
      </c>
      <c r="AA43" s="2" t="s">
        <v>102</v>
      </c>
      <c r="AB43">
        <f t="shared" si="1"/>
        <v>76.75</v>
      </c>
      <c r="AC43">
        <f t="shared" si="2"/>
        <v>42</v>
      </c>
      <c r="AD43">
        <f t="shared" si="3"/>
        <v>15</v>
      </c>
      <c r="AE43">
        <f t="shared" si="4"/>
        <v>65</v>
      </c>
      <c r="AF43">
        <f t="shared" si="5"/>
        <v>58.25</v>
      </c>
      <c r="AG43">
        <f t="shared" si="6"/>
        <v>19</v>
      </c>
      <c r="AH43">
        <f t="shared" si="7"/>
        <v>21.25</v>
      </c>
      <c r="AI43">
        <f t="shared" si="8"/>
        <v>21.25</v>
      </c>
    </row>
    <row r="44" spans="18:35" x14ac:dyDescent="0.45">
      <c r="R44">
        <f t="shared" si="0"/>
        <v>318.5</v>
      </c>
      <c r="S44" s="5" t="s">
        <v>56</v>
      </c>
      <c r="T44" s="3" t="s">
        <v>36</v>
      </c>
      <c r="U44" s="3" t="s">
        <v>26</v>
      </c>
      <c r="V44" s="3" t="s">
        <v>28</v>
      </c>
      <c r="W44" s="3" t="s">
        <v>48</v>
      </c>
      <c r="X44" s="3" t="s">
        <v>50</v>
      </c>
      <c r="Y44" s="3" t="s">
        <v>58</v>
      </c>
      <c r="Z44" s="3" t="s">
        <v>20</v>
      </c>
      <c r="AA44" s="3" t="s">
        <v>102</v>
      </c>
      <c r="AB44">
        <f t="shared" si="1"/>
        <v>76.75</v>
      </c>
      <c r="AC44">
        <f t="shared" si="2"/>
        <v>19</v>
      </c>
      <c r="AD44">
        <f t="shared" si="3"/>
        <v>21.25</v>
      </c>
      <c r="AE44">
        <f t="shared" si="4"/>
        <v>15</v>
      </c>
      <c r="AF44">
        <f t="shared" si="5"/>
        <v>58.25</v>
      </c>
      <c r="AG44">
        <f t="shared" si="6"/>
        <v>42</v>
      </c>
      <c r="AH44">
        <f t="shared" si="7"/>
        <v>65</v>
      </c>
      <c r="AI44">
        <f t="shared" si="8"/>
        <v>21.25</v>
      </c>
    </row>
    <row r="45" spans="18:35" x14ac:dyDescent="0.45">
      <c r="R45">
        <f t="shared" si="0"/>
        <v>290.75</v>
      </c>
      <c r="S45" s="4" t="s">
        <v>46</v>
      </c>
      <c r="T45" s="2" t="s">
        <v>36</v>
      </c>
      <c r="U45" s="2" t="s">
        <v>20</v>
      </c>
      <c r="V45" s="2" t="s">
        <v>58</v>
      </c>
      <c r="W45" s="2" t="s">
        <v>32</v>
      </c>
      <c r="X45" s="2" t="s">
        <v>56</v>
      </c>
      <c r="Y45" s="2" t="s">
        <v>38</v>
      </c>
      <c r="Z45" s="2" t="s">
        <v>28</v>
      </c>
      <c r="AA45" s="2" t="s">
        <v>103</v>
      </c>
      <c r="AB45">
        <f t="shared" si="1"/>
        <v>36.25</v>
      </c>
      <c r="AC45">
        <f t="shared" si="2"/>
        <v>19</v>
      </c>
      <c r="AD45">
        <f t="shared" si="3"/>
        <v>21.25</v>
      </c>
      <c r="AE45">
        <f t="shared" si="4"/>
        <v>65</v>
      </c>
      <c r="AF45">
        <f t="shared" si="5"/>
        <v>31.5</v>
      </c>
      <c r="AG45">
        <f t="shared" si="6"/>
        <v>76.75</v>
      </c>
      <c r="AH45">
        <f t="shared" si="7"/>
        <v>26</v>
      </c>
      <c r="AI45">
        <f t="shared" si="8"/>
        <v>15</v>
      </c>
    </row>
    <row r="46" spans="18:35" x14ac:dyDescent="0.45">
      <c r="R46">
        <f t="shared" si="0"/>
        <v>290.75</v>
      </c>
      <c r="S46" s="5" t="s">
        <v>46</v>
      </c>
      <c r="T46" s="3" t="s">
        <v>36</v>
      </c>
      <c r="U46" s="3" t="s">
        <v>20</v>
      </c>
      <c r="V46" s="3" t="s">
        <v>38</v>
      </c>
      <c r="W46" s="3" t="s">
        <v>32</v>
      </c>
      <c r="X46" s="3" t="s">
        <v>56</v>
      </c>
      <c r="Y46" s="3" t="s">
        <v>28</v>
      </c>
      <c r="Z46" s="3" t="s">
        <v>58</v>
      </c>
      <c r="AA46" s="3" t="s">
        <v>103</v>
      </c>
      <c r="AB46">
        <f t="shared" si="1"/>
        <v>36.25</v>
      </c>
      <c r="AC46">
        <f t="shared" si="2"/>
        <v>19</v>
      </c>
      <c r="AD46">
        <f t="shared" si="3"/>
        <v>21.25</v>
      </c>
      <c r="AE46">
        <f t="shared" si="4"/>
        <v>26</v>
      </c>
      <c r="AF46">
        <f t="shared" si="5"/>
        <v>31.5</v>
      </c>
      <c r="AG46">
        <f t="shared" si="6"/>
        <v>76.75</v>
      </c>
      <c r="AH46">
        <f t="shared" si="7"/>
        <v>15</v>
      </c>
      <c r="AI46">
        <f t="shared" si="8"/>
        <v>65</v>
      </c>
    </row>
    <row r="47" spans="18:35" x14ac:dyDescent="0.45">
      <c r="R47">
        <f t="shared" si="0"/>
        <v>239</v>
      </c>
      <c r="S47" s="4" t="s">
        <v>36</v>
      </c>
      <c r="T47" s="2" t="s">
        <v>26</v>
      </c>
      <c r="U47" s="2" t="s">
        <v>50</v>
      </c>
      <c r="V47" s="2" t="s">
        <v>30</v>
      </c>
      <c r="W47" s="2" t="s">
        <v>42</v>
      </c>
      <c r="X47" s="2" t="s">
        <v>56</v>
      </c>
      <c r="Y47" s="2" t="s">
        <v>58</v>
      </c>
      <c r="Z47" s="2" t="s">
        <v>28</v>
      </c>
      <c r="AA47" s="2" t="s">
        <v>104</v>
      </c>
      <c r="AB47">
        <f t="shared" si="1"/>
        <v>19</v>
      </c>
      <c r="AC47">
        <f t="shared" si="2"/>
        <v>21.25</v>
      </c>
      <c r="AD47">
        <f t="shared" si="3"/>
        <v>42</v>
      </c>
      <c r="AE47">
        <f t="shared" si="4"/>
        <v>0</v>
      </c>
      <c r="AF47">
        <f t="shared" si="5"/>
        <v>0</v>
      </c>
      <c r="AG47">
        <f t="shared" si="6"/>
        <v>76.75</v>
      </c>
      <c r="AH47">
        <f t="shared" si="7"/>
        <v>65</v>
      </c>
      <c r="AI47">
        <f t="shared" si="8"/>
        <v>15</v>
      </c>
    </row>
    <row r="48" spans="18:35" x14ac:dyDescent="0.45">
      <c r="R48">
        <f t="shared" si="0"/>
        <v>293.75</v>
      </c>
      <c r="S48" s="5" t="s">
        <v>40</v>
      </c>
      <c r="T48" s="3" t="s">
        <v>36</v>
      </c>
      <c r="U48" s="3" t="s">
        <v>28</v>
      </c>
      <c r="V48" s="3" t="s">
        <v>20</v>
      </c>
      <c r="W48" s="3" t="s">
        <v>32</v>
      </c>
      <c r="X48" s="3" t="s">
        <v>46</v>
      </c>
      <c r="Y48" s="3" t="s">
        <v>58</v>
      </c>
      <c r="Z48" s="3" t="s">
        <v>56</v>
      </c>
      <c r="AA48" s="3" t="s">
        <v>105</v>
      </c>
      <c r="AB48">
        <f t="shared" si="1"/>
        <v>29</v>
      </c>
      <c r="AC48">
        <f t="shared" si="2"/>
        <v>19</v>
      </c>
      <c r="AD48">
        <f t="shared" si="3"/>
        <v>15</v>
      </c>
      <c r="AE48">
        <f t="shared" si="4"/>
        <v>21.25</v>
      </c>
      <c r="AF48">
        <f t="shared" si="5"/>
        <v>31.5</v>
      </c>
      <c r="AG48">
        <f t="shared" si="6"/>
        <v>36.25</v>
      </c>
      <c r="AH48">
        <f t="shared" si="7"/>
        <v>65</v>
      </c>
      <c r="AI48">
        <f t="shared" si="8"/>
        <v>76.75</v>
      </c>
    </row>
    <row r="49" spans="18:35" x14ac:dyDescent="0.45">
      <c r="R49">
        <f t="shared" si="0"/>
        <v>293.75</v>
      </c>
      <c r="S49" s="4" t="s">
        <v>46</v>
      </c>
      <c r="T49" s="2" t="s">
        <v>36</v>
      </c>
      <c r="U49" s="2" t="s">
        <v>28</v>
      </c>
      <c r="V49" s="2" t="s">
        <v>58</v>
      </c>
      <c r="W49" s="2" t="s">
        <v>32</v>
      </c>
      <c r="X49" s="2" t="s">
        <v>40</v>
      </c>
      <c r="Y49" s="2" t="s">
        <v>20</v>
      </c>
      <c r="Z49" s="2" t="s">
        <v>56</v>
      </c>
      <c r="AA49" s="2" t="s">
        <v>105</v>
      </c>
      <c r="AB49">
        <f t="shared" si="1"/>
        <v>36.25</v>
      </c>
      <c r="AC49">
        <f t="shared" si="2"/>
        <v>19</v>
      </c>
      <c r="AD49">
        <f t="shared" si="3"/>
        <v>15</v>
      </c>
      <c r="AE49">
        <f t="shared" si="4"/>
        <v>65</v>
      </c>
      <c r="AF49">
        <f t="shared" si="5"/>
        <v>31.5</v>
      </c>
      <c r="AG49">
        <f t="shared" si="6"/>
        <v>29</v>
      </c>
      <c r="AH49">
        <f t="shared" si="7"/>
        <v>21.25</v>
      </c>
      <c r="AI49">
        <f t="shared" si="8"/>
        <v>76.75</v>
      </c>
    </row>
    <row r="50" spans="18:35" x14ac:dyDescent="0.45">
      <c r="R50">
        <f t="shared" si="0"/>
        <v>297.5</v>
      </c>
      <c r="S50" s="5" t="s">
        <v>52</v>
      </c>
      <c r="T50" s="3" t="s">
        <v>46</v>
      </c>
      <c r="U50" s="3" t="s">
        <v>58</v>
      </c>
      <c r="V50" s="3" t="s">
        <v>28</v>
      </c>
      <c r="W50" s="3" t="s">
        <v>32</v>
      </c>
      <c r="X50" s="3" t="s">
        <v>56</v>
      </c>
      <c r="Y50" s="3" t="s">
        <v>38</v>
      </c>
      <c r="Z50" s="3" t="s">
        <v>20</v>
      </c>
      <c r="AA50" s="3" t="s">
        <v>106</v>
      </c>
      <c r="AB50">
        <f t="shared" si="1"/>
        <v>25.75</v>
      </c>
      <c r="AC50">
        <f t="shared" si="2"/>
        <v>36.25</v>
      </c>
      <c r="AD50">
        <f t="shared" si="3"/>
        <v>65</v>
      </c>
      <c r="AE50">
        <f t="shared" si="4"/>
        <v>15</v>
      </c>
      <c r="AF50">
        <f t="shared" si="5"/>
        <v>31.5</v>
      </c>
      <c r="AG50">
        <f t="shared" si="6"/>
        <v>76.75</v>
      </c>
      <c r="AH50">
        <f t="shared" si="7"/>
        <v>26</v>
      </c>
      <c r="AI50">
        <f t="shared" si="8"/>
        <v>21.25</v>
      </c>
    </row>
    <row r="51" spans="18:35" x14ac:dyDescent="0.45">
      <c r="R51">
        <f t="shared" si="0"/>
        <v>310</v>
      </c>
      <c r="S51" s="4" t="s">
        <v>56</v>
      </c>
      <c r="T51" s="2" t="s">
        <v>46</v>
      </c>
      <c r="U51" s="2" t="s">
        <v>28</v>
      </c>
      <c r="V51" s="2" t="s">
        <v>20</v>
      </c>
      <c r="W51" s="2" t="s">
        <v>54</v>
      </c>
      <c r="X51" s="2" t="s">
        <v>26</v>
      </c>
      <c r="Y51" s="2" t="s">
        <v>44</v>
      </c>
      <c r="Z51" s="2" t="s">
        <v>58</v>
      </c>
      <c r="AA51" s="2" t="s">
        <v>107</v>
      </c>
      <c r="AB51">
        <f t="shared" si="1"/>
        <v>76.75</v>
      </c>
      <c r="AC51">
        <f t="shared" si="2"/>
        <v>36.25</v>
      </c>
      <c r="AD51">
        <f t="shared" si="3"/>
        <v>15</v>
      </c>
      <c r="AE51">
        <f t="shared" si="4"/>
        <v>21.25</v>
      </c>
      <c r="AF51">
        <f t="shared" si="5"/>
        <v>44.75</v>
      </c>
      <c r="AG51">
        <f t="shared" si="6"/>
        <v>21.25</v>
      </c>
      <c r="AH51">
        <f t="shared" si="7"/>
        <v>29.75</v>
      </c>
      <c r="AI51">
        <f t="shared" si="8"/>
        <v>65</v>
      </c>
    </row>
    <row r="52" spans="18:35" x14ac:dyDescent="0.45">
      <c r="R52">
        <f t="shared" si="0"/>
        <v>310</v>
      </c>
      <c r="S52" s="5" t="s">
        <v>56</v>
      </c>
      <c r="T52" s="3" t="s">
        <v>46</v>
      </c>
      <c r="U52" s="3" t="s">
        <v>28</v>
      </c>
      <c r="V52" s="3" t="s">
        <v>58</v>
      </c>
      <c r="W52" s="3" t="s">
        <v>54</v>
      </c>
      <c r="X52" s="3" t="s">
        <v>26</v>
      </c>
      <c r="Y52" s="3" t="s">
        <v>20</v>
      </c>
      <c r="Z52" s="3" t="s">
        <v>44</v>
      </c>
      <c r="AA52" s="3" t="s">
        <v>107</v>
      </c>
      <c r="AB52">
        <f t="shared" si="1"/>
        <v>76.75</v>
      </c>
      <c r="AC52">
        <f t="shared" si="2"/>
        <v>36.25</v>
      </c>
      <c r="AD52">
        <f t="shared" si="3"/>
        <v>15</v>
      </c>
      <c r="AE52">
        <f t="shared" si="4"/>
        <v>65</v>
      </c>
      <c r="AF52">
        <f t="shared" si="5"/>
        <v>44.75</v>
      </c>
      <c r="AG52">
        <f t="shared" si="6"/>
        <v>21.25</v>
      </c>
      <c r="AH52">
        <f t="shared" si="7"/>
        <v>21.25</v>
      </c>
      <c r="AI52">
        <f t="shared" si="8"/>
        <v>29.75</v>
      </c>
    </row>
    <row r="53" spans="18:35" x14ac:dyDescent="0.45">
      <c r="R53">
        <f t="shared" si="0"/>
        <v>267</v>
      </c>
      <c r="S53" s="4" t="s">
        <v>56</v>
      </c>
      <c r="T53" s="2" t="s">
        <v>26</v>
      </c>
      <c r="U53" s="2" t="s">
        <v>28</v>
      </c>
      <c r="V53" s="2" t="s">
        <v>58</v>
      </c>
      <c r="W53" s="2" t="s">
        <v>42</v>
      </c>
      <c r="X53" s="2" t="s">
        <v>52</v>
      </c>
      <c r="Y53" s="2" t="s">
        <v>50</v>
      </c>
      <c r="Z53" s="2" t="s">
        <v>20</v>
      </c>
      <c r="AA53" s="2" t="s">
        <v>108</v>
      </c>
      <c r="AB53">
        <f t="shared" si="1"/>
        <v>76.75</v>
      </c>
      <c r="AC53">
        <f t="shared" si="2"/>
        <v>21.25</v>
      </c>
      <c r="AD53">
        <f t="shared" si="3"/>
        <v>15</v>
      </c>
      <c r="AE53">
        <f t="shared" si="4"/>
        <v>65</v>
      </c>
      <c r="AF53">
        <f t="shared" si="5"/>
        <v>0</v>
      </c>
      <c r="AG53">
        <f t="shared" si="6"/>
        <v>25.75</v>
      </c>
      <c r="AH53">
        <f t="shared" si="7"/>
        <v>42</v>
      </c>
      <c r="AI53">
        <f t="shared" si="8"/>
        <v>21.25</v>
      </c>
    </row>
    <row r="54" spans="18:35" x14ac:dyDescent="0.45">
      <c r="R54">
        <f t="shared" si="0"/>
        <v>344.25</v>
      </c>
      <c r="S54" s="5" t="s">
        <v>56</v>
      </c>
      <c r="T54" s="3" t="s">
        <v>26</v>
      </c>
      <c r="U54" s="3" t="s">
        <v>28</v>
      </c>
      <c r="V54" s="3" t="s">
        <v>58</v>
      </c>
      <c r="W54" s="3" t="s">
        <v>54</v>
      </c>
      <c r="X54" s="3" t="s">
        <v>50</v>
      </c>
      <c r="Y54" s="3" t="s">
        <v>20</v>
      </c>
      <c r="Z54" s="3" t="s">
        <v>48</v>
      </c>
      <c r="AA54" s="3" t="s">
        <v>109</v>
      </c>
      <c r="AB54">
        <f t="shared" si="1"/>
        <v>76.75</v>
      </c>
      <c r="AC54">
        <f t="shared" si="2"/>
        <v>21.25</v>
      </c>
      <c r="AD54">
        <f t="shared" si="3"/>
        <v>15</v>
      </c>
      <c r="AE54">
        <f t="shared" si="4"/>
        <v>65</v>
      </c>
      <c r="AF54">
        <f t="shared" si="5"/>
        <v>44.75</v>
      </c>
      <c r="AG54">
        <f t="shared" si="6"/>
        <v>42</v>
      </c>
      <c r="AH54">
        <f t="shared" si="7"/>
        <v>21.25</v>
      </c>
      <c r="AI54">
        <f t="shared" si="8"/>
        <v>58.25</v>
      </c>
    </row>
    <row r="55" spans="18:35" x14ac:dyDescent="0.45">
      <c r="R55">
        <f t="shared" si="0"/>
        <v>299.5</v>
      </c>
      <c r="S55" s="4" t="s">
        <v>40</v>
      </c>
      <c r="T55" s="2" t="s">
        <v>36</v>
      </c>
      <c r="U55" s="2" t="s">
        <v>20</v>
      </c>
      <c r="V55" s="2" t="s">
        <v>28</v>
      </c>
      <c r="W55" s="2" t="s">
        <v>32</v>
      </c>
      <c r="X55" s="2" t="s">
        <v>56</v>
      </c>
      <c r="Y55" s="2" t="s">
        <v>58</v>
      </c>
      <c r="Z55" s="2" t="s">
        <v>50</v>
      </c>
      <c r="AA55" s="2" t="s">
        <v>110</v>
      </c>
      <c r="AB55">
        <f t="shared" si="1"/>
        <v>29</v>
      </c>
      <c r="AC55">
        <f t="shared" si="2"/>
        <v>19</v>
      </c>
      <c r="AD55">
        <f t="shared" si="3"/>
        <v>21.25</v>
      </c>
      <c r="AE55">
        <f t="shared" si="4"/>
        <v>15</v>
      </c>
      <c r="AF55">
        <f t="shared" si="5"/>
        <v>31.5</v>
      </c>
      <c r="AG55">
        <f t="shared" si="6"/>
        <v>76.75</v>
      </c>
      <c r="AH55">
        <f t="shared" si="7"/>
        <v>65</v>
      </c>
      <c r="AI55">
        <f t="shared" si="8"/>
        <v>42</v>
      </c>
    </row>
    <row r="56" spans="18:35" x14ac:dyDescent="0.45">
      <c r="R56">
        <f t="shared" si="0"/>
        <v>259.25</v>
      </c>
      <c r="S56" s="5" t="s">
        <v>56</v>
      </c>
      <c r="T56" s="3" t="s">
        <v>46</v>
      </c>
      <c r="U56" s="3" t="s">
        <v>28</v>
      </c>
      <c r="V56" s="3" t="s">
        <v>20</v>
      </c>
      <c r="W56" s="3" t="s">
        <v>42</v>
      </c>
      <c r="X56" s="3" t="s">
        <v>36</v>
      </c>
      <c r="Y56" s="3" t="s">
        <v>58</v>
      </c>
      <c r="Z56" s="3" t="s">
        <v>38</v>
      </c>
      <c r="AA56" s="3" t="s">
        <v>111</v>
      </c>
      <c r="AB56">
        <f t="shared" si="1"/>
        <v>76.75</v>
      </c>
      <c r="AC56">
        <f t="shared" si="2"/>
        <v>36.25</v>
      </c>
      <c r="AD56">
        <f t="shared" si="3"/>
        <v>15</v>
      </c>
      <c r="AE56">
        <f t="shared" si="4"/>
        <v>21.25</v>
      </c>
      <c r="AF56">
        <f t="shared" si="5"/>
        <v>0</v>
      </c>
      <c r="AG56">
        <f t="shared" si="6"/>
        <v>19</v>
      </c>
      <c r="AH56">
        <f t="shared" si="7"/>
        <v>65</v>
      </c>
      <c r="AI56">
        <f t="shared" si="8"/>
        <v>26</v>
      </c>
    </row>
    <row r="57" spans="18:35" x14ac:dyDescent="0.45">
      <c r="R57">
        <f t="shared" si="0"/>
        <v>315.75</v>
      </c>
      <c r="S57" s="4" t="s">
        <v>56</v>
      </c>
      <c r="T57" s="2" t="s">
        <v>50</v>
      </c>
      <c r="U57" s="2" t="s">
        <v>20</v>
      </c>
      <c r="V57" s="2" t="s">
        <v>58</v>
      </c>
      <c r="W57" s="2" t="s">
        <v>54</v>
      </c>
      <c r="X57" s="2" t="s">
        <v>44</v>
      </c>
      <c r="Y57" s="2" t="s">
        <v>28</v>
      </c>
      <c r="Z57" s="2" t="s">
        <v>26</v>
      </c>
      <c r="AA57" s="2" t="s">
        <v>112</v>
      </c>
      <c r="AB57">
        <f t="shared" si="1"/>
        <v>76.75</v>
      </c>
      <c r="AC57">
        <f t="shared" si="2"/>
        <v>42</v>
      </c>
      <c r="AD57">
        <f t="shared" si="3"/>
        <v>21.25</v>
      </c>
      <c r="AE57">
        <f t="shared" si="4"/>
        <v>65</v>
      </c>
      <c r="AF57">
        <f t="shared" si="5"/>
        <v>44.75</v>
      </c>
      <c r="AG57">
        <f t="shared" si="6"/>
        <v>29.75</v>
      </c>
      <c r="AH57">
        <f t="shared" si="7"/>
        <v>15</v>
      </c>
      <c r="AI57">
        <f t="shared" si="8"/>
        <v>21.25</v>
      </c>
    </row>
    <row r="58" spans="18:35" x14ac:dyDescent="0.45">
      <c r="R58">
        <f t="shared" si="0"/>
        <v>315.75</v>
      </c>
      <c r="S58" s="5" t="s">
        <v>56</v>
      </c>
      <c r="T58" s="3" t="s">
        <v>44</v>
      </c>
      <c r="U58" s="3" t="s">
        <v>26</v>
      </c>
      <c r="V58" s="3" t="s">
        <v>28</v>
      </c>
      <c r="W58" s="3" t="s">
        <v>54</v>
      </c>
      <c r="X58" s="3" t="s">
        <v>50</v>
      </c>
      <c r="Y58" s="3" t="s">
        <v>58</v>
      </c>
      <c r="Z58" s="3" t="s">
        <v>20</v>
      </c>
      <c r="AA58" s="3" t="s">
        <v>112</v>
      </c>
      <c r="AB58">
        <f t="shared" si="1"/>
        <v>76.75</v>
      </c>
      <c r="AC58">
        <f t="shared" si="2"/>
        <v>29.75</v>
      </c>
      <c r="AD58">
        <f t="shared" si="3"/>
        <v>21.25</v>
      </c>
      <c r="AE58">
        <f t="shared" si="4"/>
        <v>15</v>
      </c>
      <c r="AF58">
        <f t="shared" si="5"/>
        <v>44.75</v>
      </c>
      <c r="AG58">
        <f t="shared" si="6"/>
        <v>42</v>
      </c>
      <c r="AH58">
        <f t="shared" si="7"/>
        <v>65</v>
      </c>
      <c r="AI58">
        <f t="shared" si="8"/>
        <v>21.25</v>
      </c>
    </row>
    <row r="59" spans="18:35" x14ac:dyDescent="0.45">
      <c r="R59">
        <f t="shared" si="0"/>
        <v>315.75</v>
      </c>
      <c r="S59" s="4" t="s">
        <v>56</v>
      </c>
      <c r="T59" s="2" t="s">
        <v>26</v>
      </c>
      <c r="U59" s="2" t="s">
        <v>44</v>
      </c>
      <c r="V59" s="2" t="s">
        <v>58</v>
      </c>
      <c r="W59" s="2" t="s">
        <v>54</v>
      </c>
      <c r="X59" s="2" t="s">
        <v>50</v>
      </c>
      <c r="Y59" s="2" t="s">
        <v>28</v>
      </c>
      <c r="Z59" s="2" t="s">
        <v>20</v>
      </c>
      <c r="AA59" s="2" t="s">
        <v>112</v>
      </c>
      <c r="AB59">
        <f t="shared" si="1"/>
        <v>76.75</v>
      </c>
      <c r="AC59">
        <f t="shared" si="2"/>
        <v>21.25</v>
      </c>
      <c r="AD59">
        <f t="shared" si="3"/>
        <v>29.75</v>
      </c>
      <c r="AE59">
        <f t="shared" si="4"/>
        <v>65</v>
      </c>
      <c r="AF59">
        <f t="shared" si="5"/>
        <v>44.75</v>
      </c>
      <c r="AG59">
        <f t="shared" si="6"/>
        <v>42</v>
      </c>
      <c r="AH59">
        <f t="shared" si="7"/>
        <v>15</v>
      </c>
      <c r="AI59">
        <f t="shared" si="8"/>
        <v>21.25</v>
      </c>
    </row>
    <row r="60" spans="18:35" x14ac:dyDescent="0.45">
      <c r="R60">
        <f t="shared" si="0"/>
        <v>315.75</v>
      </c>
      <c r="S60" s="5" t="s">
        <v>56</v>
      </c>
      <c r="T60" s="3" t="s">
        <v>50</v>
      </c>
      <c r="U60" s="3" t="s">
        <v>20</v>
      </c>
      <c r="V60" s="3" t="s">
        <v>28</v>
      </c>
      <c r="W60" s="3" t="s">
        <v>54</v>
      </c>
      <c r="X60" s="3" t="s">
        <v>44</v>
      </c>
      <c r="Y60" s="3" t="s">
        <v>58</v>
      </c>
      <c r="Z60" s="3" t="s">
        <v>26</v>
      </c>
      <c r="AA60" s="3" t="s">
        <v>112</v>
      </c>
      <c r="AB60">
        <f t="shared" si="1"/>
        <v>76.75</v>
      </c>
      <c r="AC60">
        <f t="shared" si="2"/>
        <v>42</v>
      </c>
      <c r="AD60">
        <f t="shared" si="3"/>
        <v>21.25</v>
      </c>
      <c r="AE60">
        <f t="shared" si="4"/>
        <v>15</v>
      </c>
      <c r="AF60">
        <f t="shared" si="5"/>
        <v>44.75</v>
      </c>
      <c r="AG60">
        <f t="shared" si="6"/>
        <v>29.75</v>
      </c>
      <c r="AH60">
        <f t="shared" si="7"/>
        <v>65</v>
      </c>
      <c r="AI60">
        <f t="shared" si="8"/>
        <v>21.25</v>
      </c>
    </row>
    <row r="61" spans="18:35" x14ac:dyDescent="0.45">
      <c r="R61">
        <f t="shared" si="0"/>
        <v>297.25</v>
      </c>
      <c r="S61" s="4" t="s">
        <v>56</v>
      </c>
      <c r="T61" s="2" t="s">
        <v>36</v>
      </c>
      <c r="U61" s="2" t="s">
        <v>28</v>
      </c>
      <c r="V61" s="2" t="s">
        <v>20</v>
      </c>
      <c r="W61" s="2" t="s">
        <v>48</v>
      </c>
      <c r="X61" s="2" t="s">
        <v>50</v>
      </c>
      <c r="Y61" s="2" t="s">
        <v>58</v>
      </c>
      <c r="Z61" s="2" t="s">
        <v>30</v>
      </c>
      <c r="AA61" s="2" t="s">
        <v>113</v>
      </c>
      <c r="AB61">
        <f t="shared" si="1"/>
        <v>76.75</v>
      </c>
      <c r="AC61">
        <f t="shared" si="2"/>
        <v>19</v>
      </c>
      <c r="AD61">
        <f t="shared" si="3"/>
        <v>15</v>
      </c>
      <c r="AE61">
        <f t="shared" si="4"/>
        <v>21.25</v>
      </c>
      <c r="AF61">
        <f t="shared" si="5"/>
        <v>58.25</v>
      </c>
      <c r="AG61">
        <f t="shared" si="6"/>
        <v>42</v>
      </c>
      <c r="AH61">
        <f t="shared" si="7"/>
        <v>65</v>
      </c>
      <c r="AI61">
        <f t="shared" si="8"/>
        <v>0</v>
      </c>
    </row>
    <row r="62" spans="18:35" x14ac:dyDescent="0.45">
      <c r="R62">
        <f t="shared" si="0"/>
        <v>297.25</v>
      </c>
      <c r="S62" s="5" t="s">
        <v>56</v>
      </c>
      <c r="T62" s="3" t="s">
        <v>36</v>
      </c>
      <c r="U62" s="3" t="s">
        <v>58</v>
      </c>
      <c r="V62" s="3" t="s">
        <v>30</v>
      </c>
      <c r="W62" s="3" t="s">
        <v>48</v>
      </c>
      <c r="X62" s="3" t="s">
        <v>50</v>
      </c>
      <c r="Y62" s="3" t="s">
        <v>20</v>
      </c>
      <c r="Z62" s="3" t="s">
        <v>28</v>
      </c>
      <c r="AA62" s="3" t="s">
        <v>113</v>
      </c>
      <c r="AB62">
        <f t="shared" si="1"/>
        <v>76.75</v>
      </c>
      <c r="AC62">
        <f t="shared" si="2"/>
        <v>19</v>
      </c>
      <c r="AD62">
        <f t="shared" si="3"/>
        <v>65</v>
      </c>
      <c r="AE62">
        <f t="shared" si="4"/>
        <v>0</v>
      </c>
      <c r="AF62">
        <f t="shared" si="5"/>
        <v>58.25</v>
      </c>
      <c r="AG62">
        <f t="shared" si="6"/>
        <v>42</v>
      </c>
      <c r="AH62">
        <f t="shared" si="7"/>
        <v>21.25</v>
      </c>
      <c r="AI62">
        <f t="shared" si="8"/>
        <v>15</v>
      </c>
    </row>
    <row r="63" spans="18:35" x14ac:dyDescent="0.45">
      <c r="R63">
        <f t="shared" si="0"/>
        <v>297.25</v>
      </c>
      <c r="S63" s="4" t="s">
        <v>36</v>
      </c>
      <c r="T63" s="2" t="s">
        <v>50</v>
      </c>
      <c r="U63" s="2" t="s">
        <v>20</v>
      </c>
      <c r="V63" s="2" t="s">
        <v>28</v>
      </c>
      <c r="W63" s="2" t="s">
        <v>48</v>
      </c>
      <c r="X63" s="2" t="s">
        <v>56</v>
      </c>
      <c r="Y63" s="2" t="s">
        <v>58</v>
      </c>
      <c r="Z63" s="2" t="s">
        <v>30</v>
      </c>
      <c r="AA63" s="2" t="s">
        <v>113</v>
      </c>
      <c r="AB63">
        <f t="shared" si="1"/>
        <v>19</v>
      </c>
      <c r="AC63">
        <f t="shared" si="2"/>
        <v>42</v>
      </c>
      <c r="AD63">
        <f t="shared" si="3"/>
        <v>21.25</v>
      </c>
      <c r="AE63">
        <f t="shared" si="4"/>
        <v>15</v>
      </c>
      <c r="AF63">
        <f t="shared" si="5"/>
        <v>58.25</v>
      </c>
      <c r="AG63">
        <f t="shared" si="6"/>
        <v>76.75</v>
      </c>
      <c r="AH63">
        <f t="shared" si="7"/>
        <v>65</v>
      </c>
      <c r="AI63">
        <f t="shared" si="8"/>
        <v>0</v>
      </c>
    </row>
    <row r="64" spans="18:35" x14ac:dyDescent="0.45">
      <c r="R64">
        <f t="shared" si="0"/>
        <v>288.75</v>
      </c>
      <c r="S64" s="5" t="s">
        <v>56</v>
      </c>
      <c r="T64" s="3" t="s">
        <v>26</v>
      </c>
      <c r="U64" s="3" t="s">
        <v>20</v>
      </c>
      <c r="V64" s="3" t="s">
        <v>58</v>
      </c>
      <c r="W64" s="3" t="s">
        <v>54</v>
      </c>
      <c r="X64" s="3" t="s">
        <v>36</v>
      </c>
      <c r="Y64" s="3" t="s">
        <v>28</v>
      </c>
      <c r="Z64" s="3" t="s">
        <v>52</v>
      </c>
      <c r="AA64" s="3" t="s">
        <v>114</v>
      </c>
      <c r="AB64">
        <f t="shared" si="1"/>
        <v>76.75</v>
      </c>
      <c r="AC64">
        <f t="shared" si="2"/>
        <v>21.25</v>
      </c>
      <c r="AD64">
        <f t="shared" si="3"/>
        <v>21.25</v>
      </c>
      <c r="AE64">
        <f t="shared" si="4"/>
        <v>65</v>
      </c>
      <c r="AF64">
        <f t="shared" si="5"/>
        <v>44.75</v>
      </c>
      <c r="AG64">
        <f t="shared" si="6"/>
        <v>19</v>
      </c>
      <c r="AH64">
        <f t="shared" si="7"/>
        <v>15</v>
      </c>
      <c r="AI64">
        <f t="shared" si="8"/>
        <v>25.75</v>
      </c>
    </row>
    <row r="65" spans="17:35" x14ac:dyDescent="0.45">
      <c r="R65">
        <f t="shared" si="0"/>
        <v>262.25</v>
      </c>
      <c r="S65" s="4" t="s">
        <v>46</v>
      </c>
      <c r="T65" s="2" t="s">
        <v>36</v>
      </c>
      <c r="U65" s="2" t="s">
        <v>20</v>
      </c>
      <c r="V65" s="2" t="s">
        <v>58</v>
      </c>
      <c r="W65" s="2" t="s">
        <v>42</v>
      </c>
      <c r="X65" s="2" t="s">
        <v>56</v>
      </c>
      <c r="Y65" s="2" t="s">
        <v>28</v>
      </c>
      <c r="Z65" s="2" t="s">
        <v>40</v>
      </c>
      <c r="AA65" s="2" t="s">
        <v>115</v>
      </c>
      <c r="AB65">
        <f t="shared" si="1"/>
        <v>36.25</v>
      </c>
      <c r="AC65">
        <f t="shared" si="2"/>
        <v>19</v>
      </c>
      <c r="AD65">
        <f t="shared" si="3"/>
        <v>21.25</v>
      </c>
      <c r="AE65">
        <f t="shared" si="4"/>
        <v>65</v>
      </c>
      <c r="AF65">
        <f t="shared" si="5"/>
        <v>0</v>
      </c>
      <c r="AG65">
        <f t="shared" si="6"/>
        <v>76.75</v>
      </c>
      <c r="AH65">
        <f t="shared" si="7"/>
        <v>15</v>
      </c>
      <c r="AI65">
        <f t="shared" si="8"/>
        <v>29</v>
      </c>
    </row>
    <row r="66" spans="17:35" x14ac:dyDescent="0.45">
      <c r="R66">
        <f t="shared" si="0"/>
        <v>301</v>
      </c>
      <c r="S66" s="5" t="s">
        <v>56</v>
      </c>
      <c r="T66" s="3" t="s">
        <v>46</v>
      </c>
      <c r="U66" s="3" t="s">
        <v>58</v>
      </c>
      <c r="V66" s="3" t="s">
        <v>28</v>
      </c>
      <c r="W66" s="3" t="s">
        <v>54</v>
      </c>
      <c r="X66" s="3" t="s">
        <v>26</v>
      </c>
      <c r="Y66" s="3" t="s">
        <v>18</v>
      </c>
      <c r="Z66" s="3" t="s">
        <v>50</v>
      </c>
      <c r="AA66" s="3" t="s">
        <v>116</v>
      </c>
      <c r="AB66">
        <f t="shared" si="1"/>
        <v>76.75</v>
      </c>
      <c r="AC66">
        <f t="shared" si="2"/>
        <v>36.25</v>
      </c>
      <c r="AD66">
        <f t="shared" si="3"/>
        <v>65</v>
      </c>
      <c r="AE66">
        <f t="shared" si="4"/>
        <v>15</v>
      </c>
      <c r="AF66">
        <f t="shared" si="5"/>
        <v>44.75</v>
      </c>
      <c r="AG66">
        <f t="shared" si="6"/>
        <v>21.25</v>
      </c>
      <c r="AH66">
        <f t="shared" si="7"/>
        <v>0</v>
      </c>
      <c r="AI66">
        <f t="shared" si="8"/>
        <v>42</v>
      </c>
    </row>
    <row r="67" spans="17:35" x14ac:dyDescent="0.45">
      <c r="Q67" t="s">
        <v>85</v>
      </c>
      <c r="R67">
        <f>MAX(R17:R66)</f>
        <v>344.25</v>
      </c>
    </row>
    <row r="68" spans="17:35" x14ac:dyDescent="0.45">
      <c r="Q68" t="s">
        <v>86</v>
      </c>
      <c r="R68">
        <f>MIN(R17:R66)</f>
        <v>233.25</v>
      </c>
    </row>
    <row r="69" spans="17:35" x14ac:dyDescent="0.45">
      <c r="Q69" t="s">
        <v>87</v>
      </c>
      <c r="R69">
        <f>AVERAGE(R17:R66)</f>
        <v>289.01</v>
      </c>
    </row>
  </sheetData>
  <conditionalFormatting sqref="R17:R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2019-03-11T05:43:26Z</dcterms:modified>
</cp:coreProperties>
</file>