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ai/Desktop/2017Q2シフト/"/>
    </mc:Choice>
  </mc:AlternateContent>
  <bookViews>
    <workbookView xWindow="0" yWindow="0" windowWidth="32700" windowHeight="19480" tabRatio="500"/>
  </bookViews>
  <sheets>
    <sheet name="シフト表" sheetId="1" r:id="rId1"/>
    <sheet name="集計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4" i="2"/>
  <c r="J4" i="2"/>
  <c r="F4" i="2"/>
  <c r="E4" i="2"/>
  <c r="D4" i="2"/>
  <c r="G4" i="2"/>
  <c r="I7" i="2"/>
  <c r="H7" i="2"/>
  <c r="J7" i="2"/>
  <c r="F7" i="2"/>
  <c r="J13" i="2"/>
  <c r="I13" i="2"/>
  <c r="H13" i="2"/>
  <c r="D13" i="2"/>
  <c r="E13" i="2"/>
  <c r="F13" i="2"/>
  <c r="G13" i="2"/>
  <c r="D5" i="2"/>
  <c r="H5" i="2"/>
  <c r="I5" i="2"/>
  <c r="J5" i="2"/>
  <c r="F5" i="2"/>
  <c r="H6" i="2"/>
  <c r="J6" i="2"/>
  <c r="I6" i="2"/>
  <c r="F6" i="2"/>
  <c r="D6" i="2"/>
  <c r="E6" i="2"/>
  <c r="G6" i="2"/>
  <c r="D7" i="2"/>
  <c r="E7" i="2"/>
  <c r="G7" i="2"/>
  <c r="H8" i="2"/>
  <c r="J8" i="2"/>
  <c r="I8" i="2"/>
  <c r="F8" i="2"/>
  <c r="D8" i="2"/>
  <c r="E8" i="2"/>
  <c r="G8" i="2"/>
  <c r="H9" i="2"/>
  <c r="J9" i="2"/>
  <c r="I9" i="2"/>
  <c r="F9" i="2"/>
  <c r="D9" i="2"/>
  <c r="E9" i="2"/>
  <c r="G9" i="2"/>
  <c r="H10" i="2"/>
  <c r="J10" i="2"/>
  <c r="I10" i="2"/>
  <c r="F10" i="2"/>
  <c r="D10" i="2"/>
  <c r="E10" i="2"/>
  <c r="G10" i="2"/>
  <c r="H11" i="2"/>
  <c r="J11" i="2"/>
  <c r="I11" i="2"/>
  <c r="F11" i="2"/>
  <c r="D11" i="2"/>
  <c r="E11" i="2"/>
  <c r="G11" i="2"/>
  <c r="H12" i="2"/>
  <c r="J12" i="2"/>
  <c r="I12" i="2"/>
  <c r="F12" i="2"/>
  <c r="D12" i="2"/>
  <c r="E12" i="2"/>
  <c r="G12" i="2"/>
  <c r="E5" i="2"/>
  <c r="G5" i="2"/>
</calcChain>
</file>

<file path=xl/sharedStrings.xml><?xml version="1.0" encoding="utf-8"?>
<sst xmlns="http://schemas.openxmlformats.org/spreadsheetml/2006/main" count="197" uniqueCount="138">
  <si>
    <t>場所</t>
    <rPh sb="0" eb="2">
      <t>バショ</t>
    </rPh>
    <phoneticPr fontId="6"/>
  </si>
  <si>
    <t>開館</t>
    <rPh sb="0" eb="2">
      <t>カイカン</t>
    </rPh>
    <phoneticPr fontId="6"/>
  </si>
  <si>
    <t>昼</t>
    <rPh sb="0" eb="1">
      <t>ヒル</t>
    </rPh>
    <phoneticPr fontId="6"/>
  </si>
  <si>
    <t>月</t>
    <rPh sb="0" eb="1">
      <t>ゲツヨウ</t>
    </rPh>
    <phoneticPr fontId="6"/>
  </si>
  <si>
    <t>教室側</t>
    <rPh sb="0" eb="3">
      <t>キョウシツガワ</t>
    </rPh>
    <phoneticPr fontId="6"/>
  </si>
  <si>
    <t>コモンズ側</t>
    <rPh sb="4" eb="5">
      <t>ガワ</t>
    </rPh>
    <phoneticPr fontId="6"/>
  </si>
  <si>
    <t>担当</t>
    <rPh sb="0" eb="2">
      <t>タントウ</t>
    </rPh>
    <phoneticPr fontId="6"/>
  </si>
  <si>
    <t>正</t>
    <rPh sb="0" eb="1">
      <t>セイキ</t>
    </rPh>
    <phoneticPr fontId="6"/>
  </si>
  <si>
    <t>副</t>
    <rPh sb="0" eb="1">
      <t>フク</t>
    </rPh>
    <phoneticPr fontId="6"/>
  </si>
  <si>
    <t>補</t>
    <rPh sb="0" eb="1">
      <t>ホケツ</t>
    </rPh>
    <phoneticPr fontId="6"/>
  </si>
  <si>
    <t>火</t>
    <rPh sb="0" eb="1">
      <t>カヨウ</t>
    </rPh>
    <phoneticPr fontId="6"/>
  </si>
  <si>
    <t>水</t>
    <rPh sb="0" eb="1">
      <t>スイヨウ</t>
    </rPh>
    <phoneticPr fontId="6"/>
  </si>
  <si>
    <t>木</t>
    <rPh sb="0" eb="1">
      <t>モクヨウ</t>
    </rPh>
    <phoneticPr fontId="6"/>
  </si>
  <si>
    <t>金</t>
    <rPh sb="0" eb="1">
      <t>キンヨウ</t>
    </rPh>
    <phoneticPr fontId="6"/>
  </si>
  <si>
    <t>Do not edit here (will compute automatically)</t>
    <phoneticPr fontId="6"/>
  </si>
  <si>
    <t>学年</t>
    <rPh sb="0" eb="2">
      <t>ガクネン</t>
    </rPh>
    <phoneticPr fontId="6"/>
  </si>
  <si>
    <t>氏</t>
    <rPh sb="0" eb="1">
      <t>ウジ</t>
    </rPh>
    <phoneticPr fontId="6"/>
  </si>
  <si>
    <t>記号</t>
    <rPh sb="0" eb="2">
      <t>キゴウ</t>
    </rPh>
    <phoneticPr fontId="6"/>
  </si>
  <si>
    <t>朝</t>
    <rPh sb="0" eb="1">
      <t>アサ</t>
    </rPh>
    <phoneticPr fontId="6"/>
  </si>
  <si>
    <t>コマ(午前+午後+EXTRA)</t>
    <rPh sb="3" eb="5">
      <t>ゴゼン</t>
    </rPh>
    <rPh sb="6" eb="8">
      <t>ゴゴ</t>
    </rPh>
    <phoneticPr fontId="6"/>
  </si>
  <si>
    <t>午前</t>
    <rPh sb="0" eb="2">
      <t>ゴゼン</t>
    </rPh>
    <phoneticPr fontId="6"/>
  </si>
  <si>
    <t>午後</t>
    <rPh sb="0" eb="2">
      <t>ゴゴ</t>
    </rPh>
    <phoneticPr fontId="6"/>
  </si>
  <si>
    <t>EXTRA</t>
    <phoneticPr fontId="6"/>
  </si>
  <si>
    <t>江口</t>
    <rPh sb="0" eb="2">
      <t>エグチ</t>
    </rPh>
    <phoneticPr fontId="6"/>
  </si>
  <si>
    <t>呉</t>
    <rPh sb="0" eb="1">
      <t>クレ</t>
    </rPh>
    <phoneticPr fontId="6"/>
  </si>
  <si>
    <t>坂上</t>
    <rPh sb="0" eb="2">
      <t>サカウエ</t>
    </rPh>
    <phoneticPr fontId="6"/>
  </si>
  <si>
    <t>古川</t>
    <rPh sb="0" eb="2">
      <t>フルカワ</t>
    </rPh>
    <phoneticPr fontId="6"/>
  </si>
  <si>
    <t>古賀</t>
    <rPh sb="0" eb="2">
      <t>コガ</t>
    </rPh>
    <phoneticPr fontId="6"/>
  </si>
  <si>
    <t>恒川</t>
    <rPh sb="0" eb="2">
      <t>ツネカワ</t>
    </rPh>
    <phoneticPr fontId="6"/>
  </si>
  <si>
    <t>林田</t>
    <rPh sb="0" eb="2">
      <t>ハヤシダ</t>
    </rPh>
    <phoneticPr fontId="6"/>
  </si>
  <si>
    <t>小宮</t>
    <rPh sb="0" eb="2">
      <t>コミヤ</t>
    </rPh>
    <phoneticPr fontId="6"/>
  </si>
  <si>
    <t>Grad</t>
    <phoneticPr fontId="6"/>
  </si>
  <si>
    <t>江</t>
    <rPh sb="0" eb="1">
      <t>エ</t>
    </rPh>
    <phoneticPr fontId="6"/>
  </si>
  <si>
    <t>坂</t>
    <rPh sb="0" eb="1">
      <t>サカ</t>
    </rPh>
    <phoneticPr fontId="6"/>
  </si>
  <si>
    <t>川</t>
    <rPh sb="0" eb="1">
      <t>カワ</t>
    </rPh>
    <phoneticPr fontId="6"/>
  </si>
  <si>
    <t>古</t>
    <rPh sb="0" eb="1">
      <t>フル</t>
    </rPh>
    <phoneticPr fontId="6"/>
  </si>
  <si>
    <t>恒</t>
    <rPh sb="0" eb="1">
      <t>ツネ</t>
    </rPh>
    <phoneticPr fontId="6"/>
  </si>
  <si>
    <t>林</t>
    <rPh sb="0" eb="1">
      <t>ハヤシ</t>
    </rPh>
    <phoneticPr fontId="6"/>
  </si>
  <si>
    <t>小</t>
    <rPh sb="0" eb="1">
      <t>ショウ</t>
    </rPh>
    <phoneticPr fontId="6"/>
  </si>
  <si>
    <t>合計</t>
    <rPh sb="0" eb="2">
      <t>ゴウケイ</t>
    </rPh>
    <phoneticPr fontId="6"/>
  </si>
  <si>
    <t>バイオ技術者論理
（安永・吉井）</t>
    <rPh sb="3" eb="6">
      <t>ギジュt</t>
    </rPh>
    <rPh sb="6" eb="8">
      <t>ロn</t>
    </rPh>
    <rPh sb="10" eb="12">
      <t>ヤスナg</t>
    </rPh>
    <rPh sb="13" eb="15">
      <t>ヨシ</t>
    </rPh>
    <phoneticPr fontId="6"/>
  </si>
  <si>
    <t>実践英語101
（後藤）</t>
    <phoneticPr fontId="6"/>
  </si>
  <si>
    <t>英語S1S
（マッカーシー）</t>
    <rPh sb="0" eb="2">
      <t>エイg</t>
    </rPh>
    <phoneticPr fontId="6"/>
  </si>
  <si>
    <t>教職実践演習
（西野）</t>
    <rPh sb="0" eb="2">
      <t>キョ</t>
    </rPh>
    <rPh sb="2" eb="6">
      <t>ジッセn</t>
    </rPh>
    <rPh sb="8" eb="10">
      <t>ニs</t>
    </rPh>
    <phoneticPr fontId="6"/>
  </si>
  <si>
    <t>山</t>
    <rPh sb="0" eb="1">
      <t>ヤm</t>
    </rPh>
    <phoneticPr fontId="6"/>
  </si>
  <si>
    <t xml:space="preserve"> </t>
    <phoneticPr fontId="6"/>
  </si>
  <si>
    <t>山下</t>
    <rPh sb="0" eb="2">
      <t>ヤマシt</t>
    </rPh>
    <phoneticPr fontId="6"/>
  </si>
  <si>
    <t>機械情報プロジェクトⅡ
（伊藤高・林英・他７名）</t>
    <rPh sb="0" eb="2">
      <t>キカ</t>
    </rPh>
    <rPh sb="2" eb="4">
      <t>キカ</t>
    </rPh>
    <rPh sb="13" eb="15">
      <t>イt</t>
    </rPh>
    <rPh sb="15" eb="16">
      <t>タカ</t>
    </rPh>
    <rPh sb="17" eb="18">
      <t>ハヤs</t>
    </rPh>
    <rPh sb="18" eb="19">
      <t>エイg</t>
    </rPh>
    <rPh sb="20" eb="21">
      <t>ホk</t>
    </rPh>
    <rPh sb="22" eb="23">
      <t>m</t>
    </rPh>
    <phoneticPr fontId="6"/>
  </si>
  <si>
    <t>クラウド開発型プロジェクト
(久代)</t>
    <rPh sb="4" eb="7">
      <t>カイh</t>
    </rPh>
    <rPh sb="15" eb="16">
      <t>ヒサシ</t>
    </rPh>
    <rPh sb="16" eb="17">
      <t>ダイヒョ</t>
    </rPh>
    <phoneticPr fontId="6"/>
  </si>
  <si>
    <t>クラウド開発型プロジェクト(久代)</t>
    <rPh sb="4" eb="7">
      <t>カイh</t>
    </rPh>
    <rPh sb="14" eb="15">
      <t>ヒサシ</t>
    </rPh>
    <rPh sb="15" eb="16">
      <t>ダイヒョ</t>
    </rPh>
    <phoneticPr fontId="6"/>
  </si>
  <si>
    <t>B4</t>
    <phoneticPr fontId="6"/>
  </si>
  <si>
    <t>B2</t>
    <phoneticPr fontId="6"/>
  </si>
  <si>
    <t>IIF 実践英語101
（後藤）</t>
    <phoneticPr fontId="6"/>
  </si>
  <si>
    <t>計算機システムI
（伊藤）</t>
    <phoneticPr fontId="6"/>
  </si>
  <si>
    <t>英語C2S
（後藤）</t>
    <phoneticPr fontId="6"/>
  </si>
  <si>
    <t>英語Ⅲ
（マッカーシー）</t>
    <phoneticPr fontId="6"/>
  </si>
  <si>
    <t>英語ⅡC-2
（後藤）</t>
    <phoneticPr fontId="6"/>
  </si>
  <si>
    <t>英語S3S
（後藤）</t>
    <phoneticPr fontId="6"/>
  </si>
  <si>
    <t>英語ⅠC-2
（福永）</t>
    <phoneticPr fontId="14"/>
  </si>
  <si>
    <t>英語XD-2
(マッカーシー)</t>
    <phoneticPr fontId="6"/>
  </si>
  <si>
    <t>企業情報システム特論
(乃万)</t>
    <phoneticPr fontId="6"/>
  </si>
  <si>
    <t>計算機システムI-2
（安永）</t>
    <phoneticPr fontId="6"/>
  </si>
  <si>
    <t>恒　山</t>
    <rPh sb="0" eb="1">
      <t>ツネ</t>
    </rPh>
    <rPh sb="2" eb="3">
      <t>ヤマ</t>
    </rPh>
    <phoneticPr fontId="14"/>
  </si>
  <si>
    <t>恒　本</t>
    <rPh sb="0" eb="1">
      <t>ツネ</t>
    </rPh>
    <rPh sb="2" eb="3">
      <t>モト</t>
    </rPh>
    <phoneticPr fontId="14"/>
  </si>
  <si>
    <t>恒　古</t>
    <rPh sb="2" eb="3">
      <t>コガ</t>
    </rPh>
    <phoneticPr fontId="14"/>
  </si>
  <si>
    <t>呉</t>
  </si>
  <si>
    <t>林</t>
  </si>
  <si>
    <t>江　小</t>
  </si>
  <si>
    <t>江</t>
  </si>
  <si>
    <t>川</t>
  </si>
  <si>
    <t>古</t>
    <rPh sb="0" eb="1">
      <t>コガ</t>
    </rPh>
    <phoneticPr fontId="14"/>
  </si>
  <si>
    <t>山　古</t>
    <rPh sb="0" eb="1">
      <t>ヤマ</t>
    </rPh>
    <rPh sb="2" eb="3">
      <t>コガ</t>
    </rPh>
    <phoneticPr fontId="14"/>
  </si>
  <si>
    <t>山</t>
    <rPh sb="0" eb="1">
      <t>ヤマ</t>
    </rPh>
    <phoneticPr fontId="14"/>
  </si>
  <si>
    <t>恒　林　古　江　川</t>
    <rPh sb="0" eb="1">
      <t>ツネ</t>
    </rPh>
    <rPh sb="2" eb="3">
      <t>ハヤシダ</t>
    </rPh>
    <rPh sb="4" eb="5">
      <t>コガ</t>
    </rPh>
    <rPh sb="6" eb="7">
      <t>エグチ</t>
    </rPh>
    <rPh sb="8" eb="9">
      <t>カワ</t>
    </rPh>
    <phoneticPr fontId="14"/>
  </si>
  <si>
    <t>古　小</t>
    <rPh sb="0" eb="1">
      <t>コガ</t>
    </rPh>
    <rPh sb="2" eb="3">
      <t>チイサイ</t>
    </rPh>
    <phoneticPr fontId="14"/>
  </si>
  <si>
    <t>林　古　坂</t>
    <rPh sb="0" eb="1">
      <t>ハヤシ</t>
    </rPh>
    <rPh sb="2" eb="3">
      <t>コガ</t>
    </rPh>
    <rPh sb="4" eb="5">
      <t>サカ</t>
    </rPh>
    <phoneticPr fontId="14"/>
  </si>
  <si>
    <t>恒　山　林　古　江　坂</t>
    <rPh sb="0" eb="1">
      <t>ツネ</t>
    </rPh>
    <rPh sb="2" eb="3">
      <t>ヤマシタ</t>
    </rPh>
    <rPh sb="4" eb="5">
      <t>ハヤシダ</t>
    </rPh>
    <rPh sb="6" eb="7">
      <t>コガ</t>
    </rPh>
    <rPh sb="10" eb="11">
      <t>サカ</t>
    </rPh>
    <phoneticPr fontId="14"/>
  </si>
  <si>
    <t>坂　川　小</t>
    <rPh sb="0" eb="1">
      <t>サカ</t>
    </rPh>
    <rPh sb="2" eb="3">
      <t>カワ</t>
    </rPh>
    <rPh sb="4" eb="5">
      <t>チイサイ</t>
    </rPh>
    <phoneticPr fontId="14"/>
  </si>
  <si>
    <t>川</t>
    <rPh sb="0" eb="1">
      <t>カワ</t>
    </rPh>
    <phoneticPr fontId="14"/>
  </si>
  <si>
    <t>坂</t>
    <rPh sb="0" eb="1">
      <t>サカ</t>
    </rPh>
    <phoneticPr fontId="14"/>
  </si>
  <si>
    <t>恒</t>
    <rPh sb="0" eb="1">
      <t>ツネ</t>
    </rPh>
    <phoneticPr fontId="14"/>
  </si>
  <si>
    <t>小</t>
    <rPh sb="0" eb="1">
      <t>チイサイ</t>
    </rPh>
    <phoneticPr fontId="14"/>
  </si>
  <si>
    <t>川　山</t>
  </si>
  <si>
    <t>山　小</t>
  </si>
  <si>
    <t>林　山</t>
  </si>
  <si>
    <t>小　古</t>
  </si>
  <si>
    <t>古　山</t>
  </si>
  <si>
    <t>小　古</t>
    <rPh sb="0" eb="1">
      <t>チイサイ</t>
    </rPh>
    <rPh sb="2" eb="3">
      <t>コガ</t>
    </rPh>
    <phoneticPr fontId="14"/>
  </si>
  <si>
    <t>古　小　山</t>
    <rPh sb="0" eb="1">
      <t>コガ</t>
    </rPh>
    <rPh sb="2" eb="3">
      <t>チイサイ</t>
    </rPh>
    <rPh sb="4" eb="5">
      <t>ヤマ</t>
    </rPh>
    <phoneticPr fontId="14"/>
  </si>
  <si>
    <t>古　林　山</t>
    <rPh sb="0" eb="1">
      <t>コガ</t>
    </rPh>
    <rPh sb="2" eb="3">
      <t>ハヤシ</t>
    </rPh>
    <rPh sb="4" eb="5">
      <t>ヤマs</t>
    </rPh>
    <phoneticPr fontId="14"/>
  </si>
  <si>
    <t>山　林　古　川</t>
    <rPh sb="0" eb="1">
      <t>ヤマシタ</t>
    </rPh>
    <rPh sb="2" eb="3">
      <t>ハヤシ</t>
    </rPh>
    <rPh sb="4" eb="5">
      <t>コガ</t>
    </rPh>
    <rPh sb="6" eb="7">
      <t>カワ</t>
    </rPh>
    <phoneticPr fontId="14"/>
  </si>
  <si>
    <t>坂　呉</t>
    <rPh sb="0" eb="1">
      <t>サカ</t>
    </rPh>
    <rPh sb="2" eb="3">
      <t>クレ</t>
    </rPh>
    <phoneticPr fontId="14"/>
  </si>
  <si>
    <t>恒　川</t>
    <rPh sb="0" eb="1">
      <t>ツネ</t>
    </rPh>
    <rPh sb="2" eb="3">
      <t>カワ</t>
    </rPh>
    <phoneticPr fontId="14"/>
  </si>
  <si>
    <t>恒　坂　小</t>
    <rPh sb="0" eb="1">
      <t>ツネ</t>
    </rPh>
    <rPh sb="2" eb="3">
      <t>サカ</t>
    </rPh>
    <rPh sb="4" eb="5">
      <t>チイサイ</t>
    </rPh>
    <phoneticPr fontId="14"/>
  </si>
  <si>
    <t>坂　本</t>
    <phoneticPr fontId="14"/>
  </si>
  <si>
    <t>恒　林</t>
  </si>
  <si>
    <t>恒</t>
  </si>
  <si>
    <t>古</t>
  </si>
  <si>
    <t>林　古　川</t>
    <rPh sb="0" eb="1">
      <t>ハヤシ</t>
    </rPh>
    <rPh sb="2" eb="3">
      <t>コガ</t>
    </rPh>
    <rPh sb="4" eb="5">
      <t>カワ</t>
    </rPh>
    <phoneticPr fontId="14"/>
  </si>
  <si>
    <t>恒　林　古</t>
    <rPh sb="0" eb="1">
      <t>ツネ</t>
    </rPh>
    <rPh sb="2" eb="3">
      <t>ハヤシ</t>
    </rPh>
    <rPh sb="4" eb="5">
      <t>コガ</t>
    </rPh>
    <phoneticPr fontId="14"/>
  </si>
  <si>
    <t>小　古　川</t>
    <rPh sb="0" eb="1">
      <t>チイサイ</t>
    </rPh>
    <rPh sb="2" eb="3">
      <t>コガ</t>
    </rPh>
    <rPh sb="4" eb="5">
      <t>カワ</t>
    </rPh>
    <phoneticPr fontId="14"/>
  </si>
  <si>
    <t>林　古　江　川　小</t>
    <rPh sb="0" eb="1">
      <t>ハヤシ</t>
    </rPh>
    <rPh sb="2" eb="3">
      <t>コガ</t>
    </rPh>
    <rPh sb="4" eb="5">
      <t>エグチ</t>
    </rPh>
    <rPh sb="6" eb="7">
      <t>カワ</t>
    </rPh>
    <rPh sb="8" eb="9">
      <t>チイサイ</t>
    </rPh>
    <phoneticPr fontId="14"/>
  </si>
  <si>
    <t>山　林　古　小</t>
    <rPh sb="0" eb="1">
      <t>ヤマシタ</t>
    </rPh>
    <rPh sb="2" eb="3">
      <t>ハヤシ</t>
    </rPh>
    <rPh sb="4" eb="5">
      <t>コガ</t>
    </rPh>
    <rPh sb="6" eb="7">
      <t>チイサイ</t>
    </rPh>
    <phoneticPr fontId="14"/>
  </si>
  <si>
    <t>山　林　古　小　江　坂</t>
    <rPh sb="0" eb="1">
      <t>ヤマシタ</t>
    </rPh>
    <rPh sb="2" eb="3">
      <t>ハヤシ</t>
    </rPh>
    <rPh sb="4" eb="5">
      <t>コガ</t>
    </rPh>
    <rPh sb="6" eb="7">
      <t>チイサイ</t>
    </rPh>
    <rPh sb="8" eb="9">
      <t>エグチ</t>
    </rPh>
    <rPh sb="10" eb="11">
      <t>サカ</t>
    </rPh>
    <phoneticPr fontId="14"/>
  </si>
  <si>
    <t>山　林　坂　川</t>
    <rPh sb="0" eb="1">
      <t>ヤマシタ</t>
    </rPh>
    <rPh sb="2" eb="3">
      <t>ハヤシ</t>
    </rPh>
    <rPh sb="4" eb="5">
      <t>サカ</t>
    </rPh>
    <rPh sb="6" eb="7">
      <t>カワ</t>
    </rPh>
    <phoneticPr fontId="14"/>
  </si>
  <si>
    <t>江　坂</t>
  </si>
  <si>
    <t>山</t>
  </si>
  <si>
    <t>山　林　古　川</t>
    <rPh sb="0" eb="1">
      <t>ヤマ</t>
    </rPh>
    <rPh sb="2" eb="3">
      <t>ハヤシ</t>
    </rPh>
    <rPh sb="4" eb="5">
      <t>コガ</t>
    </rPh>
    <rPh sb="6" eb="7">
      <t>カワ</t>
    </rPh>
    <phoneticPr fontId="14"/>
  </si>
  <si>
    <t>恒　山　林　古</t>
    <rPh sb="0" eb="1">
      <t>ツネ</t>
    </rPh>
    <rPh sb="2" eb="3">
      <t>ヤマ</t>
    </rPh>
    <rPh sb="4" eb="5">
      <t>ハヤシ</t>
    </rPh>
    <rPh sb="6" eb="7">
      <t>コガ</t>
    </rPh>
    <phoneticPr fontId="14"/>
  </si>
  <si>
    <t>山　林　古　小</t>
    <rPh sb="0" eb="1">
      <t>ヤマ</t>
    </rPh>
    <rPh sb="2" eb="3">
      <t>ハヤシ</t>
    </rPh>
    <rPh sb="4" eb="5">
      <t>コガ</t>
    </rPh>
    <rPh sb="6" eb="7">
      <t>チイサイ</t>
    </rPh>
    <phoneticPr fontId="14"/>
  </si>
  <si>
    <t>恒　山　林　古　江　川　小</t>
    <rPh sb="0" eb="1">
      <t>ツネ</t>
    </rPh>
    <rPh sb="2" eb="3">
      <t>ヤマ</t>
    </rPh>
    <rPh sb="4" eb="5">
      <t>ハヤシ</t>
    </rPh>
    <rPh sb="8" eb="9">
      <t>エグチ</t>
    </rPh>
    <rPh sb="10" eb="11">
      <t>カワ</t>
    </rPh>
    <rPh sb="12" eb="13">
      <t>チイサイ</t>
    </rPh>
    <phoneticPr fontId="14"/>
  </si>
  <si>
    <t>林</t>
    <rPh sb="0" eb="1">
      <t>ハヤシ</t>
    </rPh>
    <phoneticPr fontId="14"/>
  </si>
  <si>
    <t>呉</t>
    <rPh sb="0" eb="1">
      <t>クレ</t>
    </rPh>
    <phoneticPr fontId="14"/>
  </si>
  <si>
    <t>小　恒　呉</t>
    <rPh sb="0" eb="1">
      <t>チイサイ</t>
    </rPh>
    <rPh sb="2" eb="3">
      <t>ツネ</t>
    </rPh>
    <rPh sb="4" eb="5">
      <t>クレ</t>
    </rPh>
    <phoneticPr fontId="14"/>
  </si>
  <si>
    <t>小　本</t>
  </si>
  <si>
    <t>林　古　江　坂　川　小</t>
    <rPh sb="0" eb="1">
      <t>ハヤシ</t>
    </rPh>
    <rPh sb="4" eb="5">
      <t>エグチ</t>
    </rPh>
    <rPh sb="6" eb="7">
      <t>サカ</t>
    </rPh>
    <rPh sb="8" eb="9">
      <t>カワ</t>
    </rPh>
    <rPh sb="10" eb="11">
      <t>チイサイ</t>
    </rPh>
    <phoneticPr fontId="14"/>
  </si>
  <si>
    <t>恒　林　江　坂　小</t>
    <rPh sb="2" eb="3">
      <t>ハヤシ</t>
    </rPh>
    <rPh sb="4" eb="5">
      <t>エグチ</t>
    </rPh>
    <rPh sb="6" eb="7">
      <t>サカ</t>
    </rPh>
    <rPh sb="8" eb="9">
      <t>チイサイ</t>
    </rPh>
    <phoneticPr fontId="14"/>
  </si>
  <si>
    <t>林　小</t>
    <rPh sb="0" eb="1">
      <t>ハヤシ</t>
    </rPh>
    <rPh sb="2" eb="3">
      <t>チイサイ</t>
    </rPh>
    <phoneticPr fontId="14"/>
  </si>
  <si>
    <t>恒　山</t>
    <rPh sb="0" eb="1">
      <t>ツネカワ</t>
    </rPh>
    <rPh sb="2" eb="3">
      <t>ヤマ</t>
    </rPh>
    <phoneticPr fontId="14"/>
  </si>
  <si>
    <t>古　江　坂</t>
    <rPh sb="0" eb="1">
      <t>コガ</t>
    </rPh>
    <rPh sb="2" eb="3">
      <t>エグチ</t>
    </rPh>
    <rPh sb="4" eb="5">
      <t>サカ</t>
    </rPh>
    <phoneticPr fontId="14"/>
  </si>
  <si>
    <t>恒　古　江　坂　川　呉</t>
    <rPh sb="0" eb="1">
      <t>ツネ</t>
    </rPh>
    <rPh sb="2" eb="3">
      <t>コガ</t>
    </rPh>
    <rPh sb="4" eb="5">
      <t>エグチ</t>
    </rPh>
    <rPh sb="6" eb="7">
      <t>サカ</t>
    </rPh>
    <rPh sb="8" eb="9">
      <t>カワ</t>
    </rPh>
    <rPh sb="10" eb="11">
      <t>クレ</t>
    </rPh>
    <phoneticPr fontId="14"/>
  </si>
  <si>
    <t>メカトロシステム特論
（楢原）</t>
    <phoneticPr fontId="6"/>
  </si>
  <si>
    <t>江</t>
    <rPh sb="0" eb="1">
      <t>エグチ</t>
    </rPh>
    <phoneticPr fontId="6"/>
  </si>
  <si>
    <t>古</t>
    <rPh sb="0" eb="1">
      <t>フルイ</t>
    </rPh>
    <phoneticPr fontId="6"/>
  </si>
  <si>
    <t>古</t>
    <phoneticPr fontId="6"/>
  </si>
  <si>
    <t>小</t>
    <rPh sb="0" eb="1">
      <t>コミヤ</t>
    </rPh>
    <phoneticPr fontId="6"/>
  </si>
  <si>
    <t>山　本</t>
    <rPh sb="0" eb="1">
      <t>ヤマ</t>
    </rPh>
    <phoneticPr fontId="6"/>
  </si>
  <si>
    <t>恒　林</t>
    <rPh sb="0" eb="1">
      <t>ツネカワ</t>
    </rPh>
    <rPh sb="2" eb="3">
      <t>ハヤシ</t>
    </rPh>
    <phoneticPr fontId="14"/>
  </si>
  <si>
    <t>川　小</t>
    <rPh sb="0" eb="1">
      <t>カワ</t>
    </rPh>
    <rPh sb="2" eb="3">
      <t>チイサイ</t>
    </rPh>
    <phoneticPr fontId="14"/>
  </si>
  <si>
    <t>山本</t>
    <rPh sb="0" eb="2">
      <t>ヤマモト</t>
    </rPh>
    <phoneticPr fontId="6"/>
  </si>
  <si>
    <t>B1</t>
    <phoneticPr fontId="6"/>
  </si>
  <si>
    <t>本</t>
    <rPh sb="0" eb="1">
      <t>モト</t>
    </rPh>
    <phoneticPr fontId="6"/>
  </si>
  <si>
    <t>林　古　江　小</t>
    <rPh sb="0" eb="1">
      <t>ハヤシ</t>
    </rPh>
    <rPh sb="2" eb="3">
      <t>コガ</t>
    </rPh>
    <rPh sb="4" eb="5">
      <t>エグチ</t>
    </rPh>
    <rPh sb="6" eb="7">
      <t>チイサイ</t>
    </rPh>
    <phoneticPr fontId="14"/>
  </si>
  <si>
    <t>MILAiS 平成29年度 Q2(2016/06/09~)  ver.1</t>
    <rPh sb="7" eb="9">
      <t>ヘイセイ</t>
    </rPh>
    <rPh sb="11" eb="13">
      <t>ネンド</t>
    </rPh>
    <phoneticPr fontId="6"/>
  </si>
  <si>
    <r>
      <t>林　(</t>
    </r>
    <r>
      <rPr>
        <sz val="12"/>
        <rFont val="ＭＳ Ｐゴシック (本文)"/>
        <charset val="128"/>
      </rPr>
      <t>ヘ)</t>
    </r>
    <phoneticPr fontId="14"/>
  </si>
  <si>
    <t>小　(ヘ)</t>
    <phoneticPr fontId="14"/>
  </si>
  <si>
    <t>呉　(ヘ)</t>
    <phoneticPr fontId="14"/>
  </si>
  <si>
    <t>坂　(ヘ)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</si>
</sst>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8"/>
      <color theme="1"/>
      <name val="ヒラギノ角ゴ Pro W6"/>
      <family val="3"/>
      <charset val="128"/>
    </font>
    <font>
      <b/>
      <sz val="12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12"/>
      <name val="ＭＳ Ｐゴシック (本文)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</borders>
  <cellStyleXfs count="157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3" fillId="2" borderId="2" xfId="1" applyBorder="1"/>
    <xf numFmtId="0" fontId="2" fillId="10" borderId="2" xfId="10" applyBorder="1" applyAlignment="1">
      <alignment horizontal="center" vertical="center"/>
    </xf>
    <xf numFmtId="0" fontId="5" fillId="9" borderId="2" xfId="9" applyBorder="1" applyAlignment="1">
      <alignment horizontal="center"/>
    </xf>
    <xf numFmtId="0" fontId="2" fillId="10" borderId="5" xfId="10" applyBorder="1" applyAlignment="1">
      <alignment horizontal="center"/>
    </xf>
    <xf numFmtId="0" fontId="3" fillId="2" borderId="6" xfId="1" applyBorder="1"/>
    <xf numFmtId="0" fontId="2" fillId="10" borderId="10" xfId="10" applyBorder="1" applyAlignment="1">
      <alignment horizontal="center"/>
    </xf>
    <xf numFmtId="0" fontId="2" fillId="10" borderId="8" xfId="10" applyBorder="1" applyAlignment="1">
      <alignment horizontal="center" vertical="center"/>
    </xf>
    <xf numFmtId="0" fontId="5" fillId="9" borderId="5" xfId="9" applyBorder="1" applyAlignment="1">
      <alignment horizontal="center"/>
    </xf>
    <xf numFmtId="0" fontId="0" fillId="0" borderId="0" xfId="0" applyFill="1"/>
    <xf numFmtId="0" fontId="0" fillId="0" borderId="0" xfId="0"/>
    <xf numFmtId="0" fontId="2" fillId="5" borderId="0" xfId="5" applyBorder="1" applyAlignment="1">
      <alignment horizontal="center"/>
    </xf>
    <xf numFmtId="0" fontId="2" fillId="4" borderId="0" xfId="4" applyBorder="1" applyAlignment="1">
      <alignment horizontal="center"/>
    </xf>
    <xf numFmtId="0" fontId="0" fillId="7" borderId="4" xfId="7" applyFont="1" applyBorder="1" applyAlignment="1">
      <alignment horizontal="center"/>
    </xf>
    <xf numFmtId="0" fontId="0" fillId="7" borderId="8" xfId="7" applyFont="1" applyBorder="1" applyAlignment="1">
      <alignment horizontal="center"/>
    </xf>
    <xf numFmtId="0" fontId="0" fillId="0" borderId="0" xfId="0" applyBorder="1"/>
    <xf numFmtId="0" fontId="0" fillId="10" borderId="3" xfId="1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5" borderId="9" xfId="5" applyBorder="1" applyAlignment="1">
      <alignment horizontal="center"/>
    </xf>
    <xf numFmtId="0" fontId="2" fillId="4" borderId="7" xfId="4" applyBorder="1" applyAlignment="1">
      <alignment horizontal="center"/>
    </xf>
    <xf numFmtId="0" fontId="0" fillId="14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18" borderId="0" xfId="7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7" borderId="0" xfId="7" applyFont="1" applyFill="1" applyBorder="1" applyAlignment="1">
      <alignment horizontal="center" vertical="center"/>
    </xf>
    <xf numFmtId="0" fontId="2" fillId="18" borderId="0" xfId="7" applyFill="1" applyAlignment="1">
      <alignment horizontal="center" vertical="center"/>
    </xf>
    <xf numFmtId="0" fontId="2" fillId="17" borderId="0" xfId="7" applyFill="1" applyAlignment="1">
      <alignment horizontal="center" vertical="center"/>
    </xf>
    <xf numFmtId="0" fontId="0" fillId="17" borderId="0" xfId="4" applyFont="1" applyFill="1" applyAlignment="1">
      <alignment horizontal="center" vertical="center"/>
    </xf>
    <xf numFmtId="0" fontId="0" fillId="17" borderId="0" xfId="7" applyFont="1" applyFill="1" applyAlignment="1">
      <alignment horizontal="center" vertical="center"/>
    </xf>
    <xf numFmtId="0" fontId="2" fillId="16" borderId="0" xfId="7" applyFill="1" applyAlignment="1">
      <alignment horizontal="center" vertical="center"/>
    </xf>
    <xf numFmtId="0" fontId="12" fillId="12" borderId="9" xfId="8" applyFont="1" applyFill="1" applyBorder="1" applyAlignment="1">
      <alignment horizontal="center" vertical="center" wrapText="1"/>
    </xf>
    <xf numFmtId="0" fontId="0" fillId="14" borderId="8" xfId="0" applyFill="1" applyBorder="1" applyAlignment="1">
      <alignment vertical="center"/>
    </xf>
    <xf numFmtId="0" fontId="12" fillId="12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11" fillId="0" borderId="9" xfId="8" applyFont="1" applyFill="1" applyBorder="1" applyAlignment="1">
      <alignment vertical="center" wrapText="1"/>
    </xf>
    <xf numFmtId="0" fontId="0" fillId="12" borderId="2" xfId="8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0" borderId="8" xfId="8" applyFont="1" applyFill="1" applyBorder="1" applyAlignment="1">
      <alignment vertical="center" wrapText="1"/>
    </xf>
    <xf numFmtId="0" fontId="0" fillId="14" borderId="0" xfId="0" applyFill="1" applyBorder="1" applyAlignment="1"/>
    <xf numFmtId="0" fontId="0" fillId="14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0" fillId="0" borderId="2" xfId="0" applyBorder="1"/>
    <xf numFmtId="49" fontId="0" fillId="13" borderId="15" xfId="0" applyNumberFormat="1" applyFont="1" applyFill="1" applyBorder="1" applyAlignment="1">
      <alignment horizontal="center" vertical="center" wrapText="1"/>
    </xf>
    <xf numFmtId="49" fontId="0" fillId="21" borderId="16" xfId="0" applyNumberFormat="1" applyFont="1" applyFill="1" applyBorder="1" applyAlignment="1">
      <alignment horizontal="center"/>
    </xf>
    <xf numFmtId="0" fontId="0" fillId="22" borderId="17" xfId="0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49" fontId="0" fillId="22" borderId="17" xfId="0" applyNumberFormat="1" applyFont="1" applyFill="1" applyBorder="1" applyAlignment="1">
      <alignment horizontal="center"/>
    </xf>
    <xf numFmtId="0" fontId="0" fillId="19" borderId="19" xfId="8" applyFont="1" applyFill="1" applyBorder="1" applyAlignment="1">
      <alignment horizontal="center" vertical="center" wrapText="1"/>
    </xf>
    <xf numFmtId="0" fontId="0" fillId="19" borderId="20" xfId="8" applyFont="1" applyFill="1" applyBorder="1" applyAlignment="1">
      <alignment horizontal="center" vertical="center" wrapText="1"/>
    </xf>
    <xf numFmtId="0" fontId="0" fillId="15" borderId="2" xfId="8" applyFont="1" applyFill="1" applyBorder="1" applyAlignment="1">
      <alignment horizontal="center" vertical="center" wrapText="1"/>
    </xf>
    <xf numFmtId="0" fontId="12" fillId="12" borderId="19" xfId="8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2" fillId="23" borderId="0" xfId="7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9" borderId="13" xfId="9" applyBorder="1" applyAlignment="1"/>
    <xf numFmtId="0" fontId="5" fillId="9" borderId="10" xfId="9" applyBorder="1" applyAlignment="1"/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6" borderId="9" xfId="6" applyBorder="1" applyAlignment="1">
      <alignment horizontal="center" vertical="center"/>
    </xf>
    <xf numFmtId="0" fontId="5" fillId="6" borderId="7" xfId="6" applyBorder="1" applyAlignment="1">
      <alignment horizontal="center" vertical="center"/>
    </xf>
    <xf numFmtId="0" fontId="5" fillId="6" borderId="8" xfId="6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14" xfId="0" applyFont="1" applyBorder="1"/>
    <xf numFmtId="0" fontId="5" fillId="3" borderId="9" xfId="3" applyBorder="1" applyAlignment="1">
      <alignment horizontal="center" vertical="center"/>
    </xf>
    <xf numFmtId="0" fontId="5" fillId="3" borderId="7" xfId="3" applyBorder="1" applyAlignment="1">
      <alignment horizontal="center" vertical="center"/>
    </xf>
    <xf numFmtId="0" fontId="5" fillId="3" borderId="8" xfId="3" applyBorder="1" applyAlignment="1">
      <alignment horizontal="center" vertical="center"/>
    </xf>
    <xf numFmtId="0" fontId="0" fillId="0" borderId="9" xfId="0" applyBorder="1" applyAlignment="1"/>
    <xf numFmtId="0" fontId="0" fillId="0" borderId="8" xfId="0" applyBorder="1" applyAlignment="1"/>
    <xf numFmtId="0" fontId="0" fillId="15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2" xfId="0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9" xfId="8" applyFill="1" applyBorder="1" applyAlignment="1">
      <alignment vertical="center"/>
    </xf>
    <xf numFmtId="0" fontId="5" fillId="0" borderId="8" xfId="8" applyFill="1" applyBorder="1" applyAlignment="1">
      <alignment vertical="center"/>
    </xf>
    <xf numFmtId="0" fontId="12" fillId="19" borderId="21" xfId="8" applyFont="1" applyFill="1" applyBorder="1" applyAlignment="1">
      <alignment horizontal="center" vertical="center" wrapText="1"/>
    </xf>
    <xf numFmtId="0" fontId="12" fillId="19" borderId="22" xfId="8" applyFont="1" applyFill="1" applyBorder="1" applyAlignment="1">
      <alignment horizontal="center" vertical="center" wrapText="1"/>
    </xf>
    <xf numFmtId="0" fontId="12" fillId="13" borderId="9" xfId="8" applyFont="1" applyFill="1" applyBorder="1" applyAlignment="1">
      <alignment horizontal="center" vertical="center" wrapText="1"/>
    </xf>
    <xf numFmtId="0" fontId="12" fillId="13" borderId="8" xfId="8" applyFont="1" applyFill="1" applyBorder="1" applyAlignment="1">
      <alignment horizontal="center" vertical="center" wrapText="1"/>
    </xf>
    <xf numFmtId="0" fontId="10" fillId="11" borderId="0" xfId="2" applyFont="1" applyFill="1" applyAlignment="1">
      <alignment horizontal="center"/>
    </xf>
    <xf numFmtId="0" fontId="0" fillId="11" borderId="0" xfId="0" applyFill="1" applyAlignment="1"/>
    <xf numFmtId="0" fontId="0" fillId="17" borderId="0" xfId="4" applyFont="1" applyFill="1" applyAlignment="1">
      <alignment horizontal="center" vertical="center"/>
    </xf>
    <xf numFmtId="0" fontId="2" fillId="17" borderId="0" xfId="4" applyFill="1" applyAlignment="1">
      <alignment horizontal="center" vertical="center"/>
    </xf>
    <xf numFmtId="0" fontId="0" fillId="18" borderId="0" xfId="0" applyFill="1" applyAlignment="1">
      <alignment horizontal="center" vertical="center"/>
    </xf>
  </cellXfs>
  <cellStyles count="157">
    <cellStyle name="20% - アクセント 1" xfId="4" builtinId="30"/>
    <cellStyle name="20% - アクセント 1 2" xfId="87"/>
    <cellStyle name="20% - アクセント 2" xfId="5" builtinId="34"/>
    <cellStyle name="20% - アクセント 2 2" xfId="88"/>
    <cellStyle name="20% - アクセント 3" xfId="7" builtinId="38"/>
    <cellStyle name="20% - アクセント 3 2" xfId="89"/>
    <cellStyle name="40% - アクセント 6" xfId="10" builtinId="51"/>
    <cellStyle name="40% - アクセント 6 2" xfId="90"/>
    <cellStyle name="アクセント 1" xfId="3" builtinId="29"/>
    <cellStyle name="アクセント 3" xfId="6" builtinId="37"/>
    <cellStyle name="アクセント 4" xfId="8" builtinId="41"/>
    <cellStyle name="アクセント 6" xfId="9" builtinId="49"/>
    <cellStyle name="ハイパーリンク" xfId="81" builtinId="8" hidden="1"/>
    <cellStyle name="ハイパーリンク" xfId="85" builtinId="8" hidden="1"/>
    <cellStyle name="ハイパーリンク" xfId="93" builtinId="8" hidden="1"/>
    <cellStyle name="ハイパーリンク" xfId="97" builtinId="8" hidden="1"/>
    <cellStyle name="ハイパーリンク" xfId="101" builtinId="8" hidden="1"/>
    <cellStyle name="ハイパーリンク" xfId="105" builtinId="8" hidden="1"/>
    <cellStyle name="ハイパーリンク" xfId="109" builtinId="8" hidden="1"/>
    <cellStyle name="ハイパーリンク" xfId="113" builtinId="8" hidden="1"/>
    <cellStyle name="ハイパーリンク" xfId="117" builtinId="8" hidden="1"/>
    <cellStyle name="ハイパーリンク" xfId="121" builtinId="8" hidden="1"/>
    <cellStyle name="ハイパーリンク" xfId="125" builtinId="8" hidden="1"/>
    <cellStyle name="ハイパーリンク" xfId="129" builtinId="8" hidden="1"/>
    <cellStyle name="ハイパーリンク" xfId="133" builtinId="8" hidden="1"/>
    <cellStyle name="ハイパーリンク" xfId="137" builtinId="8" hidden="1"/>
    <cellStyle name="ハイパーリンク" xfId="141" builtinId="8" hidden="1"/>
    <cellStyle name="ハイパーリンク" xfId="143" builtinId="8" hidden="1"/>
    <cellStyle name="ハイパーリンク" xfId="139" builtinId="8" hidden="1"/>
    <cellStyle name="ハイパーリンク" xfId="135" builtinId="8" hidden="1"/>
    <cellStyle name="ハイパーリンク" xfId="131" builtinId="8" hidden="1"/>
    <cellStyle name="ハイパーリンク" xfId="127" builtinId="8" hidden="1"/>
    <cellStyle name="ハイパーリンク" xfId="123" builtinId="8" hidden="1"/>
    <cellStyle name="ハイパーリンク" xfId="119" builtinId="8" hidden="1"/>
    <cellStyle name="ハイパーリンク" xfId="115" builtinId="8" hidden="1"/>
    <cellStyle name="ハイパーリンク" xfId="111" builtinId="8" hidden="1"/>
    <cellStyle name="ハイパーリンク" xfId="107" builtinId="8" hidden="1"/>
    <cellStyle name="ハイパーリンク" xfId="103" builtinId="8" hidden="1"/>
    <cellStyle name="ハイパーリンク" xfId="99" builtinId="8" hidden="1"/>
    <cellStyle name="ハイパーリンク" xfId="95" builtinId="8" hidden="1"/>
    <cellStyle name="ハイパーリンク" xfId="91" builtinId="8" hidden="1"/>
    <cellStyle name="ハイパーリンク" xfId="83" builtinId="8" hidden="1"/>
    <cellStyle name="ハイパーリンク" xfId="79" builtinId="8" hidden="1"/>
    <cellStyle name="ハイパーリンク" xfId="33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7" builtinId="8" hidden="1"/>
    <cellStyle name="ハイパーリンク" xfId="75" builtinId="8" hidden="1"/>
    <cellStyle name="ハイパーリンク" xfId="67" builtinId="8" hidden="1"/>
    <cellStyle name="ハイパーリンク" xfId="59" builtinId="8" hidden="1"/>
    <cellStyle name="ハイパーリンク" xfId="51" builtinId="8" hidden="1"/>
    <cellStyle name="ハイパーリンク" xfId="43" builtinId="8" hidden="1"/>
    <cellStyle name="ハイパーリンク" xfId="35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19" builtinId="8" hidden="1"/>
    <cellStyle name="ハイパーリンク" xfId="15" builtinId="8" hidden="1"/>
    <cellStyle name="ハイパーリンク" xfId="17" builtinId="8" hidden="1"/>
    <cellStyle name="ハイパーリンク" xfId="13" builtinId="8" hidden="1"/>
    <cellStyle name="ハイパーリンク" xfId="11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出力" xfId="1" builtinId="21"/>
    <cellStyle name="標準" xfId="0" builtinId="0"/>
    <cellStyle name="表示済みのハイパーリンク" xfId="94" builtinId="9" hidden="1"/>
    <cellStyle name="表示済みのハイパーリンク" xfId="96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38" builtinId="9" hidden="1"/>
    <cellStyle name="表示済みのハイパーリンク" xfId="130" builtinId="9" hidden="1"/>
    <cellStyle name="表示済みのハイパーリンク" xfId="122" builtinId="9" hidden="1"/>
    <cellStyle name="表示済みのハイパーリンク" xfId="114" builtinId="9" hidden="1"/>
    <cellStyle name="表示済みのハイパーリンク" xfId="106" builtinId="9" hidden="1"/>
    <cellStyle name="表示済みのハイパーリンク" xfId="98" builtinId="9" hidden="1"/>
    <cellStyle name="表示済みのハイパーリンク" xfId="44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92" builtinId="9" hidden="1"/>
    <cellStyle name="表示済みのハイパーリンク" xfId="78" builtinId="9" hidden="1"/>
    <cellStyle name="表示済みのハイパーリンク" xfId="62" builtinId="9" hidden="1"/>
    <cellStyle name="表示済みのハイパーリンク" xfId="46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30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2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警告文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35"/>
  <sheetViews>
    <sheetView tabSelected="1" zoomScaleNormal="110" zoomScalePageLayoutView="110" workbookViewId="0">
      <selection activeCell="G18" sqref="G18:G19"/>
    </sheetView>
  </sheetViews>
  <sheetFormatPr baseColWidth="12" defaultColWidth="13" defaultRowHeight="15" x14ac:dyDescent="0.15"/>
  <cols>
    <col min="2" max="2" width="4.5" customWidth="1"/>
    <col min="4" max="4" width="3.83203125" customWidth="1"/>
    <col min="5" max="5" width="24.33203125" customWidth="1"/>
    <col min="6" max="6" width="24.5" customWidth="1"/>
    <col min="7" max="7" width="24.33203125" customWidth="1"/>
    <col min="8" max="8" width="23.5" customWidth="1"/>
    <col min="9" max="9" width="24" customWidth="1"/>
    <col min="10" max="11" width="23.5" customWidth="1"/>
    <col min="12" max="12" width="27.5" customWidth="1"/>
  </cols>
  <sheetData>
    <row r="1" spans="2:15" ht="29" x14ac:dyDescent="0.15">
      <c r="B1" s="56" t="s">
        <v>133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11"/>
      <c r="N1" s="11"/>
      <c r="O1" s="11"/>
    </row>
    <row r="2" spans="2:15" x14ac:dyDescent="0.15">
      <c r="B2" s="2"/>
      <c r="C2" s="57" t="s">
        <v>0</v>
      </c>
      <c r="D2" s="58"/>
      <c r="E2" s="3" t="s">
        <v>1</v>
      </c>
      <c r="F2" s="4">
        <v>1</v>
      </c>
      <c r="G2" s="4">
        <v>2</v>
      </c>
      <c r="H2" s="17" t="s">
        <v>2</v>
      </c>
      <c r="I2" s="4">
        <v>3</v>
      </c>
      <c r="J2" s="4">
        <v>4</v>
      </c>
      <c r="K2" s="4">
        <v>5</v>
      </c>
      <c r="L2" s="7">
        <v>6</v>
      </c>
      <c r="M2" s="11"/>
      <c r="N2" s="11"/>
      <c r="O2" s="11"/>
    </row>
    <row r="3" spans="2:15" ht="37" customHeight="1" x14ac:dyDescent="0.15">
      <c r="B3" s="66" t="s">
        <v>3</v>
      </c>
      <c r="C3" s="69" t="s">
        <v>4</v>
      </c>
      <c r="D3" s="70"/>
      <c r="E3" s="84"/>
      <c r="F3" s="32" t="s">
        <v>52</v>
      </c>
      <c r="G3" s="41"/>
      <c r="H3" s="21"/>
      <c r="I3" s="76"/>
      <c r="J3" s="78" t="s">
        <v>40</v>
      </c>
      <c r="K3" s="52" t="s">
        <v>41</v>
      </c>
      <c r="L3" s="63"/>
      <c r="M3" s="11"/>
      <c r="N3" s="11"/>
      <c r="O3" s="11"/>
    </row>
    <row r="4" spans="2:15" ht="36" customHeight="1" x14ac:dyDescent="0.15">
      <c r="B4" s="67"/>
      <c r="C4" s="61" t="s">
        <v>5</v>
      </c>
      <c r="D4" s="62"/>
      <c r="E4" s="85"/>
      <c r="F4" s="86" t="s">
        <v>121</v>
      </c>
      <c r="G4" s="87"/>
      <c r="H4" s="42"/>
      <c r="I4" s="77"/>
      <c r="J4" s="79"/>
      <c r="K4" s="22"/>
      <c r="L4" s="65"/>
      <c r="M4" s="11"/>
      <c r="N4" s="11"/>
      <c r="O4" s="11"/>
    </row>
    <row r="5" spans="2:15" s="1" customFormat="1" x14ac:dyDescent="0.15">
      <c r="B5" s="67"/>
      <c r="C5" s="63" t="s">
        <v>6</v>
      </c>
      <c r="D5" s="19" t="s">
        <v>7</v>
      </c>
      <c r="E5" s="46" t="s">
        <v>62</v>
      </c>
      <c r="F5" s="46" t="s">
        <v>63</v>
      </c>
      <c r="G5" s="46" t="s">
        <v>64</v>
      </c>
      <c r="H5" s="46" t="s">
        <v>65</v>
      </c>
      <c r="I5" s="46" t="s">
        <v>66</v>
      </c>
      <c r="J5" s="46" t="s">
        <v>67</v>
      </c>
      <c r="K5" s="46" t="s">
        <v>33</v>
      </c>
      <c r="L5" s="46" t="s">
        <v>69</v>
      </c>
    </row>
    <row r="6" spans="2:15" s="1" customFormat="1" x14ac:dyDescent="0.15">
      <c r="B6" s="67"/>
      <c r="C6" s="64"/>
      <c r="D6" s="20" t="s">
        <v>8</v>
      </c>
      <c r="E6" s="47" t="s">
        <v>70</v>
      </c>
      <c r="F6" s="47" t="s">
        <v>71</v>
      </c>
      <c r="G6" s="47" t="s">
        <v>72</v>
      </c>
      <c r="H6" s="47" t="s">
        <v>73</v>
      </c>
      <c r="I6" s="47" t="s">
        <v>74</v>
      </c>
      <c r="J6" s="47" t="s">
        <v>75</v>
      </c>
      <c r="K6" s="47" t="s">
        <v>132</v>
      </c>
      <c r="L6" s="47" t="s">
        <v>76</v>
      </c>
    </row>
    <row r="7" spans="2:15" s="1" customFormat="1" x14ac:dyDescent="0.15">
      <c r="B7" s="68"/>
      <c r="C7" s="65"/>
      <c r="D7" s="15" t="s">
        <v>9</v>
      </c>
      <c r="E7" s="48" t="s">
        <v>77</v>
      </c>
      <c r="F7" s="48" t="s">
        <v>78</v>
      </c>
      <c r="G7" s="48"/>
      <c r="H7" s="48" t="s">
        <v>79</v>
      </c>
      <c r="I7" s="48" t="s">
        <v>80</v>
      </c>
      <c r="J7" s="48" t="s">
        <v>80</v>
      </c>
      <c r="K7" s="48" t="s">
        <v>62</v>
      </c>
      <c r="L7" s="48" t="s">
        <v>81</v>
      </c>
      <c r="O7" s="18"/>
    </row>
    <row r="8" spans="2:15" ht="37" customHeight="1" x14ac:dyDescent="0.15">
      <c r="B8" s="73" t="s">
        <v>10</v>
      </c>
      <c r="C8" s="59" t="s">
        <v>4</v>
      </c>
      <c r="D8" s="60"/>
      <c r="E8" s="76"/>
      <c r="F8" s="88" t="s">
        <v>53</v>
      </c>
      <c r="G8" s="89"/>
      <c r="H8" s="76"/>
      <c r="I8" s="80" t="s">
        <v>47</v>
      </c>
      <c r="J8" s="81"/>
      <c r="K8" s="37" t="s">
        <v>42</v>
      </c>
      <c r="L8" s="76"/>
      <c r="M8" s="11"/>
      <c r="N8" s="11"/>
      <c r="O8" s="11"/>
    </row>
    <row r="9" spans="2:15" ht="36" customHeight="1" x14ac:dyDescent="0.15">
      <c r="B9" s="74"/>
      <c r="C9" s="61" t="s">
        <v>5</v>
      </c>
      <c r="D9" s="62"/>
      <c r="E9" s="77"/>
      <c r="F9" s="90"/>
      <c r="G9" s="91"/>
      <c r="H9" s="77"/>
      <c r="I9" s="33"/>
      <c r="J9" s="82" t="s">
        <v>43</v>
      </c>
      <c r="K9" s="83"/>
      <c r="L9" s="77"/>
      <c r="M9" s="11"/>
      <c r="N9" s="11"/>
      <c r="O9" s="11"/>
    </row>
    <row r="10" spans="2:15" s="1" customFormat="1" x14ac:dyDescent="0.15">
      <c r="B10" s="74"/>
      <c r="C10" s="63" t="s">
        <v>6</v>
      </c>
      <c r="D10" s="12" t="s">
        <v>7</v>
      </c>
      <c r="E10" s="46" t="s">
        <v>82</v>
      </c>
      <c r="F10" s="46" t="s">
        <v>83</v>
      </c>
      <c r="G10" s="46" t="s">
        <v>84</v>
      </c>
      <c r="H10" s="46" t="s">
        <v>134</v>
      </c>
      <c r="I10" s="46" t="s">
        <v>135</v>
      </c>
      <c r="J10" s="46" t="s">
        <v>85</v>
      </c>
      <c r="K10" s="46" t="s">
        <v>86</v>
      </c>
      <c r="L10" s="46" t="s">
        <v>122</v>
      </c>
    </row>
    <row r="11" spans="2:15" s="1" customFormat="1" x14ac:dyDescent="0.15">
      <c r="B11" s="74"/>
      <c r="C11" s="64"/>
      <c r="D11" s="13" t="s">
        <v>8</v>
      </c>
      <c r="E11" s="47" t="s">
        <v>87</v>
      </c>
      <c r="F11" s="47" t="s">
        <v>70</v>
      </c>
      <c r="G11" s="47" t="s">
        <v>70</v>
      </c>
      <c r="H11" s="47" t="s">
        <v>88</v>
      </c>
      <c r="I11" s="47" t="s">
        <v>89</v>
      </c>
      <c r="J11" s="47"/>
      <c r="K11" s="47" t="s">
        <v>81</v>
      </c>
      <c r="L11" s="47" t="s">
        <v>90</v>
      </c>
    </row>
    <row r="12" spans="2:15" s="1" customFormat="1" x14ac:dyDescent="0.15">
      <c r="B12" s="75"/>
      <c r="C12" s="65"/>
      <c r="D12" s="14" t="s">
        <v>9</v>
      </c>
      <c r="E12" s="48" t="s">
        <v>91</v>
      </c>
      <c r="F12" s="48"/>
      <c r="G12" s="48"/>
      <c r="H12" s="48" t="s">
        <v>92</v>
      </c>
      <c r="I12" s="48" t="s">
        <v>80</v>
      </c>
      <c r="J12" s="48" t="s">
        <v>78</v>
      </c>
      <c r="K12" s="48"/>
      <c r="L12" s="48" t="s">
        <v>93</v>
      </c>
    </row>
    <row r="13" spans="2:15" ht="36" customHeight="1" x14ac:dyDescent="0.15">
      <c r="B13" s="66" t="s">
        <v>11</v>
      </c>
      <c r="C13" s="59" t="s">
        <v>4</v>
      </c>
      <c r="D13" s="60"/>
      <c r="E13" s="63"/>
      <c r="F13" s="34" t="s">
        <v>54</v>
      </c>
      <c r="G13" s="50" t="s">
        <v>49</v>
      </c>
      <c r="H13" s="76"/>
      <c r="I13" s="50" t="s">
        <v>48</v>
      </c>
      <c r="J13" s="71"/>
      <c r="K13" s="71"/>
      <c r="L13" s="76"/>
      <c r="M13" s="11"/>
      <c r="N13" s="16"/>
      <c r="O13" s="11"/>
    </row>
    <row r="14" spans="2:15" ht="36" customHeight="1" x14ac:dyDescent="0.15">
      <c r="B14" s="67"/>
      <c r="C14" s="61" t="s">
        <v>5</v>
      </c>
      <c r="D14" s="62"/>
      <c r="E14" s="65"/>
      <c r="F14" s="43" t="s">
        <v>55</v>
      </c>
      <c r="G14" s="22"/>
      <c r="H14" s="77"/>
      <c r="I14" s="22"/>
      <c r="J14" s="72"/>
      <c r="K14" s="72"/>
      <c r="L14" s="77"/>
      <c r="M14" s="11"/>
      <c r="N14" s="11"/>
      <c r="O14" s="11"/>
    </row>
    <row r="15" spans="2:15" s="1" customFormat="1" x14ac:dyDescent="0.15">
      <c r="B15" s="67"/>
      <c r="C15" s="63" t="s">
        <v>6</v>
      </c>
      <c r="D15" s="12" t="s">
        <v>7</v>
      </c>
      <c r="E15" s="46" t="s">
        <v>137</v>
      </c>
      <c r="F15" s="46" t="s">
        <v>94</v>
      </c>
      <c r="G15" s="46" t="s">
        <v>95</v>
      </c>
      <c r="H15" s="46" t="s">
        <v>96</v>
      </c>
      <c r="I15" s="46" t="s">
        <v>136</v>
      </c>
      <c r="J15" s="46" t="s">
        <v>69</v>
      </c>
      <c r="K15" s="46" t="s">
        <v>69</v>
      </c>
      <c r="L15" s="46" t="s">
        <v>97</v>
      </c>
    </row>
    <row r="16" spans="2:15" s="1" customFormat="1" x14ac:dyDescent="0.15">
      <c r="B16" s="67"/>
      <c r="C16" s="64"/>
      <c r="D16" s="13" t="s">
        <v>8</v>
      </c>
      <c r="E16" s="47" t="s">
        <v>98</v>
      </c>
      <c r="F16" s="47" t="s">
        <v>99</v>
      </c>
      <c r="G16" s="47" t="s">
        <v>100</v>
      </c>
      <c r="H16" s="47" t="s">
        <v>101</v>
      </c>
      <c r="I16" s="47" t="s">
        <v>102</v>
      </c>
      <c r="J16" s="47" t="s">
        <v>103</v>
      </c>
      <c r="K16" s="47" t="s">
        <v>103</v>
      </c>
      <c r="L16" s="47" t="s">
        <v>104</v>
      </c>
    </row>
    <row r="17" spans="2:12" s="1" customFormat="1" x14ac:dyDescent="0.15">
      <c r="B17" s="68"/>
      <c r="C17" s="65"/>
      <c r="D17" s="14" t="s">
        <v>9</v>
      </c>
      <c r="E17" s="48"/>
      <c r="F17" s="48"/>
      <c r="G17" s="48"/>
      <c r="H17" s="48"/>
      <c r="I17" s="48"/>
      <c r="J17" s="48"/>
      <c r="K17" s="48"/>
      <c r="L17" s="48"/>
    </row>
    <row r="18" spans="2:12" ht="36" customHeight="1" x14ac:dyDescent="0.15">
      <c r="B18" s="73" t="s">
        <v>12</v>
      </c>
      <c r="C18" s="59" t="s">
        <v>4</v>
      </c>
      <c r="D18" s="60"/>
      <c r="E18" s="76"/>
      <c r="F18" s="53" t="s">
        <v>56</v>
      </c>
      <c r="G18" s="100" t="s">
        <v>57</v>
      </c>
      <c r="H18" s="63"/>
      <c r="I18" s="45" t="s">
        <v>58</v>
      </c>
      <c r="J18" s="45" t="s">
        <v>58</v>
      </c>
      <c r="K18" s="51" t="s">
        <v>59</v>
      </c>
      <c r="L18" s="94"/>
    </row>
    <row r="19" spans="2:12" ht="35.25" customHeight="1" x14ac:dyDescent="0.15">
      <c r="B19" s="74"/>
      <c r="C19" s="61" t="s">
        <v>5</v>
      </c>
      <c r="D19" s="62"/>
      <c r="E19" s="77"/>
      <c r="F19" s="22"/>
      <c r="G19" s="101"/>
      <c r="H19" s="65"/>
      <c r="I19" s="44"/>
      <c r="J19" s="44"/>
      <c r="K19" s="39"/>
      <c r="L19" s="95"/>
    </row>
    <row r="20" spans="2:12" s="1" customFormat="1" x14ac:dyDescent="0.15">
      <c r="B20" s="74"/>
      <c r="C20" s="63" t="s">
        <v>6</v>
      </c>
      <c r="D20" s="12" t="s">
        <v>7</v>
      </c>
      <c r="E20" s="46" t="s">
        <v>105</v>
      </c>
      <c r="F20" s="46" t="s">
        <v>105</v>
      </c>
      <c r="G20" s="46" t="s">
        <v>96</v>
      </c>
      <c r="H20" s="46" t="s">
        <v>65</v>
      </c>
      <c r="I20" s="46" t="s">
        <v>37</v>
      </c>
      <c r="J20" s="46" t="s">
        <v>106</v>
      </c>
      <c r="K20" s="46" t="s">
        <v>124</v>
      </c>
      <c r="L20" s="46" t="s">
        <v>68</v>
      </c>
    </row>
    <row r="21" spans="2:12" s="1" customFormat="1" x14ac:dyDescent="0.15">
      <c r="B21" s="74"/>
      <c r="C21" s="64"/>
      <c r="D21" s="13" t="s">
        <v>8</v>
      </c>
      <c r="E21" s="47" t="s">
        <v>107</v>
      </c>
      <c r="F21" s="47" t="s">
        <v>108</v>
      </c>
      <c r="G21" s="47" t="s">
        <v>109</v>
      </c>
      <c r="H21" s="47" t="s">
        <v>110</v>
      </c>
      <c r="I21" s="47" t="s">
        <v>123</v>
      </c>
      <c r="J21" s="47" t="s">
        <v>70</v>
      </c>
      <c r="K21" s="47" t="s">
        <v>79</v>
      </c>
      <c r="L21" s="47" t="s">
        <v>112</v>
      </c>
    </row>
    <row r="22" spans="2:12" s="1" customFormat="1" x14ac:dyDescent="0.15">
      <c r="B22" s="75"/>
      <c r="C22" s="65"/>
      <c r="D22" s="14" t="s">
        <v>9</v>
      </c>
      <c r="E22" s="48" t="s">
        <v>113</v>
      </c>
      <c r="F22" s="48"/>
      <c r="G22" s="48"/>
      <c r="H22" s="48" t="s">
        <v>79</v>
      </c>
      <c r="I22" s="48"/>
      <c r="J22" s="48"/>
      <c r="K22" s="48"/>
      <c r="L22" s="48" t="s">
        <v>93</v>
      </c>
    </row>
    <row r="23" spans="2:12" ht="36" customHeight="1" x14ac:dyDescent="0.15">
      <c r="B23" s="66" t="s">
        <v>13</v>
      </c>
      <c r="C23" s="59" t="s">
        <v>4</v>
      </c>
      <c r="D23" s="60"/>
      <c r="E23" s="76"/>
      <c r="F23" s="76"/>
      <c r="G23" s="76"/>
      <c r="H23" s="96"/>
      <c r="I23" s="36"/>
      <c r="J23" s="35"/>
      <c r="K23" s="92" t="s">
        <v>61</v>
      </c>
      <c r="L23" s="76"/>
    </row>
    <row r="24" spans="2:12" ht="36" customHeight="1" x14ac:dyDescent="0.15">
      <c r="B24" s="67"/>
      <c r="C24" s="61" t="s">
        <v>5</v>
      </c>
      <c r="D24" s="62"/>
      <c r="E24" s="77"/>
      <c r="F24" s="77"/>
      <c r="G24" s="77"/>
      <c r="H24" s="97"/>
      <c r="I24" s="98" t="s">
        <v>60</v>
      </c>
      <c r="J24" s="99"/>
      <c r="K24" s="93"/>
      <c r="L24" s="77"/>
    </row>
    <row r="25" spans="2:12" s="1" customFormat="1" x14ac:dyDescent="0.15">
      <c r="B25" s="67"/>
      <c r="C25" s="63" t="s">
        <v>6</v>
      </c>
      <c r="D25" s="12" t="s">
        <v>7</v>
      </c>
      <c r="E25" s="46" t="s">
        <v>65</v>
      </c>
      <c r="F25" s="46" t="s">
        <v>65</v>
      </c>
      <c r="G25" s="46" t="s">
        <v>34</v>
      </c>
      <c r="H25" s="46" t="s">
        <v>69</v>
      </c>
      <c r="I25" s="46" t="s">
        <v>37</v>
      </c>
      <c r="J25" s="46" t="s">
        <v>126</v>
      </c>
      <c r="K25" s="46" t="s">
        <v>114</v>
      </c>
      <c r="L25" s="46" t="s">
        <v>125</v>
      </c>
    </row>
    <row r="26" spans="2:12" s="1" customFormat="1" x14ac:dyDescent="0.15">
      <c r="B26" s="67"/>
      <c r="C26" s="64"/>
      <c r="D26" s="13" t="s">
        <v>8</v>
      </c>
      <c r="E26" s="47" t="s">
        <v>115</v>
      </c>
      <c r="F26" s="47" t="s">
        <v>116</v>
      </c>
      <c r="G26" s="47" t="s">
        <v>127</v>
      </c>
      <c r="H26" s="47" t="s">
        <v>117</v>
      </c>
      <c r="I26" s="47" t="s">
        <v>128</v>
      </c>
      <c r="J26" s="47" t="s">
        <v>111</v>
      </c>
      <c r="K26" s="47"/>
      <c r="L26" s="49"/>
    </row>
    <row r="27" spans="2:12" s="1" customFormat="1" x14ac:dyDescent="0.15">
      <c r="B27" s="68"/>
      <c r="C27" s="65"/>
      <c r="D27" s="14" t="s">
        <v>9</v>
      </c>
      <c r="E27" s="48" t="s">
        <v>118</v>
      </c>
      <c r="F27" s="48" t="s">
        <v>71</v>
      </c>
      <c r="G27" s="48" t="s">
        <v>70</v>
      </c>
      <c r="H27" s="48" t="s">
        <v>119</v>
      </c>
      <c r="I27" s="48" t="s">
        <v>112</v>
      </c>
      <c r="J27" s="48" t="s">
        <v>78</v>
      </c>
      <c r="K27" s="48" t="s">
        <v>78</v>
      </c>
      <c r="L27" s="48" t="s">
        <v>120</v>
      </c>
    </row>
    <row r="28" spans="2:12" x14ac:dyDescent="0.15">
      <c r="B28" s="6"/>
      <c r="C28" s="57" t="s">
        <v>0</v>
      </c>
      <c r="D28" s="58"/>
      <c r="E28" s="8" t="s">
        <v>1</v>
      </c>
      <c r="F28" s="4">
        <v>1</v>
      </c>
      <c r="G28" s="4">
        <v>2</v>
      </c>
      <c r="H28" s="5" t="s">
        <v>2</v>
      </c>
      <c r="I28" s="4">
        <v>3</v>
      </c>
      <c r="J28" s="4">
        <v>4</v>
      </c>
      <c r="K28" s="9">
        <v>5</v>
      </c>
      <c r="L28" s="5">
        <v>6</v>
      </c>
    </row>
    <row r="31" spans="2:12" x14ac:dyDescent="0.15">
      <c r="B31" s="11"/>
      <c r="C31" s="11"/>
      <c r="D31" s="11"/>
      <c r="E31" s="10"/>
      <c r="F31" s="10"/>
      <c r="G31" s="11"/>
      <c r="H31" s="10"/>
      <c r="I31" s="11"/>
      <c r="J31" s="10"/>
      <c r="K31" s="10"/>
      <c r="L31" s="10"/>
    </row>
    <row r="32" spans="2:12" x14ac:dyDescent="0.15">
      <c r="B32" s="11"/>
      <c r="C32" s="11"/>
      <c r="D32" s="11"/>
      <c r="E32" s="10"/>
      <c r="F32" s="10"/>
      <c r="G32" s="10"/>
      <c r="H32" s="10"/>
      <c r="I32" s="10"/>
      <c r="J32" s="11"/>
      <c r="K32" s="10"/>
      <c r="L32" s="11"/>
    </row>
    <row r="33" spans="5:10" x14ac:dyDescent="0.15">
      <c r="E33" s="10"/>
    </row>
    <row r="35" spans="5:10" x14ac:dyDescent="0.15">
      <c r="J35" t="s">
        <v>45</v>
      </c>
    </row>
  </sheetData>
  <mergeCells count="50">
    <mergeCell ref="K23:K24"/>
    <mergeCell ref="F23:F24"/>
    <mergeCell ref="L23:L24"/>
    <mergeCell ref="E13:E14"/>
    <mergeCell ref="E18:E19"/>
    <mergeCell ref="H18:H19"/>
    <mergeCell ref="E23:E24"/>
    <mergeCell ref="L13:L14"/>
    <mergeCell ref="L18:L19"/>
    <mergeCell ref="H23:H24"/>
    <mergeCell ref="H13:H14"/>
    <mergeCell ref="I24:J24"/>
    <mergeCell ref="G18:G19"/>
    <mergeCell ref="G23:G24"/>
    <mergeCell ref="L3:L4"/>
    <mergeCell ref="E8:E9"/>
    <mergeCell ref="H8:H9"/>
    <mergeCell ref="L8:L9"/>
    <mergeCell ref="J3:J4"/>
    <mergeCell ref="I3:I4"/>
    <mergeCell ref="I8:J8"/>
    <mergeCell ref="J9:K9"/>
    <mergeCell ref="E3:E4"/>
    <mergeCell ref="F4:G4"/>
    <mergeCell ref="F8:G9"/>
    <mergeCell ref="B13:B17"/>
    <mergeCell ref="C28:D28"/>
    <mergeCell ref="C23:D23"/>
    <mergeCell ref="C19:D19"/>
    <mergeCell ref="C20:C22"/>
    <mergeCell ref="C25:C27"/>
    <mergeCell ref="C24:D24"/>
    <mergeCell ref="B18:B22"/>
    <mergeCell ref="B23:B27"/>
    <mergeCell ref="B1:L1"/>
    <mergeCell ref="C2:D2"/>
    <mergeCell ref="C8:D8"/>
    <mergeCell ref="C13:D13"/>
    <mergeCell ref="C18:D18"/>
    <mergeCell ref="C9:D9"/>
    <mergeCell ref="C14:D14"/>
    <mergeCell ref="C10:C12"/>
    <mergeCell ref="C15:C17"/>
    <mergeCell ref="C5:C7"/>
    <mergeCell ref="B3:B7"/>
    <mergeCell ref="C3:D3"/>
    <mergeCell ref="C4:D4"/>
    <mergeCell ref="J13:J14"/>
    <mergeCell ref="K13:K14"/>
    <mergeCell ref="B8:B12"/>
  </mergeCells>
  <phoneticPr fontId="6"/>
  <pageMargins left="0.25" right="0.25" top="0.75" bottom="0.75" header="0.3" footer="0.3"/>
  <pageSetup paperSize="9" scale="61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zoomScale="106" workbookViewId="0">
      <selection activeCell="G45" sqref="G45"/>
    </sheetView>
  </sheetViews>
  <sheetFormatPr baseColWidth="12" defaultColWidth="13" defaultRowHeight="15" x14ac:dyDescent="0.15"/>
  <cols>
    <col min="5" max="5" width="12.5" customWidth="1"/>
    <col min="6" max="6" width="22.33203125" customWidth="1"/>
  </cols>
  <sheetData>
    <row r="1" spans="1:10" x14ac:dyDescent="0.15">
      <c r="A1" s="11"/>
      <c r="B1" s="11"/>
      <c r="C1" s="11"/>
      <c r="D1" s="102" t="s">
        <v>14</v>
      </c>
      <c r="E1" s="102"/>
      <c r="F1" s="102"/>
      <c r="G1" s="103"/>
      <c r="H1" s="103"/>
      <c r="I1" s="103"/>
      <c r="J1" s="103"/>
    </row>
    <row r="3" spans="1:10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2</v>
      </c>
      <c r="F3" s="1" t="s">
        <v>19</v>
      </c>
      <c r="G3" s="1" t="s">
        <v>39</v>
      </c>
      <c r="H3" s="1" t="s">
        <v>20</v>
      </c>
      <c r="I3" s="1" t="s">
        <v>21</v>
      </c>
      <c r="J3" s="1" t="s">
        <v>22</v>
      </c>
    </row>
    <row r="4" spans="1:10" s="11" customFormat="1" x14ac:dyDescent="0.15">
      <c r="A4" s="54" t="s">
        <v>129</v>
      </c>
      <c r="B4" s="54" t="s">
        <v>130</v>
      </c>
      <c r="C4" s="54" t="s">
        <v>131</v>
      </c>
      <c r="D4" s="55">
        <f>COUNTIF(シフト表!$E$5, "*"&amp;$C4&amp;"*")+COUNTIF(シフト表!$E$10, "*"&amp;$C4&amp;"*")+COUNTIF(シフト表!$E$15, "*"&amp;$C4&amp;"*")+COUNTIF(シフト表!$E$20, "*"&amp;$C4&amp;"*")+COUNTIF(シフト表!$E$25, "*"&amp;$C4&amp;"*")</f>
        <v>0</v>
      </c>
      <c r="E4" s="55">
        <f>COUNTIF(シフト表!$H$5, "*"&amp;$C4&amp;"*")+COUNTIF(シフト表!$H$10, "*"&amp;$C4&amp;"*")+COUNTIF(シフト表!$H$15, "*"&amp;$C4&amp;"*")+COUNTIF(シフト表!$H$20, "*"&amp;$C4&amp;"*")+COUNTIF(シフト表!$H$25, "*"&amp;$C4&amp;"*")</f>
        <v>0</v>
      </c>
      <c r="F4" s="55">
        <f>SUM(H4:J4)</f>
        <v>4</v>
      </c>
      <c r="G4" s="18">
        <f>SUM(D4,E4,F4)</f>
        <v>4</v>
      </c>
      <c r="H4" s="1">
        <f>COUNTIF(シフト表!$F$5, "*"&amp;$C4&amp;"*")+COUNTIF(シフト表!$F$10, "*"&amp;$C4&amp;"*")+COUNTIF(シフト表!$F$15, "*"&amp;$C4&amp;"*")+COUNTIF(シフト表!$F$20, "*"&amp;$C4&amp;"*")+COUNTIF(シフト表!$F$25, "*"&amp;$C4&amp;"*")+COUNTIF(シフト表!$G$5, "*"&amp;$C4&amp;"*")+COUNTIF(シフト表!$G$10, "*"&amp;$C4&amp;"*")+COUNTIF(シフト表!$G$15, "*"&amp;$C4&amp;"*")+COUNTIF(シフト表!$G$20, "*"&amp;$C4&amp;"*")+COUNTIF(シフト表!$G$25, "*"&amp;$C4&amp;"*")</f>
        <v>2</v>
      </c>
      <c r="I4" s="1">
        <f>COUNTIF(シフト表!$I$5, "*"&amp;$C4&amp;"*")+COUNTIF(シフト表!$I$10, "*"&amp;$C4&amp;"*")+COUNTIF(シフト表!$I$15, "*"&amp;$C4&amp;"*")+COUNTIF(シフト表!$I$20, "*"&amp;$C4&amp;"*")+COUNTIF(シフト表!$I$25, "*"&amp;$C4&amp;"*")+COUNTIF(シフト表!$J$5, "*"&amp;$C4&amp;"*")+COUNTIF(シフト表!$J$10, "*"&amp;$C4&amp;"*")+COUNTIF(シフト表!$J$15, "*"&amp;$C4&amp;"*")+COUNTIF(シフト表!$J$20, "*"&amp;$C4&amp;"*")+COUNTIF(シフト表!$J$25, "*"&amp;$C4&amp;"*")+COUNTIF(シフト表!$K$5, "*"&amp;$C4&amp;"*")+COUNTIF(シフト表!$K$10, "*"&amp;$C4&amp;"*")+COUNTIF(シフト表!$K$15, "*"&amp;$C4&amp;"*")+COUNTIF(シフト表!$K$20, "*"&amp;$C4&amp;"*")+COUNTIF(シフト表!K$25, "*"&amp;$C4&amp;"*")</f>
        <v>2</v>
      </c>
      <c r="J4" s="1">
        <f>COUNTIF(シフト表!$L$5, "*"&amp;$C4&amp;"*")+COUNTIF(シフト表!$L$10, "*"&amp;$C4&amp;"*")+COUNTIF(シフト表!$L$15, "*"&amp;$C4&amp;"*")+COUNTIF(シフト表!$L$20, "*"&amp;$C4&amp;"*")+COUNTIF(シフト表!$L$25, "*"&amp;$C4&amp;"*")</f>
        <v>0</v>
      </c>
    </row>
    <row r="5" spans="1:10" s="11" customFormat="1" x14ac:dyDescent="0.15">
      <c r="A5" s="25" t="s">
        <v>23</v>
      </c>
      <c r="B5" s="106" t="s">
        <v>51</v>
      </c>
      <c r="C5" s="25" t="s">
        <v>32</v>
      </c>
      <c r="D5" s="27">
        <f>COUNTIF(シフト表!$E$5, "*"&amp;$C5&amp;"*")+COUNTIF(シフト表!$E$10, "*"&amp;$C5&amp;"*")+COUNTIF(シフト表!$E$15, "*"&amp;$C5&amp;"*")+COUNTIF(シフト表!$E$20, "*"&amp;$C5&amp;"*")+COUNTIF(シフト表!$E$25, "*"&amp;$C5&amp;"*")</f>
        <v>1</v>
      </c>
      <c r="E5" s="27">
        <f>COUNTIF(シフト表!$H$5, "*"&amp;$C5&amp;"*")+COUNTIF(シフト表!$H$10, "*"&amp;$C5&amp;"*")+COUNTIF(シフト表!$H$15, "*"&amp;$C5&amp;"*")+COUNTIF(シフト表!$H$20, "*"&amp;$C5&amp;"*")+COUNTIF(シフト表!$H$25, "*"&amp;$C5&amp;"*")</f>
        <v>0</v>
      </c>
      <c r="F5" s="27">
        <f>SUM(H5:J5)</f>
        <v>4</v>
      </c>
      <c r="G5" s="18">
        <f>SUM(D5,E5,F5)</f>
        <v>5</v>
      </c>
      <c r="H5" s="1">
        <f>COUNTIF(シフト表!$F$5, "*"&amp;$C5&amp;"*")+COUNTIF(シフト表!$F$10, "*"&amp;$C5&amp;"*")+COUNTIF(シフト表!$F$15, "*"&amp;$C5&amp;"*")+COUNTIF(シフト表!$F$20, "*"&amp;$C5&amp;"*")+COUNTIF(シフト表!$F$25, "*"&amp;$C5&amp;"*")+COUNTIF(シフト表!$G$5, "*"&amp;$C5&amp;"*")+COUNTIF(シフト表!$G$10, "*"&amp;$C5&amp;"*")+COUNTIF(シフト表!$G$15, "*"&amp;$C5&amp;"*")+COUNTIF(シフト表!$G$20, "*"&amp;$C5&amp;"*")+COUNTIF(シフト表!$G$25, "*"&amp;$C5&amp;"*")</f>
        <v>1</v>
      </c>
      <c r="I5" s="1">
        <f>COUNTIF(シフト表!$I$5, "*"&amp;$C5&amp;"*")+COUNTIF(シフト表!$I$10, "*"&amp;$C5&amp;"*")+COUNTIF(シフト表!$I$15, "*"&amp;$C5&amp;"*")+COUNTIF(シフト表!$I$20, "*"&amp;$C5&amp;"*")+COUNTIF(シフト表!$I$25, "*"&amp;$C5&amp;"*")+COUNTIF(シフト表!$J$5, "*"&amp;$C5&amp;"*")+COUNTIF(シフト表!$J$10, "*"&amp;$C5&amp;"*")+COUNTIF(シフト表!$J$15, "*"&amp;$C5&amp;"*")+COUNTIF(シフト表!$J$20, "*"&amp;$C5&amp;"*")+COUNTIF(シフト表!$J$25, "*"&amp;$C5&amp;"*")+COUNTIF(シフト表!$K$5, "*"&amp;$C5&amp;"*")+COUNTIF(シフト表!$K$10, "*"&amp;$C5&amp;"*")+COUNTIF(シフト表!$K$15, "*"&amp;$C5&amp;"*")+COUNTIF(シフト表!$K$20, "*"&amp;$C5&amp;"*")+COUNTIF(シフト表!K$25, "*"&amp;$C5&amp;"*")</f>
        <v>1</v>
      </c>
      <c r="J5" s="1">
        <f>COUNTIF(シフト表!$L$5, "*"&amp;$C5&amp;"*")+COUNTIF(シフト表!$L$10, "*"&amp;$C5&amp;"*")+COUNTIF(シフト表!$L$15, "*"&amp;$C5&amp;"*")+COUNTIF(シフト表!$L$20, "*"&amp;$C5&amp;"*")+COUNTIF(シフト表!$L$25, "*"&amp;$C5&amp;"*")</f>
        <v>2</v>
      </c>
    </row>
    <row r="6" spans="1:10" s="11" customFormat="1" x14ac:dyDescent="0.15">
      <c r="A6" s="25" t="s">
        <v>24</v>
      </c>
      <c r="B6" s="106"/>
      <c r="C6" s="25" t="s">
        <v>24</v>
      </c>
      <c r="D6" s="27">
        <f>COUNTIF(シフト表!$E$5, "*"&amp;$C6&amp;"*")+COUNTIF(シフト表!$E$10, "*"&amp;$C6&amp;"*")+COUNTIF(シフト表!$E$15, "*"&amp;$C6&amp;"*")+COUNTIF(シフト表!$E$20, "*"&amp;$C6&amp;"*")+COUNTIF(シフト表!$E$25, "*"&amp;$C6&amp;"*")</f>
        <v>1</v>
      </c>
      <c r="E6" s="27">
        <f>COUNTIF(シフト表!$H$5, "*"&amp;$C6&amp;"*")+COUNTIF(シフト表!$H$10, "*"&amp;$C6&amp;"*")+COUNTIF(シフト表!$H$15, "*"&amp;$C6&amp;"*")+COUNTIF(シフト表!$H$20, "*"&amp;$C6&amp;"*")+COUNTIF(シフト表!$H$25, "*"&amp;$C6&amp;"*")</f>
        <v>2</v>
      </c>
      <c r="F6" s="27">
        <f t="shared" ref="F6:F11" si="0">SUM(H6:J6)</f>
        <v>2</v>
      </c>
      <c r="G6" s="18">
        <f t="shared" ref="G6:G11" si="1">SUM(D6,E6,F6)</f>
        <v>5</v>
      </c>
      <c r="H6" s="1">
        <f>COUNTIF(シフト表!$F$5, "*"&amp;$C6&amp;"*")+COUNTIF(シフト表!$F$10, "*"&amp;$C6&amp;"*")+COUNTIF(シフト表!$F$15, "*"&amp;$C6&amp;"*")+COUNTIF(シフト表!$F$20, "*"&amp;$C6&amp;"*")+COUNTIF(シフト表!$F$25, "*"&amp;$C6&amp;"*")+COUNTIF(シフト表!$G$5, "*"&amp;$C6&amp;"*")+COUNTIF(シフト表!$G$10, "*"&amp;$C6&amp;"*")+COUNTIF(シフト表!$G$15, "*"&amp;$C6&amp;"*")+COUNTIF(シフト表!$G$20, "*"&amp;$C6&amp;"*")+COUNTIF(シフト表!$G$25, "*"&amp;$C6&amp;"*")</f>
        <v>1</v>
      </c>
      <c r="I6" s="1">
        <f>COUNTIF(シフト表!$I$5, "*"&amp;$C6&amp;"*")+COUNTIF(シフト表!$I$10, "*"&amp;$C6&amp;"*")+COUNTIF(シフト表!$I$15, "*"&amp;$C6&amp;"*")+COUNTIF(シフト表!$I$20, "*"&amp;$C6&amp;"*")+COUNTIF(シフト表!$I$25, "*"&amp;$C6&amp;"*")+COUNTIF(シフト表!$J$5, "*"&amp;$C6&amp;"*")+COUNTIF(シフト表!$J$10, "*"&amp;$C6&amp;"*")+COUNTIF(シフト表!$J$15, "*"&amp;$C6&amp;"*")+COUNTIF(シフト表!$J$20, "*"&amp;$C6&amp;"*")+COUNTIF(シフト表!$J$25, "*"&amp;$C6&amp;"*")+COUNTIF(シフト表!$K$5, "*"&amp;$C6&amp;"*")+COUNTIF(シフト表!$K$10, "*"&amp;$C6&amp;"*")+COUNTIF(シフト表!$K$15, "*"&amp;$C6&amp;"*")+COUNTIF(シフト表!$K$20, "*"&amp;$C6&amp;"*")+COUNTIF(シフト表!K$25, "*"&amp;$C6&amp;"*")</f>
        <v>1</v>
      </c>
      <c r="J6" s="1">
        <f>COUNTIF(シフト表!$L$5, "*"&amp;$C6&amp;"*")+COUNTIF(シフト表!$L$10, "*"&amp;$C6&amp;"*")+COUNTIF(シフト表!$L$15, "*"&amp;$C6&amp;"*")+COUNTIF(シフト表!$L$20, "*"&amp;$C6&amp;"*")+COUNTIF(シフト表!$L$25, "*"&amp;$C6&amp;"*")</f>
        <v>0</v>
      </c>
    </row>
    <row r="7" spans="1:10" s="11" customFormat="1" x14ac:dyDescent="0.15">
      <c r="A7" s="25" t="s">
        <v>25</v>
      </c>
      <c r="B7" s="106"/>
      <c r="C7" s="25" t="s">
        <v>33</v>
      </c>
      <c r="D7" s="27">
        <f>COUNTIF(シフト表!$E$5, "*"&amp;$C7&amp;"*")+COUNTIF(シフト表!$E$10, "*"&amp;$C7&amp;"*")+COUNTIF(シフト表!$E$15, "*"&amp;$C7&amp;"*")+COUNTIF(シフト表!$E$20, "*"&amp;$C7&amp;"*")+COUNTIF(シフト表!$E$25, "*"&amp;$C7&amp;"*")</f>
        <v>2</v>
      </c>
      <c r="E7" s="27">
        <f>COUNTIF(シフト表!$H$5, "*"&amp;$C7&amp;"*")+COUNTIF(シフト表!$H$10, "*"&amp;$C7&amp;"*")+COUNTIF(シフト表!$H$15, "*"&amp;$C7&amp;"*")+COUNTIF(シフト表!$H$20, "*"&amp;$C7&amp;"*")+COUNTIF(シフト表!$H$25, "*"&amp;$C7&amp;"*")</f>
        <v>0</v>
      </c>
      <c r="F7" s="27">
        <f t="shared" si="0"/>
        <v>3</v>
      </c>
      <c r="G7" s="18">
        <f t="shared" si="1"/>
        <v>5</v>
      </c>
      <c r="H7" s="1">
        <f>COUNTIF(シフト表!$F$5, "*"&amp;$C7&amp;"*")+COUNTIF(シフト表!$F$10, "*"&amp;$C7&amp;"*")+COUNTIF(シフト表!$F$15, "*"&amp;$C7&amp;"*")+COUNTIF(シフト表!$F$20, "*"&amp;$C7&amp;"*")+COUNTIF(シフト表!$F$25, "*"&amp;$C7&amp;"*")+COUNTIF(シフト表!$G$5, "*"&amp;$C7&amp;"*")+COUNTIF(シフト表!$G$10, "*"&amp;$C7&amp;"*")+COUNTIF(シフト表!$G$15, "*"&amp;$C7&amp;"*")+COUNTIF(シフト表!$G$20, "*"&amp;$C7&amp;"*")+COUNTIF(シフト表!$G$25, "*"&amp;$C7&amp;"*")</f>
        <v>2</v>
      </c>
      <c r="I7" s="1">
        <f>COUNTIF(シフト表!$I$5, "*"&amp;$C7&amp;"*")+COUNTIF(シフト表!$I$10, "*"&amp;$C7&amp;"*")+COUNTIF(シフト表!$I$15, "*"&amp;$C7&amp;"*")+COUNTIF(シフト表!$I$20, "*"&amp;$C7&amp;"*")+COUNTIF(シフト表!$I$25, "*"&amp;$C7&amp;"*")+COUNTIF(シフト表!$J$5, "*"&amp;$C7&amp;"*")+COUNTIF(シフト表!$J$10, "*"&amp;$C7&amp;"*")+COUNTIF(シフト表!$J$15, "*"&amp;$C7&amp;"*")+COUNTIF(シフト表!$J$20, "*"&amp;$C7&amp;"*")+COUNTIF(シフト表!$J$25, "*"&amp;$C7&amp;"*")+COUNTIF(シフト表!$K$5, "*"&amp;$C7&amp;"*")+COUNTIF(シフト表!$K$10, "*"&amp;$C7&amp;"*")+COUNTIF(シフト表!$K$15, "*"&amp;$C7&amp;"*")+COUNTIF(シフト表!$K$20, "*"&amp;$C7&amp;"*")+COUNTIF(シフト表!K$25, "*"&amp;$C7&amp;"*")</f>
        <v>1</v>
      </c>
      <c r="J7" s="1">
        <f>COUNTIF(シフト表!$L$5, "*"&amp;$C7&amp;"*")+COUNTIF(シフト表!$L$10, "*"&amp;$C7&amp;"*")+COUNTIF(シフト表!$L$15, "*"&amp;$C7&amp;"*")+COUNTIF(シフト表!$L$20, "*"&amp;$C7&amp;"*")+COUNTIF(シフト表!$L$25, "*"&amp;$C7&amp;"*")</f>
        <v>0</v>
      </c>
    </row>
    <row r="8" spans="1:10" x14ac:dyDescent="0.15">
      <c r="A8" s="24" t="s">
        <v>26</v>
      </c>
      <c r="B8" s="106"/>
      <c r="C8" s="24" t="s">
        <v>34</v>
      </c>
      <c r="D8" s="27">
        <f>COUNTIF(シフト表!$E$5, "*"&amp;$C8&amp;"*")+COUNTIF(シフト表!$E$10, "*"&amp;$C8&amp;"*")+COUNTIF(シフト表!$E$15, "*"&amp;$C8&amp;"*")+COUNTIF(シフト表!$E$20, "*"&amp;$C8&amp;"*")+COUNTIF(シフト表!$E$25, "*"&amp;$C8&amp;"*")</f>
        <v>1</v>
      </c>
      <c r="E8" s="27">
        <f>COUNTIF(シフト表!$H$5, "*"&amp;$C8&amp;"*")+COUNTIF(シフト表!$H$10, "*"&amp;$C8&amp;"*")+COUNTIF(シフト表!$H$15, "*"&amp;$C8&amp;"*")+COUNTIF(シフト表!$H$20, "*"&amp;$C8&amp;"*")+COUNTIF(シフト表!$H$25, "*"&amp;$C8&amp;"*")</f>
        <v>1</v>
      </c>
      <c r="F8" s="27">
        <f t="shared" si="0"/>
        <v>4</v>
      </c>
      <c r="G8" s="18">
        <f t="shared" si="1"/>
        <v>6</v>
      </c>
      <c r="H8" s="1">
        <f>COUNTIF(シフト表!$F$5, "*"&amp;$C8&amp;"*")+COUNTIF(シフト表!$F$10, "*"&amp;$C8&amp;"*")+COUNTIF(シフト表!$F$15, "*"&amp;$C8&amp;"*")+COUNTIF(シフト表!$F$20, "*"&amp;$C8&amp;"*")+COUNTIF(シフト表!$F$25, "*"&amp;$C8&amp;"*")+COUNTIF(シフト表!$G$5, "*"&amp;$C8&amp;"*")+COUNTIF(シフト表!$G$10, "*"&amp;$C8&amp;"*")+COUNTIF(シフト表!$G$15, "*"&amp;$C8&amp;"*")+COUNTIF(シフト表!$G$20, "*"&amp;$C8&amp;"*")+COUNTIF(シフト表!$G$25, "*"&amp;$C8&amp;"*")</f>
        <v>1</v>
      </c>
      <c r="I8" s="1">
        <f>COUNTIF(シフト表!$I$5, "*"&amp;$C8&amp;"*")+COUNTIF(シフト表!$I$10, "*"&amp;$C8&amp;"*")+COUNTIF(シフト表!$I$15, "*"&amp;$C8&amp;"*")+COUNTIF(シフト表!$I$20, "*"&amp;$C8&amp;"*")+COUNTIF(シフト表!$I$25, "*"&amp;$C8&amp;"*")+COUNTIF(シフト表!$J$5, "*"&amp;$C8&amp;"*")+COUNTIF(シフト表!$J$10, "*"&amp;$C8&amp;"*")+COUNTIF(シフト表!$J$15, "*"&amp;$C8&amp;"*")+COUNTIF(シフト表!$J$20, "*"&amp;$C8&amp;"*")+COUNTIF(シフト表!$J$25, "*"&amp;$C8&amp;"*")+COUNTIF(シフト表!$K$5, "*"&amp;$C8&amp;"*")+COUNTIF(シフト表!$K$10, "*"&amp;$C8&amp;"*")+COUNTIF(シフト表!$K$15, "*"&amp;$C8&amp;"*")+COUNTIF(シフト表!$K$20, "*"&amp;$C8&amp;"*")+COUNTIF(シフト表!K$25, "*"&amp;$C8&amp;"*")</f>
        <v>2</v>
      </c>
      <c r="J8" s="1">
        <f>COUNTIF(シフト表!$L$5, "*"&amp;$C8&amp;"*")+COUNTIF(シフト表!$L$10, "*"&amp;$C8&amp;"*")+COUNTIF(シフト表!$L$15, "*"&amp;$C8&amp;"*")+COUNTIF(シフト表!$L$20, "*"&amp;$C8&amp;"*")+COUNTIF(シフト表!$L$25, "*"&amp;$C8&amp;"*")</f>
        <v>1</v>
      </c>
    </row>
    <row r="9" spans="1:10" x14ac:dyDescent="0.15">
      <c r="A9" s="26" t="s">
        <v>27</v>
      </c>
      <c r="B9" s="104" t="s">
        <v>50</v>
      </c>
      <c r="C9" s="29" t="s">
        <v>35</v>
      </c>
      <c r="D9" s="28">
        <f>COUNTIF(シフト表!$E$5, "*"&amp;$C9&amp;"*")+COUNTIF(シフト表!$E$10, "*"&amp;$C9&amp;"*")+COUNTIF(シフト表!$E$15, "*"&amp;$C9&amp;"*")+COUNTIF(シフト表!$E$20, "*"&amp;$C9&amp;"*")+COUNTIF(シフト表!$E$25, "*"&amp;$C9&amp;"*")</f>
        <v>0</v>
      </c>
      <c r="E9" s="28">
        <f>COUNTIF(シフト表!$H$5, "*"&amp;$C9&amp;"*")+COUNTIF(シフト表!$H$10, "*"&amp;$C9&amp;"*")+COUNTIF(シフト表!$H$15, "*"&amp;$C9&amp;"*")+COUNTIF(シフト表!$H$20, "*"&amp;$C9&amp;"*")+COUNTIF(シフト表!$H$25, "*"&amp;$C9&amp;"*")</f>
        <v>0</v>
      </c>
      <c r="F9" s="28">
        <f t="shared" si="0"/>
        <v>5</v>
      </c>
      <c r="G9" s="18">
        <f t="shared" si="1"/>
        <v>5</v>
      </c>
      <c r="H9" s="1">
        <f>COUNTIF(シフト表!$F$5, "*"&amp;$C9&amp;"*")+COUNTIF(シフト表!$F$10, "*"&amp;$C9&amp;"*")+COUNTIF(シフト表!$F$15, "*"&amp;$C9&amp;"*")+COUNTIF(シフト表!$F$20, "*"&amp;$C9&amp;"*")+COUNTIF(シフト表!$F$25, "*"&amp;$C9&amp;"*")+COUNTIF(シフト表!$G$5, "*"&amp;$C9&amp;"*")+COUNTIF(シフト表!$G$10, "*"&amp;$C9&amp;"*")+COUNTIF(シフト表!$G$15, "*"&amp;$C9&amp;"*")+COUNTIF(シフト表!$G$20, "*"&amp;$C9&amp;"*")+COUNTIF(シフト表!$G$25, "*"&amp;$C9&amp;"*")</f>
        <v>1</v>
      </c>
      <c r="I9" s="1">
        <f>COUNTIF(シフト表!$I$5, "*"&amp;$C9&amp;"*")+COUNTIF(シフト表!$I$10, "*"&amp;$C9&amp;"*")+COUNTIF(シフト表!$I$15, "*"&amp;$C9&amp;"*")+COUNTIF(シフト表!$I$20, "*"&amp;$C9&amp;"*")+COUNTIF(シフト表!$I$25, "*"&amp;$C9&amp;"*")+COUNTIF(シフト表!$J$5, "*"&amp;$C9&amp;"*")+COUNTIF(シフト表!$J$10, "*"&amp;$C9&amp;"*")+COUNTIF(シフト表!$J$15, "*"&amp;$C9&amp;"*")+COUNTIF(シフト表!$J$20, "*"&amp;$C9&amp;"*")+COUNTIF(シフト表!$J$25, "*"&amp;$C9&amp;"*")+COUNTIF(シフト表!$K$5, "*"&amp;$C9&amp;"*")+COUNTIF(シフト表!$K$10, "*"&amp;$C9&amp;"*")+COUNTIF(シフト表!$K$15, "*"&amp;$C9&amp;"*")+COUNTIF(シフト表!$K$20, "*"&amp;$C9&amp;"*")+COUNTIF(シフト表!K$25, "*"&amp;$C9&amp;"*")</f>
        <v>3</v>
      </c>
      <c r="J9" s="1">
        <f>COUNTIF(シフト表!$L$5, "*"&amp;$C9&amp;"*")+COUNTIF(シフト表!$L$10, "*"&amp;$C9&amp;"*")+COUNTIF(シフト表!$L$15, "*"&amp;$C9&amp;"*")+COUNTIF(シフト表!$L$20, "*"&amp;$C9&amp;"*")+COUNTIF(シフト表!$L$25, "*"&amp;$C9&amp;"*")</f>
        <v>1</v>
      </c>
    </row>
    <row r="10" spans="1:10" x14ac:dyDescent="0.15">
      <c r="A10" s="26" t="s">
        <v>28</v>
      </c>
      <c r="B10" s="105"/>
      <c r="C10" s="29" t="s">
        <v>36</v>
      </c>
      <c r="D10" s="28">
        <f>COUNTIF(シフト表!$E$5, "*"&amp;$C10&amp;"*")+COUNTIF(シフト表!$E$10, "*"&amp;$C10&amp;"*")+COUNTIF(シフト表!$E$15, "*"&amp;$C10&amp;"*")+COUNTIF(シフト表!$E$20, "*"&amp;$C10&amp;"*")+COUNTIF(シフト表!$E$25, "*"&amp;$C10&amp;"*")</f>
        <v>1</v>
      </c>
      <c r="E10" s="28">
        <f>COUNTIF(シフト表!$H$5, "*"&amp;$C10&amp;"*")+COUNTIF(シフト表!$H$10, "*"&amp;$C10&amp;"*")+COUNTIF(シフト表!$H$15, "*"&amp;$C10&amp;"*")+COUNTIF(シフト表!$H$20, "*"&amp;$C10&amp;"*")+COUNTIF(シフト表!$H$25, "*"&amp;$C10&amp;"*")</f>
        <v>1</v>
      </c>
      <c r="F10" s="28">
        <f t="shared" si="0"/>
        <v>4</v>
      </c>
      <c r="G10" s="18">
        <f t="shared" si="1"/>
        <v>6</v>
      </c>
      <c r="H10" s="1">
        <f>COUNTIF(シフト表!$F$5, "*"&amp;$C10&amp;"*")+COUNTIF(シフト表!$F$10, "*"&amp;$C10&amp;"*")+COUNTIF(シフト表!$F$15, "*"&amp;$C10&amp;"*")+COUNTIF(シフト表!$F$20, "*"&amp;$C10&amp;"*")+COUNTIF(シフト表!$F$25, "*"&amp;$C10&amp;"*")+COUNTIF(シフト表!$G$5, "*"&amp;$C10&amp;"*")+COUNTIF(シフト表!$G$10, "*"&amp;$C10&amp;"*")+COUNTIF(シフト表!$G$15, "*"&amp;$C10&amp;"*")+COUNTIF(シフト表!$G$20, "*"&amp;$C10&amp;"*")+COUNTIF(シフト表!$G$25, "*"&amp;$C10&amp;"*")</f>
        <v>4</v>
      </c>
      <c r="I10" s="1">
        <f>COUNTIF(シフト表!$I$5, "*"&amp;$C10&amp;"*")+COUNTIF(シフト表!$I$10, "*"&amp;$C10&amp;"*")+COUNTIF(シフト表!$I$15, "*"&amp;$C10&amp;"*")+COUNTIF(シフト表!$I$20, "*"&amp;$C10&amp;"*")+COUNTIF(シフト表!$I$25, "*"&amp;$C10&amp;"*")+COUNTIF(シフト表!$J$5, "*"&amp;$C10&amp;"*")+COUNTIF(シフト表!$J$10, "*"&amp;$C10&amp;"*")+COUNTIF(シフト表!$J$15, "*"&amp;$C10&amp;"*")+COUNTIF(シフト表!$J$20, "*"&amp;$C10&amp;"*")+COUNTIF(シフト表!$J$25, "*"&amp;$C10&amp;"*")+COUNTIF(シフト表!$K$5, "*"&amp;$C10&amp;"*")+COUNTIF(シフト表!$K$10, "*"&amp;$C10&amp;"*")+COUNTIF(シフト表!$K$15, "*"&amp;$C10&amp;"*")+COUNTIF(シフト表!$K$20, "*"&amp;$C10&amp;"*")+COUNTIF(シフト表!K$25, "*"&amp;$C10&amp;"*")</f>
        <v>0</v>
      </c>
      <c r="J10" s="1">
        <f>COUNTIF(シフト表!$L$5, "*"&amp;$C10&amp;"*")+COUNTIF(シフト表!$L$10, "*"&amp;$C10&amp;"*")+COUNTIF(シフト表!$L$15, "*"&amp;$C10&amp;"*")+COUNTIF(シフト表!$L$20, "*"&amp;$C10&amp;"*")+COUNTIF(シフト表!$L$25, "*"&amp;$C10&amp;"*")</f>
        <v>0</v>
      </c>
    </row>
    <row r="11" spans="1:10" x14ac:dyDescent="0.15">
      <c r="A11" s="26" t="s">
        <v>29</v>
      </c>
      <c r="B11" s="105"/>
      <c r="C11" s="30" t="s">
        <v>37</v>
      </c>
      <c r="D11" s="28">
        <f>COUNTIF(シフト表!$E$5, "*"&amp;$C11&amp;"*")+COUNTIF(シフト表!$E$10, "*"&amp;$C11&amp;"*")+COUNTIF(シフト表!$E$15, "*"&amp;$C11&amp;"*")+COUNTIF(シフト表!$E$20, "*"&amp;$C11&amp;"*")+COUNTIF(シフト表!$E$25, "*"&amp;$C11&amp;"*")</f>
        <v>0</v>
      </c>
      <c r="E11" s="28">
        <f>COUNTIF(シフト表!$H$5, "*"&amp;$C11&amp;"*")+COUNTIF(シフト表!$H$10, "*"&amp;$C11&amp;"*")+COUNTIF(シフト表!$H$15, "*"&amp;$C11&amp;"*")+COUNTIF(シフト表!$H$20, "*"&amp;$C11&amp;"*")+COUNTIF(シフト表!$H$25, "*"&amp;$C11&amp;"*")</f>
        <v>1</v>
      </c>
      <c r="F11" s="28">
        <f t="shared" si="0"/>
        <v>5</v>
      </c>
      <c r="G11" s="18">
        <f t="shared" si="1"/>
        <v>6</v>
      </c>
      <c r="H11" s="1">
        <f>COUNTIF(シフト表!$F$5, "*"&amp;$C11&amp;"*")+COUNTIF(シフト表!$F$10, "*"&amp;$C11&amp;"*")+COUNTIF(シフト表!$F$15, "*"&amp;$C11&amp;"*")+COUNTIF(シフト表!$F$20, "*"&amp;$C11&amp;"*")+COUNTIF(シフト表!$F$25, "*"&amp;$C11&amp;"*")+COUNTIF(シフト表!$G$5, "*"&amp;$C11&amp;"*")+COUNTIF(シフト表!$G$10, "*"&amp;$C11&amp;"*")+COUNTIF(シフト表!$G$15, "*"&amp;$C11&amp;"*")+COUNTIF(シフト表!$G$20, "*"&amp;$C11&amp;"*")+COUNTIF(シフト表!$G$25, "*"&amp;$C11&amp;"*")</f>
        <v>2</v>
      </c>
      <c r="I11" s="1">
        <f>COUNTIF(シフト表!$I$5, "*"&amp;$C11&amp;"*")+COUNTIF(シフト表!$I$10, "*"&amp;$C11&amp;"*")+COUNTIF(シフト表!$I$15, "*"&amp;$C11&amp;"*")+COUNTIF(シフト表!$I$20, "*"&amp;$C11&amp;"*")+COUNTIF(シフト表!$I$25, "*"&amp;$C11&amp;"*")+COUNTIF(シフト表!$J$5, "*"&amp;$C11&amp;"*")+COUNTIF(シフト表!$J$10, "*"&amp;$C11&amp;"*")+COUNTIF(シフト表!$J$15, "*"&amp;$C11&amp;"*")+COUNTIF(シフト表!$J$20, "*"&amp;$C11&amp;"*")+COUNTIF(シフト表!$J$25, "*"&amp;$C11&amp;"*")+COUNTIF(シフト表!$K$5, "*"&amp;$C11&amp;"*")+COUNTIF(シフト表!$K$10, "*"&amp;$C11&amp;"*")+COUNTIF(シフト表!$K$15, "*"&amp;$C11&amp;"*")+COUNTIF(シフト表!$K$20, "*"&amp;$C11&amp;"*")+COUNTIF(シフト表!K$25, "*"&amp;$C11&amp;"*")</f>
        <v>3</v>
      </c>
      <c r="J11" s="1">
        <f>COUNTIF(シフト表!$L$5, "*"&amp;$C11&amp;"*")+COUNTIF(シフト表!$L$10, "*"&amp;$C11&amp;"*")+COUNTIF(シフト表!$L$15, "*"&amp;$C11&amp;"*")+COUNTIF(シフト表!$L$20, "*"&amp;$C11&amp;"*")+COUNTIF(シフト表!$L$25, "*"&amp;$C11&amp;"*")</f>
        <v>0</v>
      </c>
    </row>
    <row r="12" spans="1:10" x14ac:dyDescent="0.15">
      <c r="A12" s="23" t="s">
        <v>46</v>
      </c>
      <c r="B12" s="38"/>
      <c r="C12" s="38" t="s">
        <v>44</v>
      </c>
      <c r="D12" s="31">
        <f>COUNTIF(シフト表!$E$5, "*"&amp;$C12&amp;"*")+COUNTIF(シフト表!$E$10, "*"&amp;$C12&amp;"*")+COUNTIF(シフト表!$E$15, "*"&amp;$C12&amp;"*")+COUNTIF(シフト表!$E$20, "*"&amp;$C12&amp;"*")+COUNTIF(シフト表!$E$25, "*"&amp;$C12&amp;"*")</f>
        <v>2</v>
      </c>
      <c r="E12" s="31">
        <f>COUNTIF(シフト表!$H$5, "*"&amp;$C12&amp;"*")+COUNTIF(シフト表!$H$10, "*"&amp;$C12&amp;"*")+COUNTIF(シフト表!$H$15, "*"&amp;$C12&amp;"*")+COUNTIF(シフト表!$H$20, "*"&amp;$C12&amp;"*")+COUNTIF(シフト表!$H$25, "*"&amp;$C12&amp;"*")</f>
        <v>0</v>
      </c>
      <c r="F12" s="31">
        <f>SUM(H12:J12)</f>
        <v>5</v>
      </c>
      <c r="G12" s="18">
        <f>SUM(D12,E12,F12)</f>
        <v>7</v>
      </c>
      <c r="H12" s="1">
        <f>COUNTIF(シフト表!$F$5, "*"&amp;$C12&amp;"*")+COUNTIF(シフト表!$F$10, "*"&amp;$C12&amp;"*")+COUNTIF(シフト表!$F$15, "*"&amp;$C12&amp;"*")+COUNTIF(シフト表!$F$20, "*"&amp;$C12&amp;"*")+COUNTIF(シフト表!$F$25, "*"&amp;$C12&amp;"*")+COUNTIF(シフト表!$G$5, "*"&amp;$C12&amp;"*")+COUNTIF(シフト表!$G$10, "*"&amp;$C12&amp;"*")+COUNTIF(シフト表!$G$15, "*"&amp;$C12&amp;"*")+COUNTIF(シフト表!$G$20, "*"&amp;$C12&amp;"*")+COUNTIF(シフト表!$G$25, "*"&amp;$C12&amp;"*")</f>
        <v>2</v>
      </c>
      <c r="I12" s="1">
        <f>COUNTIF(シフト表!$I$5, "*"&amp;$C12&amp;"*")+COUNTIF(シフト表!$I$10, "*"&amp;$C12&amp;"*")+COUNTIF(シフト表!$I$15, "*"&amp;$C12&amp;"*")+COUNTIF(シフト表!$I$20, "*"&amp;$C12&amp;"*")+COUNTIF(シフト表!$I$25, "*"&amp;$C12&amp;"*")+COUNTIF(シフト表!$J$5, "*"&amp;$C12&amp;"*")+COUNTIF(シフト表!$J$10, "*"&amp;$C12&amp;"*")+COUNTIF(シフト表!$J$15, "*"&amp;$C12&amp;"*")+COUNTIF(シフト表!$J$20, "*"&amp;$C12&amp;"*")+COUNTIF(シフト表!$J$25, "*"&amp;$C12&amp;"*")+COUNTIF(シフト表!$K$5, "*"&amp;$C12&amp;"*")+COUNTIF(シフト表!$K$10, "*"&amp;$C12&amp;"*")+COUNTIF(シフト表!$K$15, "*"&amp;$C12&amp;"*")+COUNTIF(シフト表!$K$20, "*"&amp;$C12&amp;"*")+COUNTIF(シフト表!K$25, "*"&amp;$C12&amp;"*")</f>
        <v>3</v>
      </c>
      <c r="J12" s="1">
        <f>COUNTIF(シフト表!$L$5, "*"&amp;$C12&amp;"*")+COUNTIF(シフト表!$L$10, "*"&amp;$C12&amp;"*")+COUNTIF(シフト表!$L$15, "*"&amp;$C12&amp;"*")+COUNTIF(シフト表!$L$20, "*"&amp;$C12&amp;"*")+COUNTIF(シフト表!$L$25, "*"&amp;$C12&amp;"*")</f>
        <v>0</v>
      </c>
    </row>
    <row r="13" spans="1:10" x14ac:dyDescent="0.15">
      <c r="A13" s="23" t="s">
        <v>30</v>
      </c>
      <c r="B13" s="38" t="s">
        <v>31</v>
      </c>
      <c r="C13" s="38" t="s">
        <v>38</v>
      </c>
      <c r="D13" s="31">
        <f>COUNTIF(シフト表!$E$5, "*"&amp;$C13&amp;"*")+COUNTIF(シフト表!$E$10, "*"&amp;$C13&amp;"*")+COUNTIF(シフト表!$E$15, "*"&amp;$C13&amp;"*")+COUNTIF(シフト表!$E$20, "*"&amp;$C13&amp;"*")+COUNTIF(シフト表!$E$25, "*"&amp;$C13&amp;"*")</f>
        <v>0</v>
      </c>
      <c r="E13" s="31">
        <f>COUNTIF(シフト表!$H$5, "*"&amp;$C13&amp;"*")+COUNTIF(シフト表!$H$10, "*"&amp;$C13&amp;"*")+COUNTIF(シフト表!$H$15, "*"&amp;$C13&amp;"*")+COUNTIF(シフト表!$H$20, "*"&amp;$C13&amp;"*")+COUNTIF(シフト表!$H$25, "*"&amp;$C13&amp;"*")</f>
        <v>0</v>
      </c>
      <c r="F13" s="31">
        <f>SUM(H13:J13)</f>
        <v>6</v>
      </c>
      <c r="G13" s="18">
        <f>SUM(D13,E13,F13)</f>
        <v>6</v>
      </c>
      <c r="H13" s="1">
        <f>COUNTIF(シフト表!$F$5, "*"&amp;$C13&amp;"*")+COUNTIF(シフト表!$F$10, "*"&amp;$C13&amp;"*")+COUNTIF(シフト表!$F$15, "*"&amp;$C13&amp;"*")+COUNTIF(シフト表!$F$20, "*"&amp;$C13&amp;"*")+COUNTIF(シフト表!$F$25, "*"&amp;$C13&amp;"*")+COUNTIF(シフト表!$G$5, "*"&amp;$C13&amp;"*")+COUNTIF(シフト表!$G$10, "*"&amp;$C13&amp;"*")+COUNTIF(シフト表!$G$15, "*"&amp;$C13&amp;"*")+COUNTIF(シフト表!$G$20, "*"&amp;$C13&amp;"*")+COUNTIF(シフト表!$G$25, "*"&amp;$C13&amp;"*")</f>
        <v>1</v>
      </c>
      <c r="I13" s="1">
        <f>COUNTIF(シフト表!$I$5, "*"&amp;$C13&amp;"*")+COUNTIF(シフト表!$I$10, "*"&amp;$C13&amp;"*")+COUNTIF(シフト表!$I$15, "*"&amp;$C13&amp;"*")+COUNTIF(シフト表!$I$20, "*"&amp;$C13&amp;"*")+COUNTIF(シフト表!$I$25, "*"&amp;$C13&amp;"*")+COUNTIF(シフト表!$J$5, "*"&amp;$C13&amp;"*")+COUNTIF(シフト表!$J$10, "*"&amp;$C13&amp;"*")+COUNTIF(シフト表!$J$15, "*"&amp;$C13&amp;"*")+COUNTIF(シフト表!$J$20, "*"&amp;$C13&amp;"*")+COUNTIF(シフト表!$J$25, "*"&amp;$C13&amp;"*")+COUNTIF(シフト表!$K$5, "*"&amp;$C13&amp;"*")+COUNTIF(シフト表!$K$10, "*"&amp;$C13&amp;"*")+COUNTIF(シフト表!$K$15, "*"&amp;$C13&amp;"*")+COUNTIF(シフト表!$K$20, "*"&amp;$C13&amp;"*")+COUNTIF(シフト表!K$25, "*"&amp;$C13&amp;"*")</f>
        <v>4</v>
      </c>
      <c r="J13" s="1">
        <f>COUNTIF(シフト表!$L$5, "*"&amp;$C13&amp;"*")+COUNTIF(シフト表!$L$10, "*"&amp;$C13&amp;"*")+COUNTIF(シフト表!$L$15, "*"&amp;$C13&amp;"*")+COUNTIF(シフト表!$L$20, "*"&amp;$C13&amp;"*")+COUNTIF(シフト表!$L$25, "*"&amp;$C13&amp;"*")</f>
        <v>1</v>
      </c>
    </row>
    <row r="14" spans="1:10" x14ac:dyDescent="0.15">
      <c r="A14" s="40"/>
      <c r="B14" s="40"/>
      <c r="C14" s="40"/>
      <c r="D14" s="40"/>
      <c r="E14" s="40"/>
      <c r="F14" s="40"/>
      <c r="G14" s="18"/>
      <c r="H14" s="1"/>
      <c r="I14" s="1"/>
      <c r="J14" s="1"/>
    </row>
    <row r="15" spans="1:10" x14ac:dyDescent="0.15">
      <c r="A15" s="40"/>
      <c r="B15" s="40"/>
      <c r="C15" s="40"/>
      <c r="D15" s="40"/>
      <c r="E15" s="40"/>
      <c r="F15" s="40"/>
      <c r="G15" s="18"/>
      <c r="H15" s="1"/>
      <c r="I15" s="1"/>
      <c r="J15" s="1"/>
    </row>
    <row r="16" spans="1:10" x14ac:dyDescent="0.15">
      <c r="A16" s="40"/>
      <c r="B16" s="40"/>
      <c r="C16" s="40"/>
      <c r="D16" s="40"/>
      <c r="E16" s="40"/>
      <c r="F16" s="40"/>
      <c r="G16" s="18"/>
      <c r="H16" s="1"/>
      <c r="I16" s="1"/>
      <c r="J16" s="1"/>
    </row>
  </sheetData>
  <mergeCells count="3">
    <mergeCell ref="D1:J1"/>
    <mergeCell ref="B9:B11"/>
    <mergeCell ref="B5:B8"/>
  </mergeCells>
  <phoneticPr fontId="6"/>
  <pageMargins left="0.70000000000000007" right="0.70000000000000007" top="0.75000000000000011" bottom="0.75000000000000011" header="0.30000000000000004" footer="0.30000000000000004"/>
  <pageSetup paperSize="9" scale="88" orientation="landscape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C63C925E3614790E9102A5E9FD502" ma:contentTypeVersion="0" ma:contentTypeDescription="Create a new document." ma:contentTypeScope="" ma:versionID="f2068d208e7a4b41f556f3076dc233f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5787acf22db4e4c0ac8b858fca640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9414CE-2F2E-4D13-9E65-FA45FE99B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0D6868-403D-43CA-BF2E-9B95B030FD5C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438C42-5459-45CE-A2B7-D8AC42A81D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シフト表</vt:lpstr>
      <vt:lpstr>集計</vt:lpstr>
    </vt:vector>
  </TitlesOfParts>
  <Manager/>
  <Company>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Microsoft Office ユーザー</cp:lastModifiedBy>
  <cp:revision/>
  <cp:lastPrinted>2017-06-02T10:28:04Z</cp:lastPrinted>
  <dcterms:created xsi:type="dcterms:W3CDTF">2013-11-30T13:24:36Z</dcterms:created>
  <dcterms:modified xsi:type="dcterms:W3CDTF">2017-06-02T10:55:47Z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0x0101006C9C63C925E3614790E9102A5E9FD502</vt:lpwstr>
  </property>
</Properties>
</file>