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ev\Git\GitHub\Memo\Math\"/>
    </mc:Choice>
  </mc:AlternateContent>
  <xr:revisionPtr revIDLastSave="0" documentId="13_ncr:1_{E1DEBB23-E36D-4952-9F2D-A282A75744B0}" xr6:coauthVersionLast="43" xr6:coauthVersionMax="43" xr10:uidLastSave="{00000000-0000-0000-0000-000000000000}"/>
  <bookViews>
    <workbookView xWindow="-120" yWindow="-120" windowWidth="20730" windowHeight="11310" xr2:uid="{DD6C8E67-C71B-48B8-9545-4F2DAEC7CEA9}"/>
  </bookViews>
  <sheets>
    <sheet name="球面座標⇒デカルト座標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D45" i="1"/>
  <c r="D44" i="1"/>
  <c r="D43" i="1"/>
  <c r="D42" i="1"/>
  <c r="D41" i="1"/>
  <c r="D40" i="1"/>
  <c r="D39" i="1"/>
  <c r="D38" i="1"/>
  <c r="D37" i="1"/>
  <c r="D36" i="1"/>
  <c r="B45" i="1"/>
  <c r="A45" i="1"/>
  <c r="B44" i="1"/>
  <c r="A44" i="1"/>
  <c r="B38" i="1"/>
  <c r="B39" i="1" s="1"/>
  <c r="B40" i="1" s="1"/>
  <c r="B41" i="1" s="1"/>
  <c r="B42" i="1" s="1"/>
  <c r="B43" i="1" s="1"/>
  <c r="A38" i="1"/>
  <c r="A39" i="1" s="1"/>
  <c r="A40" i="1" s="1"/>
  <c r="A41" i="1" s="1"/>
  <c r="A42" i="1" s="1"/>
  <c r="A43" i="1" s="1"/>
  <c r="B37" i="1"/>
  <c r="A37" i="1"/>
  <c r="A10" i="1" l="1"/>
  <c r="A11" i="1" s="1"/>
  <c r="A12" i="1" s="1"/>
  <c r="A13" i="1" s="1"/>
  <c r="A14" i="1" s="1"/>
  <c r="A15" i="1" s="1"/>
  <c r="A16" i="1" s="1"/>
  <c r="A9" i="1"/>
  <c r="B10" i="1"/>
  <c r="B11" i="1" s="1"/>
  <c r="B12" i="1" s="1"/>
  <c r="B13" i="1" s="1"/>
  <c r="B14" i="1" s="1"/>
  <c r="B15" i="1" s="1"/>
  <c r="B16" i="1" s="1"/>
  <c r="B17" i="1" s="1"/>
  <c r="D17" i="1" s="1"/>
  <c r="I30" i="1" s="1"/>
  <c r="B9" i="1"/>
  <c r="C9" i="1"/>
  <c r="H22" i="1" s="1"/>
  <c r="D8" i="1"/>
  <c r="I21" i="1" s="1"/>
  <c r="C8" i="1"/>
  <c r="E21" i="1" s="1"/>
  <c r="G21" i="1" l="1"/>
  <c r="E22" i="1"/>
  <c r="H21" i="1"/>
  <c r="G22" i="1"/>
  <c r="H8" i="1"/>
  <c r="F21" i="1"/>
  <c r="F30" i="1"/>
  <c r="C10" i="1"/>
  <c r="G10" i="1" s="1"/>
  <c r="G8" i="1"/>
  <c r="G9" i="1"/>
  <c r="D10" i="1"/>
  <c r="F8" i="1"/>
  <c r="D9" i="1"/>
  <c r="D11" i="1"/>
  <c r="D12" i="1"/>
  <c r="D13" i="1"/>
  <c r="D14" i="1"/>
  <c r="D15" i="1"/>
  <c r="D16" i="1"/>
  <c r="G23" i="1" l="1"/>
  <c r="H23" i="1"/>
  <c r="E23" i="1"/>
  <c r="I28" i="1"/>
  <c r="F28" i="1"/>
  <c r="I26" i="1"/>
  <c r="F26" i="1"/>
  <c r="I29" i="1"/>
  <c r="F29" i="1"/>
  <c r="I27" i="1"/>
  <c r="F27" i="1"/>
  <c r="I25" i="1"/>
  <c r="F25" i="1"/>
  <c r="F9" i="1"/>
  <c r="I22" i="1"/>
  <c r="F22" i="1"/>
  <c r="F10" i="1"/>
  <c r="I23" i="1"/>
  <c r="F23" i="1"/>
  <c r="I24" i="1"/>
  <c r="F24" i="1"/>
  <c r="C11" i="1"/>
  <c r="H10" i="1"/>
  <c r="H9" i="1"/>
  <c r="H24" i="1" l="1"/>
  <c r="G24" i="1"/>
  <c r="E24" i="1"/>
  <c r="F11" i="1"/>
  <c r="G11" i="1"/>
  <c r="H11" i="1"/>
  <c r="C12" i="1"/>
  <c r="G25" i="1" l="1"/>
  <c r="H25" i="1"/>
  <c r="E25" i="1"/>
  <c r="C13" i="1"/>
  <c r="G12" i="1"/>
  <c r="H12" i="1"/>
  <c r="F12" i="1"/>
  <c r="H26" i="1" l="1"/>
  <c r="G26" i="1"/>
  <c r="E26" i="1"/>
  <c r="F13" i="1"/>
  <c r="G13" i="1"/>
  <c r="H13" i="1"/>
  <c r="C14" i="1"/>
  <c r="G27" i="1" l="1"/>
  <c r="H27" i="1"/>
  <c r="E27" i="1"/>
  <c r="C15" i="1"/>
  <c r="G14" i="1"/>
  <c r="H14" i="1"/>
  <c r="F14" i="1"/>
  <c r="H28" i="1" l="1"/>
  <c r="G28" i="1"/>
  <c r="E28" i="1"/>
  <c r="C17" i="1"/>
  <c r="C16" i="1"/>
  <c r="H15" i="1"/>
  <c r="F15" i="1"/>
  <c r="G15" i="1"/>
  <c r="H30" i="1" l="1"/>
  <c r="G30" i="1"/>
  <c r="E30" i="1"/>
  <c r="G29" i="1"/>
  <c r="H29" i="1"/>
  <c r="E29" i="1"/>
  <c r="G16" i="1"/>
  <c r="H16" i="1"/>
  <c r="F16" i="1"/>
  <c r="H17" i="1"/>
  <c r="F17" i="1"/>
  <c r="G17" i="1"/>
</calcChain>
</file>

<file path=xl/sharedStrings.xml><?xml version="1.0" encoding="utf-8"?>
<sst xmlns="http://schemas.openxmlformats.org/spreadsheetml/2006/main" count="28" uniqueCount="24">
  <si>
    <t>sinθ　cosΦ</t>
    <phoneticPr fontId="1"/>
  </si>
  <si>
    <t>cosθ</t>
    <phoneticPr fontId="1"/>
  </si>
  <si>
    <t>sinθ　sinΦ</t>
    <phoneticPr fontId="1"/>
  </si>
  <si>
    <t>Deg</t>
    <phoneticPr fontId="1"/>
  </si>
  <si>
    <t>θ</t>
    <phoneticPr fontId="1"/>
  </si>
  <si>
    <t>Φ</t>
    <phoneticPr fontId="1"/>
  </si>
  <si>
    <t>Rad</t>
    <phoneticPr fontId="1"/>
  </si>
  <si>
    <t>x</t>
    <phoneticPr fontId="1"/>
  </si>
  <si>
    <t>y</t>
    <phoneticPr fontId="1"/>
  </si>
  <si>
    <t>z</t>
    <phoneticPr fontId="1"/>
  </si>
  <si>
    <t>球面座標⇒デカルト座標</t>
    <phoneticPr fontId="1"/>
  </si>
  <si>
    <t>cosΦ</t>
    <phoneticPr fontId="1"/>
  </si>
  <si>
    <t>sinΦ</t>
    <phoneticPr fontId="1"/>
  </si>
  <si>
    <t>sinθ</t>
    <phoneticPr fontId="1"/>
  </si>
  <si>
    <t>r, θ, Φ</t>
    <phoneticPr fontId="1"/>
  </si>
  <si>
    <t>球面座標</t>
    <rPh sb="0" eb="4">
      <t>キュ</t>
    </rPh>
    <phoneticPr fontId="1"/>
  </si>
  <si>
    <t>p</t>
    <phoneticPr fontId="1"/>
  </si>
  <si>
    <t>デカルト座標</t>
    <phoneticPr fontId="1"/>
  </si>
  <si>
    <t>x</t>
    <phoneticPr fontId="1"/>
  </si>
  <si>
    <t>z</t>
    <phoneticPr fontId="1"/>
  </si>
  <si>
    <t>atan2(x,z)</t>
    <phoneticPr fontId="1"/>
  </si>
  <si>
    <t>atan2(z,x)</t>
    <phoneticPr fontId="1"/>
  </si>
  <si>
    <t>θ</t>
    <phoneticPr fontId="1"/>
  </si>
  <si>
    <t>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</si>
</sst>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4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4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99"/>
      <color rgb="FF0000FF"/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47625</xdr:rowOff>
    </xdr:from>
    <xdr:to>
      <xdr:col>17</xdr:col>
      <xdr:colOff>205154</xdr:colOff>
      <xdr:row>23</xdr:row>
      <xdr:rowOff>80596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D666061-B3FD-4915-BAAB-7E8AF60900D5}"/>
            </a:ext>
          </a:extLst>
        </xdr:cNvPr>
        <xdr:cNvGrpSpPr/>
      </xdr:nvGrpSpPr>
      <xdr:grpSpPr>
        <a:xfrm>
          <a:off x="6434504" y="296740"/>
          <a:ext cx="4746381" cy="3418010"/>
          <a:chOff x="6431056" y="294154"/>
          <a:chExt cx="4721498" cy="3484383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901EDF2D-8338-4860-ACE8-10A25FC25A26}"/>
              </a:ext>
            </a:extLst>
          </xdr:cNvPr>
          <xdr:cNvCxnSpPr/>
        </xdr:nvCxnSpPr>
        <xdr:spPr>
          <a:xfrm flipH="1">
            <a:off x="6712325" y="2442882"/>
            <a:ext cx="1210234" cy="1098177"/>
          </a:xfrm>
          <a:prstGeom prst="line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66951456-BF22-4B79-9ADD-60E3049C636D}"/>
              </a:ext>
            </a:extLst>
          </xdr:cNvPr>
          <xdr:cNvCxnSpPr/>
        </xdr:nvCxnSpPr>
        <xdr:spPr>
          <a:xfrm>
            <a:off x="7922559" y="588869"/>
            <a:ext cx="0" cy="1854013"/>
          </a:xfrm>
          <a:prstGeom prst="line">
            <a:avLst/>
          </a:prstGeom>
          <a:ln w="19050">
            <a:solidFill>
              <a:srgbClr val="00FF00"/>
            </a:solidFill>
            <a:headEnd type="arrow"/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2C9E1E6A-B9ED-45A1-AEE1-3F0E4246E0BE}"/>
              </a:ext>
            </a:extLst>
          </xdr:cNvPr>
          <xdr:cNvCxnSpPr/>
        </xdr:nvCxnSpPr>
        <xdr:spPr>
          <a:xfrm>
            <a:off x="7932084" y="2428875"/>
            <a:ext cx="2234453" cy="0"/>
          </a:xfrm>
          <a:prstGeom prst="line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2173F55D-9A64-4378-9D0D-A790B04651E1}"/>
              </a:ext>
            </a:extLst>
          </xdr:cNvPr>
          <xdr:cNvCxnSpPr/>
        </xdr:nvCxnSpPr>
        <xdr:spPr>
          <a:xfrm>
            <a:off x="7064749" y="3203762"/>
            <a:ext cx="1462927" cy="0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7B721690-6A4B-4A58-AB6F-445EDC6C5A31}"/>
              </a:ext>
            </a:extLst>
          </xdr:cNvPr>
          <xdr:cNvCxnSpPr/>
        </xdr:nvCxnSpPr>
        <xdr:spPr>
          <a:xfrm flipV="1">
            <a:off x="8527676" y="2442882"/>
            <a:ext cx="605118" cy="751356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コネクタ 17">
            <a:extLst>
              <a:ext uri="{FF2B5EF4-FFF2-40B4-BE49-F238E27FC236}">
                <a16:creationId xmlns:a16="http://schemas.microsoft.com/office/drawing/2014/main" id="{FBA61163-4B9B-4614-9C7F-D198E06787EC}"/>
              </a:ext>
            </a:extLst>
          </xdr:cNvPr>
          <xdr:cNvCxnSpPr/>
        </xdr:nvCxnSpPr>
        <xdr:spPr>
          <a:xfrm flipV="1">
            <a:off x="7922559" y="1501588"/>
            <a:ext cx="605117" cy="941294"/>
          </a:xfrm>
          <a:prstGeom prst="line">
            <a:avLst/>
          </a:prstGeom>
          <a:ln w="19050">
            <a:solidFill>
              <a:schemeClr val="tx1"/>
            </a:soli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F4D63825-89DC-48C7-8D48-990917BA1A5C}"/>
              </a:ext>
            </a:extLst>
          </xdr:cNvPr>
          <xdr:cNvCxnSpPr/>
        </xdr:nvCxnSpPr>
        <xdr:spPr>
          <a:xfrm flipV="1">
            <a:off x="8527676" y="1501588"/>
            <a:ext cx="0" cy="1725706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87646CE4-4ADC-4ACB-9040-C605130F09D3}"/>
              </a:ext>
            </a:extLst>
          </xdr:cNvPr>
          <xdr:cNvCxnSpPr/>
        </xdr:nvCxnSpPr>
        <xdr:spPr>
          <a:xfrm flipH="1" flipV="1">
            <a:off x="7922559" y="2442882"/>
            <a:ext cx="605117" cy="784412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BB66CBC8-DE9B-4720-A781-7A4A1EE7B8D5}"/>
              </a:ext>
            </a:extLst>
          </xdr:cNvPr>
          <xdr:cNvCxnSpPr/>
        </xdr:nvCxnSpPr>
        <xdr:spPr>
          <a:xfrm flipH="1" flipV="1">
            <a:off x="7922559" y="717176"/>
            <a:ext cx="605117" cy="784412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0E8F8BE6-5865-49BB-A58F-71552731EF72}"/>
              </a:ext>
            </a:extLst>
          </xdr:cNvPr>
          <xdr:cNvSpPr txBox="1"/>
        </xdr:nvSpPr>
        <xdr:spPr>
          <a:xfrm>
            <a:off x="7717492" y="294154"/>
            <a:ext cx="376518" cy="361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00FF00"/>
                </a:solidFill>
              </a:rPr>
              <a:t>Y</a:t>
            </a:r>
            <a:endParaRPr kumimoji="1" lang="ja-JP" altLang="en-US" sz="1400" b="1">
              <a:solidFill>
                <a:srgbClr val="00FF00"/>
              </a:solidFill>
            </a:endParaRPr>
          </a:p>
        </xdr:txBody>
      </xdr:sp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0E61D634-0DDE-4CE4-B809-B5EDC3B22E1C}"/>
              </a:ext>
            </a:extLst>
          </xdr:cNvPr>
          <xdr:cNvSpPr txBox="1"/>
        </xdr:nvSpPr>
        <xdr:spPr>
          <a:xfrm>
            <a:off x="6431056" y="3393701"/>
            <a:ext cx="376518" cy="361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FF0000"/>
                </a:solidFill>
              </a:rPr>
              <a:t>X</a:t>
            </a:r>
            <a:endParaRPr kumimoji="1" lang="ja-JP" altLang="en-US" sz="1400" b="1">
              <a:solidFill>
                <a:srgbClr val="FF0000"/>
              </a:solidFill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13BBF558-1F18-4526-B680-9E7380B825DA}"/>
              </a:ext>
            </a:extLst>
          </xdr:cNvPr>
          <xdr:cNvSpPr txBox="1"/>
        </xdr:nvSpPr>
        <xdr:spPr>
          <a:xfrm>
            <a:off x="10061762" y="2224368"/>
            <a:ext cx="376517" cy="361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rgbClr val="0000FF"/>
                </a:solidFill>
              </a:rPr>
              <a:t>Z</a:t>
            </a:r>
            <a:endParaRPr kumimoji="1" lang="ja-JP" altLang="en-US" sz="1400" b="1">
              <a:solidFill>
                <a:srgbClr val="0000FF"/>
              </a:solidFill>
            </a:endParaRPr>
          </a:p>
        </xdr:txBody>
      </xdr:sp>
      <xdr:sp macro="" textlink="">
        <xdr:nvSpPr>
          <xdr:cNvPr id="30" name="テキスト ボックス 29">
            <a:extLst>
              <a:ext uri="{FF2B5EF4-FFF2-40B4-BE49-F238E27FC236}">
                <a16:creationId xmlns:a16="http://schemas.microsoft.com/office/drawing/2014/main" id="{3E4CDC1A-3F97-4FEA-83EF-8B9805ED3AC4}"/>
              </a:ext>
            </a:extLst>
          </xdr:cNvPr>
          <xdr:cNvSpPr txBox="1"/>
        </xdr:nvSpPr>
        <xdr:spPr>
          <a:xfrm>
            <a:off x="8141634" y="1741814"/>
            <a:ext cx="605117" cy="3613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r = 1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8BF750A7-7D77-443B-AC14-3DEBB01CC3AB}"/>
              </a:ext>
            </a:extLst>
          </xdr:cNvPr>
          <xdr:cNvSpPr txBox="1"/>
        </xdr:nvSpPr>
        <xdr:spPr>
          <a:xfrm>
            <a:off x="7771069" y="2457169"/>
            <a:ext cx="276506" cy="2199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Φ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0A1268E0-AB14-402F-82B0-AD0D31AD0A85}"/>
              </a:ext>
            </a:extLst>
          </xdr:cNvPr>
          <xdr:cNvSpPr txBox="1"/>
        </xdr:nvSpPr>
        <xdr:spPr>
          <a:xfrm>
            <a:off x="7856795" y="2041291"/>
            <a:ext cx="280078" cy="2247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>
                <a:solidFill>
                  <a:sysClr val="windowText" lastClr="000000"/>
                </a:solidFill>
              </a:rPr>
              <a:t>θ</a:t>
            </a:r>
            <a:endParaRPr kumimoji="1" lang="ja-JP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9B1C9CA6-7E08-49B6-B078-9CB687CC4AA9}"/>
              </a:ext>
            </a:extLst>
          </xdr:cNvPr>
          <xdr:cNvSpPr txBox="1"/>
        </xdr:nvSpPr>
        <xdr:spPr>
          <a:xfrm>
            <a:off x="7856794" y="770754"/>
            <a:ext cx="250312" cy="19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51831D74-4163-4540-8789-B11A15149995}"/>
              </a:ext>
            </a:extLst>
          </xdr:cNvPr>
          <xdr:cNvSpPr txBox="1"/>
        </xdr:nvSpPr>
        <xdr:spPr>
          <a:xfrm>
            <a:off x="8864623" y="2411016"/>
            <a:ext cx="252412" cy="200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30D30AB1-5E11-411D-B6A8-376BF09B2D3B}"/>
              </a:ext>
            </a:extLst>
          </xdr:cNvPr>
          <xdr:cNvSpPr txBox="1"/>
        </xdr:nvSpPr>
        <xdr:spPr>
          <a:xfrm>
            <a:off x="7126661" y="3038544"/>
            <a:ext cx="250310" cy="200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5C172F81-BFDB-44B1-8F55-CD961D5DDDF4}"/>
              </a:ext>
            </a:extLst>
          </xdr:cNvPr>
          <xdr:cNvSpPr txBox="1"/>
        </xdr:nvSpPr>
        <xdr:spPr>
          <a:xfrm>
            <a:off x="9126558" y="806473"/>
            <a:ext cx="682790" cy="19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  <a:r>
              <a:rPr kumimoji="1" lang="ja-JP" altLang="en-US" sz="800" b="1" baseline="0">
                <a:solidFill>
                  <a:sysClr val="windowText" lastClr="000000"/>
                </a:solidFill>
              </a:rPr>
              <a:t> </a:t>
            </a:r>
            <a:r>
              <a:rPr kumimoji="1" lang="en-US" altLang="ja-JP" sz="800" b="1" baseline="0">
                <a:solidFill>
                  <a:sysClr val="windowText" lastClr="000000"/>
                </a:solidFill>
              </a:rPr>
              <a:t>= 90°</a:t>
            </a:r>
            <a:endParaRPr kumimoji="1" lang="ja-JP" altLang="en-US" sz="8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3D6F929B-0B76-4797-A5C7-F50B45B65DA9}"/>
              </a:ext>
            </a:extLst>
          </xdr:cNvPr>
          <xdr:cNvSpPr txBox="1"/>
        </xdr:nvSpPr>
        <xdr:spPr>
          <a:xfrm>
            <a:off x="7259918" y="2624036"/>
            <a:ext cx="445850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FF0000"/>
                </a:solidFill>
              </a:rPr>
              <a:t>cosΦ</a:t>
            </a:r>
            <a:endParaRPr kumimoji="1" lang="ja-JP" altLang="en-US" sz="800" b="1">
              <a:solidFill>
                <a:srgbClr val="FF0000"/>
              </a:solidFill>
            </a:endParaRP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FFF5748B-B4DB-4059-95CB-09BFF838D596}"/>
              </a:ext>
            </a:extLst>
          </xdr:cNvPr>
          <xdr:cNvSpPr txBox="1"/>
        </xdr:nvSpPr>
        <xdr:spPr>
          <a:xfrm>
            <a:off x="7579284" y="3167952"/>
            <a:ext cx="445851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00FF"/>
                </a:solidFill>
              </a:rPr>
              <a:t>sinΦ</a:t>
            </a:r>
            <a:endParaRPr kumimoji="1" lang="ja-JP" altLang="en-US" sz="800" b="1">
              <a:solidFill>
                <a:srgbClr val="0000FF"/>
              </a:solidFill>
            </a:endParaRPr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0E01F772-305D-4B48-A8F5-8ABED52C1F16}"/>
              </a:ext>
            </a:extLst>
          </xdr:cNvPr>
          <xdr:cNvSpPr txBox="1"/>
        </xdr:nvSpPr>
        <xdr:spPr>
          <a:xfrm>
            <a:off x="8514114" y="2277946"/>
            <a:ext cx="445851" cy="2015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00FF"/>
                </a:solidFill>
              </a:rPr>
              <a:t>sinΦ</a:t>
            </a:r>
            <a:endParaRPr kumimoji="1" lang="ja-JP" altLang="en-US" sz="800" b="1">
              <a:solidFill>
                <a:srgbClr val="0000FF"/>
              </a:solidFill>
            </a:endParaRPr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F27E8AEC-6CFA-4393-8CA8-1F46160128F9}"/>
              </a:ext>
            </a:extLst>
          </xdr:cNvPr>
          <xdr:cNvSpPr txBox="1"/>
        </xdr:nvSpPr>
        <xdr:spPr>
          <a:xfrm>
            <a:off x="8789520" y="2709669"/>
            <a:ext cx="445851" cy="198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FF0000"/>
                </a:solidFill>
              </a:rPr>
              <a:t>cosΦ</a:t>
            </a:r>
            <a:endParaRPr kumimoji="1" lang="ja-JP" altLang="en-US" sz="800" b="1">
              <a:solidFill>
                <a:srgbClr val="FF0000"/>
              </a:solidFill>
            </a:endParaRPr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1510A5C2-B96B-4A16-9079-77C4648B7086}"/>
              </a:ext>
            </a:extLst>
          </xdr:cNvPr>
          <xdr:cNvSpPr txBox="1"/>
        </xdr:nvSpPr>
        <xdr:spPr>
          <a:xfrm>
            <a:off x="7608593" y="1425302"/>
            <a:ext cx="445851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cosθ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3" name="テキスト ボックス 52">
            <a:extLst>
              <a:ext uri="{FF2B5EF4-FFF2-40B4-BE49-F238E27FC236}">
                <a16:creationId xmlns:a16="http://schemas.microsoft.com/office/drawing/2014/main" id="{42EA2A61-3358-47FF-B4DC-692D328F71FC}"/>
              </a:ext>
            </a:extLst>
          </xdr:cNvPr>
          <xdr:cNvSpPr txBox="1"/>
        </xdr:nvSpPr>
        <xdr:spPr>
          <a:xfrm>
            <a:off x="8118458" y="925348"/>
            <a:ext cx="445851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sinθ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A7E18F64-755D-4350-B253-57CA9F62AA7C}"/>
              </a:ext>
            </a:extLst>
          </xdr:cNvPr>
          <xdr:cNvSpPr txBox="1"/>
        </xdr:nvSpPr>
        <xdr:spPr>
          <a:xfrm>
            <a:off x="7971919" y="2802898"/>
            <a:ext cx="448868" cy="198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800" b="1">
                <a:solidFill>
                  <a:srgbClr val="00CC00"/>
                </a:solidFill>
              </a:rPr>
              <a:t>sinθ</a:t>
            </a:r>
            <a:endParaRPr kumimoji="1" lang="ja-JP" altLang="en-US" sz="800" b="1">
              <a:solidFill>
                <a:srgbClr val="00CC00"/>
              </a:solidFill>
            </a:endParaRPr>
          </a:p>
        </xdr:txBody>
      </xdr:sp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BE19B402-C807-456C-9E86-0E55B8552EA9}"/>
              </a:ext>
            </a:extLst>
          </xdr:cNvPr>
          <xdr:cNvSpPr txBox="1"/>
        </xdr:nvSpPr>
        <xdr:spPr>
          <a:xfrm>
            <a:off x="8354847" y="2950622"/>
            <a:ext cx="249395" cy="197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 b="1">
                <a:solidFill>
                  <a:sysClr val="windowText" lastClr="000000"/>
                </a:solidFill>
              </a:rPr>
              <a:t>■</a:t>
            </a:r>
          </a:p>
        </xdr:txBody>
      </xdr:sp>
      <xdr:sp macro="" textlink="">
        <xdr:nvSpPr>
          <xdr:cNvPr id="56" name="吹き出し: 四角形 55">
            <a:extLst>
              <a:ext uri="{FF2B5EF4-FFF2-40B4-BE49-F238E27FC236}">
                <a16:creationId xmlns:a16="http://schemas.microsoft.com/office/drawing/2014/main" id="{9A816FED-82E7-443F-B447-A3FDDF6EBFE1}"/>
              </a:ext>
            </a:extLst>
          </xdr:cNvPr>
          <xdr:cNvSpPr/>
        </xdr:nvSpPr>
        <xdr:spPr>
          <a:xfrm>
            <a:off x="7815672" y="3541061"/>
            <a:ext cx="707694" cy="237476"/>
          </a:xfrm>
          <a:prstGeom prst="wedgeRectCallout">
            <a:avLst>
              <a:gd name="adj1" fmla="val 45189"/>
              <a:gd name="adj2" fmla="val -17265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sin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r>
              <a:rPr kumimoji="1" lang="ja-JP" altLang="en-US" sz="900" b="1" baseline="0"/>
              <a:t> </a:t>
            </a:r>
            <a:r>
              <a:rPr kumimoji="1" lang="en-US" altLang="ja-JP" sz="900" b="1">
                <a:solidFill>
                  <a:srgbClr val="FF0000"/>
                </a:solidFill>
              </a:rPr>
              <a:t>cos</a:t>
            </a:r>
            <a:r>
              <a:rPr kumimoji="1" lang="el-GR" altLang="ja-JP" sz="900" b="1">
                <a:solidFill>
                  <a:srgbClr val="FF0000"/>
                </a:solidFill>
              </a:rPr>
              <a:t>Φ</a:t>
            </a:r>
            <a:endParaRPr kumimoji="1" lang="ja-JP" altLang="en-US" sz="900" b="1">
              <a:solidFill>
                <a:srgbClr val="FF0000"/>
              </a:solidFill>
            </a:endParaRPr>
          </a:p>
        </xdr:txBody>
      </xdr:sp>
      <xdr:sp macro="" textlink="">
        <xdr:nvSpPr>
          <xdr:cNvPr id="58" name="吹き出し: 四角形 57">
            <a:extLst>
              <a:ext uri="{FF2B5EF4-FFF2-40B4-BE49-F238E27FC236}">
                <a16:creationId xmlns:a16="http://schemas.microsoft.com/office/drawing/2014/main" id="{4127BF99-8E57-4DEA-BB0E-F7FC62D10F10}"/>
              </a:ext>
            </a:extLst>
          </xdr:cNvPr>
          <xdr:cNvSpPr/>
        </xdr:nvSpPr>
        <xdr:spPr>
          <a:xfrm>
            <a:off x="8681543" y="3472101"/>
            <a:ext cx="707694" cy="240494"/>
          </a:xfrm>
          <a:prstGeom prst="wedgeRectCallout">
            <a:avLst>
              <a:gd name="adj1" fmla="val -63058"/>
              <a:gd name="adj2" fmla="val -141402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sin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r>
              <a:rPr kumimoji="1" lang="en-US" altLang="ja-JP" sz="900" b="1" baseline="0"/>
              <a:t> </a:t>
            </a:r>
            <a:r>
              <a:rPr kumimoji="1" lang="en-US" altLang="ja-JP" sz="900" b="1" baseline="0">
                <a:solidFill>
                  <a:srgbClr val="0000FF"/>
                </a:solidFill>
              </a:rPr>
              <a:t>sin</a:t>
            </a:r>
            <a:r>
              <a:rPr kumimoji="1" lang="el-GR" altLang="ja-JP" sz="900" b="1">
                <a:solidFill>
                  <a:srgbClr val="0000FF"/>
                </a:solidFill>
              </a:rPr>
              <a:t>Φ</a:t>
            </a:r>
            <a:endParaRPr kumimoji="1" lang="ja-JP" altLang="en-US" sz="900" b="1">
              <a:solidFill>
                <a:srgbClr val="0000FF"/>
              </a:solidFill>
            </a:endParaRPr>
          </a:p>
        </xdr:txBody>
      </xdr:sp>
      <xdr:sp macro="" textlink="">
        <xdr:nvSpPr>
          <xdr:cNvPr id="59" name="吹き出し: 四角形 58">
            <a:extLst>
              <a:ext uri="{FF2B5EF4-FFF2-40B4-BE49-F238E27FC236}">
                <a16:creationId xmlns:a16="http://schemas.microsoft.com/office/drawing/2014/main" id="{1FC6C101-24A9-4D3A-811F-9163F61EA91D}"/>
              </a:ext>
            </a:extLst>
          </xdr:cNvPr>
          <xdr:cNvSpPr/>
        </xdr:nvSpPr>
        <xdr:spPr>
          <a:xfrm>
            <a:off x="7291153" y="626236"/>
            <a:ext cx="443923" cy="186189"/>
          </a:xfrm>
          <a:prstGeom prst="wedgeRectCallout">
            <a:avLst>
              <a:gd name="adj1" fmla="val 75692"/>
              <a:gd name="adj2" fmla="val 14849"/>
            </a:avLst>
          </a:prstGeom>
          <a:solidFill>
            <a:schemeClr val="bg1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900" b="1">
                <a:solidFill>
                  <a:srgbClr val="00CC00"/>
                </a:solidFill>
              </a:rPr>
              <a:t>cos</a:t>
            </a:r>
            <a:r>
              <a:rPr kumimoji="1" lang="el-GR" altLang="ja-JP" sz="900" b="1">
                <a:solidFill>
                  <a:srgbClr val="00CC00"/>
                </a:solidFill>
              </a:rPr>
              <a:t>θ</a:t>
            </a:r>
            <a:endParaRPr kumimoji="1" lang="ja-JP" altLang="en-US" sz="900" b="1">
              <a:solidFill>
                <a:srgbClr val="00CC00"/>
              </a:solidFill>
            </a:endParaRPr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686F5126-232A-4B13-AFA4-98B1AB891735}"/>
              </a:ext>
            </a:extLst>
          </xdr:cNvPr>
          <xdr:cNvSpPr txBox="1"/>
        </xdr:nvSpPr>
        <xdr:spPr>
          <a:xfrm>
            <a:off x="8521440" y="1346996"/>
            <a:ext cx="2631114" cy="2425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100" b="1" u="sng">
                <a:solidFill>
                  <a:schemeClr val="tx1"/>
                </a:solidFill>
              </a:rPr>
              <a:t>p 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= (r, θ, Φ) = (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sinθ</a:t>
            </a:r>
            <a:r>
              <a:rPr kumimoji="1" lang="en-US" altLang="ja-JP" sz="1100" b="1" u="sng" baseline="0">
                <a:solidFill>
                  <a:srgbClr val="FF0000"/>
                </a:solidFill>
              </a:rPr>
              <a:t>cosΦ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, 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cosθ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, </a:t>
            </a:r>
            <a:r>
              <a:rPr kumimoji="1" lang="en-US" altLang="ja-JP" sz="1100" b="1" u="sng" baseline="0">
                <a:solidFill>
                  <a:srgbClr val="00CC00"/>
                </a:solidFill>
              </a:rPr>
              <a:t>sinθ</a:t>
            </a:r>
            <a:r>
              <a:rPr kumimoji="1" lang="en-US" altLang="ja-JP" sz="1100" b="1" u="sng" baseline="0">
                <a:solidFill>
                  <a:srgbClr val="0000FF"/>
                </a:solidFill>
              </a:rPr>
              <a:t>sinΦ</a:t>
            </a:r>
            <a:r>
              <a:rPr kumimoji="1" lang="en-US" altLang="ja-JP" sz="1100" b="1" u="sng" baseline="0">
                <a:solidFill>
                  <a:schemeClr val="tx1"/>
                </a:solidFill>
              </a:rPr>
              <a:t>)</a:t>
            </a:r>
            <a:endParaRPr kumimoji="1" lang="ja-JP" altLang="en-US" sz="1100" b="1" u="sng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47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7F7158A7-3865-4481-9D2B-D2A6C82DF1A5}"/>
            </a:ext>
          </a:extLst>
        </xdr:cNvPr>
        <xdr:cNvSpPr/>
      </xdr:nvSpPr>
      <xdr:spPr>
        <a:xfrm>
          <a:off x="608135" y="7019192"/>
          <a:ext cx="1333500" cy="615462"/>
        </a:xfrm>
        <a:prstGeom prst="triangle">
          <a:avLst>
            <a:gd name="adj" fmla="val 10000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534865</xdr:colOff>
      <xdr:row>50</xdr:row>
      <xdr:rowOff>65943</xdr:rowOff>
    </xdr:from>
    <xdr:to>
      <xdr:col>2</xdr:col>
      <xdr:colOff>188002</xdr:colOff>
      <xdr:row>52</xdr:row>
      <xdr:rowOff>112718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529DFA3-FE8E-4AD5-9715-330996E2DFF5}"/>
            </a:ext>
          </a:extLst>
        </xdr:cNvPr>
        <xdr:cNvSpPr txBox="1"/>
      </xdr:nvSpPr>
      <xdr:spPr>
        <a:xfrm>
          <a:off x="1143000" y="7546731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x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515383</xdr:colOff>
      <xdr:row>47</xdr:row>
      <xdr:rowOff>117231</xdr:rowOff>
    </xdr:from>
    <xdr:to>
      <xdr:col>3</xdr:col>
      <xdr:colOff>285750</xdr:colOff>
      <xdr:row>50</xdr:row>
      <xdr:rowOff>10141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2550C477-FF3A-4557-867B-6A211B592CED}"/>
            </a:ext>
          </a:extLst>
        </xdr:cNvPr>
        <xdr:cNvSpPr txBox="1"/>
      </xdr:nvSpPr>
      <xdr:spPr>
        <a:xfrm>
          <a:off x="1848883" y="7136423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z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139211</xdr:colOff>
      <xdr:row>49</xdr:row>
      <xdr:rowOff>58616</xdr:rowOff>
    </xdr:from>
    <xdr:to>
      <xdr:col>1</xdr:col>
      <xdr:colOff>517713</xdr:colOff>
      <xdr:row>51</xdr:row>
      <xdr:rowOff>105391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E6A0D69-8C45-403A-8478-FADE502C3D37}"/>
            </a:ext>
          </a:extLst>
        </xdr:cNvPr>
        <xdr:cNvSpPr txBox="1"/>
      </xdr:nvSpPr>
      <xdr:spPr>
        <a:xfrm>
          <a:off x="747346" y="7385539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θ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337039</xdr:colOff>
      <xdr:row>46</xdr:row>
      <xdr:rowOff>65943</xdr:rowOff>
    </xdr:from>
    <xdr:to>
      <xdr:col>3</xdr:col>
      <xdr:colOff>107406</xdr:colOff>
      <xdr:row>48</xdr:row>
      <xdr:rowOff>112718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D2E2692-7965-447A-9939-E43F29A22FA0}"/>
            </a:ext>
          </a:extLst>
        </xdr:cNvPr>
        <xdr:cNvSpPr txBox="1"/>
      </xdr:nvSpPr>
      <xdr:spPr>
        <a:xfrm>
          <a:off x="1670539" y="6931270"/>
          <a:ext cx="378502" cy="354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</a:rPr>
            <a:t>Φ</a:t>
          </a:r>
          <a:endParaRPr kumimoji="1" lang="ja-JP" altLang="en-US" sz="1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12</xdr:col>
      <xdr:colOff>0</xdr:colOff>
      <xdr:row>7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789044B7-575E-4BA1-A3DD-6256408FDD01}"/>
            </a:ext>
          </a:extLst>
        </xdr:cNvPr>
        <xdr:cNvCxnSpPr/>
      </xdr:nvCxnSpPr>
      <xdr:spPr>
        <a:xfrm>
          <a:off x="495300" y="1066800"/>
          <a:ext cx="24765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0</xdr:colOff>
      <xdr:row>7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90CDB3D1-BBF9-427A-97FC-CD4017AFF7BD}"/>
            </a:ext>
          </a:extLst>
        </xdr:cNvPr>
        <xdr:cNvCxnSpPr/>
      </xdr:nvCxnSpPr>
      <xdr:spPr>
        <a:xfrm flipV="1">
          <a:off x="2981739" y="894522"/>
          <a:ext cx="0" cy="14908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8283</xdr:rowOff>
    </xdr:from>
    <xdr:to>
      <xdr:col>12</xdr:col>
      <xdr:colOff>0</xdr:colOff>
      <xdr:row>7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7B82016-50B8-4F8D-B43A-22D2C5B36F81}"/>
            </a:ext>
          </a:extLst>
        </xdr:cNvPr>
        <xdr:cNvCxnSpPr/>
      </xdr:nvCxnSpPr>
      <xdr:spPr>
        <a:xfrm flipV="1">
          <a:off x="496957" y="902805"/>
          <a:ext cx="2484782" cy="14080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11</xdr:col>
      <xdr:colOff>0</xdr:colOff>
      <xdr:row>13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BD171255-FC03-4882-8112-344BCD329BAE}"/>
            </a:ext>
          </a:extLst>
        </xdr:cNvPr>
        <xdr:cNvCxnSpPr/>
      </xdr:nvCxnSpPr>
      <xdr:spPr>
        <a:xfrm>
          <a:off x="496957" y="1938130"/>
          <a:ext cx="2236304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0</xdr:colOff>
      <xdr:row>13</xdr:row>
      <xdr:rowOff>1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D44C4CFD-29CA-42CF-91DF-B11CBA6C6F39}"/>
            </a:ext>
          </a:extLst>
        </xdr:cNvPr>
        <xdr:cNvCxnSpPr/>
      </xdr:nvCxnSpPr>
      <xdr:spPr>
        <a:xfrm flipV="1">
          <a:off x="496957" y="1639957"/>
          <a:ext cx="2236304" cy="29817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13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9E25D694-5922-4641-A990-8CCFF1CE10A3}"/>
            </a:ext>
          </a:extLst>
        </xdr:cNvPr>
        <xdr:cNvCxnSpPr/>
      </xdr:nvCxnSpPr>
      <xdr:spPr>
        <a:xfrm>
          <a:off x="2733261" y="1639957"/>
          <a:ext cx="0" cy="298173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10</xdr:col>
      <xdr:colOff>0</xdr:colOff>
      <xdr:row>19</xdr:row>
      <xdr:rowOff>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B537C19-244E-4C6A-87A2-AFF09E53FD16}"/>
            </a:ext>
          </a:extLst>
        </xdr:cNvPr>
        <xdr:cNvCxnSpPr/>
      </xdr:nvCxnSpPr>
      <xdr:spPr>
        <a:xfrm>
          <a:off x="496957" y="2832652"/>
          <a:ext cx="1987826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1</xdr:rowOff>
    </xdr:from>
    <xdr:to>
      <xdr:col>10</xdr:col>
      <xdr:colOff>0</xdr:colOff>
      <xdr:row>19</xdr:row>
      <xdr:rowOff>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9BDA49B9-09B4-4BBF-917A-4A833DCFA322}"/>
            </a:ext>
          </a:extLst>
        </xdr:cNvPr>
        <xdr:cNvCxnSpPr/>
      </xdr:nvCxnSpPr>
      <xdr:spPr>
        <a:xfrm flipV="1">
          <a:off x="496957" y="2385392"/>
          <a:ext cx="1987826" cy="4472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1</xdr:rowOff>
    </xdr:from>
    <xdr:to>
      <xdr:col>10</xdr:col>
      <xdr:colOff>0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20B7FE37-115B-4043-A4FC-17A8845C8F09}"/>
            </a:ext>
          </a:extLst>
        </xdr:cNvPr>
        <xdr:cNvCxnSpPr/>
      </xdr:nvCxnSpPr>
      <xdr:spPr>
        <a:xfrm>
          <a:off x="2484783" y="2385392"/>
          <a:ext cx="0" cy="44726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0</xdr:rowOff>
    </xdr:from>
    <xdr:to>
      <xdr:col>9</xdr:col>
      <xdr:colOff>0</xdr:colOff>
      <xdr:row>25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2A58373F-7A3F-470B-B598-FC1970B734F4}"/>
            </a:ext>
          </a:extLst>
        </xdr:cNvPr>
        <xdr:cNvCxnSpPr/>
      </xdr:nvCxnSpPr>
      <xdr:spPr>
        <a:xfrm>
          <a:off x="496957" y="3727174"/>
          <a:ext cx="1739347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9</xdr:col>
      <xdr:colOff>0</xdr:colOff>
      <xdr:row>25</xdr:row>
      <xdr:rowOff>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AF5D2F2-8CC7-4D8D-8159-A297FA2F3C1C}"/>
            </a:ext>
          </a:extLst>
        </xdr:cNvPr>
        <xdr:cNvCxnSpPr/>
      </xdr:nvCxnSpPr>
      <xdr:spPr>
        <a:xfrm flipV="1">
          <a:off x="496957" y="3130826"/>
          <a:ext cx="1739347" cy="59634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0</xdr:colOff>
      <xdr:row>25</xdr:row>
      <xdr:rowOff>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EFDAD03-CCAE-4BD9-9572-EFDBEEEBE0A7}"/>
            </a:ext>
          </a:extLst>
        </xdr:cNvPr>
        <xdr:cNvCxnSpPr/>
      </xdr:nvCxnSpPr>
      <xdr:spPr>
        <a:xfrm flipV="1">
          <a:off x="2236304" y="3130826"/>
          <a:ext cx="0" cy="596348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5151841-DC1F-4AD5-8C7C-1C5219EAE34C}"/>
            </a:ext>
          </a:extLst>
        </xdr:cNvPr>
        <xdr:cNvCxnSpPr/>
      </xdr:nvCxnSpPr>
      <xdr:spPr>
        <a:xfrm>
          <a:off x="496957" y="4770783"/>
          <a:ext cx="1490869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16565</xdr:colOff>
      <xdr:row>27</xdr:row>
      <xdr:rowOff>0</xdr:rowOff>
    </xdr:from>
    <xdr:to>
      <xdr:col>8</xdr:col>
      <xdr:colOff>16565</xdr:colOff>
      <xdr:row>32</xdr:row>
      <xdr:rowOff>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ADE1551-9C48-4FC0-A3BF-43B81E29F57B}"/>
            </a:ext>
          </a:extLst>
        </xdr:cNvPr>
        <xdr:cNvCxnSpPr/>
      </xdr:nvCxnSpPr>
      <xdr:spPr>
        <a:xfrm flipV="1">
          <a:off x="2004391" y="4025348"/>
          <a:ext cx="0" cy="74543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0</xdr:rowOff>
    </xdr:from>
    <xdr:to>
      <xdr:col>8</xdr:col>
      <xdr:colOff>0</xdr:colOff>
      <xdr:row>32</xdr:row>
      <xdr:rowOff>2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66A23B7D-17E1-442A-A8D7-63EB06B2F6A2}"/>
            </a:ext>
          </a:extLst>
        </xdr:cNvPr>
        <xdr:cNvCxnSpPr/>
      </xdr:nvCxnSpPr>
      <xdr:spPr>
        <a:xfrm flipV="1">
          <a:off x="496957" y="4025348"/>
          <a:ext cx="1490869" cy="74543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132522</xdr:rowOff>
    </xdr:from>
    <xdr:to>
      <xdr:col>7</xdr:col>
      <xdr:colOff>0</xdr:colOff>
      <xdr:row>39</xdr:row>
      <xdr:rowOff>132522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18537DAE-1A7C-494C-915A-B97BCD2C3CDC}"/>
            </a:ext>
          </a:extLst>
        </xdr:cNvPr>
        <xdr:cNvCxnSpPr/>
      </xdr:nvCxnSpPr>
      <xdr:spPr>
        <a:xfrm>
          <a:off x="496957" y="5946913"/>
          <a:ext cx="1242391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34</xdr:row>
      <xdr:rowOff>0</xdr:rowOff>
    </xdr:from>
    <xdr:to>
      <xdr:col>7</xdr:col>
      <xdr:colOff>0</xdr:colOff>
      <xdr:row>40</xdr:row>
      <xdr:rowOff>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1DAEEAB-C005-4C13-9F67-0AB493DC5529}"/>
            </a:ext>
          </a:extLst>
        </xdr:cNvPr>
        <xdr:cNvCxnSpPr/>
      </xdr:nvCxnSpPr>
      <xdr:spPr>
        <a:xfrm flipV="1">
          <a:off x="496957" y="5068957"/>
          <a:ext cx="1242391" cy="89452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7</xdr:col>
      <xdr:colOff>0</xdr:colOff>
      <xdr:row>40</xdr:row>
      <xdr:rowOff>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CC8E0BE-0A04-4423-8A35-BCF3A16FC2FE}"/>
            </a:ext>
          </a:extLst>
        </xdr:cNvPr>
        <xdr:cNvCxnSpPr/>
      </xdr:nvCxnSpPr>
      <xdr:spPr>
        <a:xfrm flipV="1">
          <a:off x="1739348" y="5068957"/>
          <a:ext cx="0" cy="89452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48</xdr:row>
      <xdr:rowOff>0</xdr:rowOff>
    </xdr:from>
    <xdr:to>
      <xdr:col>6</xdr:col>
      <xdr:colOff>0</xdr:colOff>
      <xdr:row>48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683DFB11-1DE7-40B1-B97E-1D9D339F5ABF}"/>
            </a:ext>
          </a:extLst>
        </xdr:cNvPr>
        <xdr:cNvCxnSpPr/>
      </xdr:nvCxnSpPr>
      <xdr:spPr>
        <a:xfrm>
          <a:off x="496957" y="7156174"/>
          <a:ext cx="993913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0</xdr:rowOff>
    </xdr:from>
    <xdr:to>
      <xdr:col>6</xdr:col>
      <xdr:colOff>0</xdr:colOff>
      <xdr:row>48</xdr:row>
      <xdr:rowOff>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A2A6F175-46B3-4A12-B71E-DFDB8D4C9400}"/>
            </a:ext>
          </a:extLst>
        </xdr:cNvPr>
        <xdr:cNvCxnSpPr/>
      </xdr:nvCxnSpPr>
      <xdr:spPr>
        <a:xfrm flipV="1">
          <a:off x="496957" y="6112565"/>
          <a:ext cx="993913" cy="104360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</xdr:colOff>
      <xdr:row>48</xdr:row>
      <xdr:rowOff>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0706E57-4917-4409-8FC9-D13CE73FBA8D}"/>
            </a:ext>
          </a:extLst>
        </xdr:cNvPr>
        <xdr:cNvCxnSpPr/>
      </xdr:nvCxnSpPr>
      <xdr:spPr>
        <a:xfrm flipV="1">
          <a:off x="1490870" y="6112565"/>
          <a:ext cx="1" cy="104360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59</xdr:row>
      <xdr:rowOff>0</xdr:rowOff>
    </xdr:from>
    <xdr:to>
      <xdr:col>5</xdr:col>
      <xdr:colOff>0</xdr:colOff>
      <xdr:row>59</xdr:row>
      <xdr:rowOff>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D4146C0B-17A3-438A-BABF-2F95266B1EC3}"/>
            </a:ext>
          </a:extLst>
        </xdr:cNvPr>
        <xdr:cNvCxnSpPr/>
      </xdr:nvCxnSpPr>
      <xdr:spPr>
        <a:xfrm>
          <a:off x="496957" y="8796130"/>
          <a:ext cx="745434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5</xdr:col>
      <xdr:colOff>0</xdr:colOff>
      <xdr:row>59</xdr:row>
      <xdr:rowOff>2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32E9BFF6-4B55-4560-9E09-483391BFB14B}"/>
            </a:ext>
          </a:extLst>
        </xdr:cNvPr>
        <xdr:cNvCxnSpPr/>
      </xdr:nvCxnSpPr>
      <xdr:spPr>
        <a:xfrm flipV="1">
          <a:off x="496957" y="7603435"/>
          <a:ext cx="745434" cy="1192697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51</xdr:row>
      <xdr:rowOff>0</xdr:rowOff>
    </xdr:from>
    <xdr:to>
      <xdr:col>5</xdr:col>
      <xdr:colOff>1</xdr:colOff>
      <xdr:row>59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DC48432-4A36-4BB4-ABAC-7178575CF413}"/>
            </a:ext>
          </a:extLst>
        </xdr:cNvPr>
        <xdr:cNvCxnSpPr/>
      </xdr:nvCxnSpPr>
      <xdr:spPr>
        <a:xfrm flipV="1">
          <a:off x="1242391" y="7603435"/>
          <a:ext cx="1" cy="119269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70</xdr:row>
      <xdr:rowOff>0</xdr:rowOff>
    </xdr:from>
    <xdr:to>
      <xdr:col>4</xdr:col>
      <xdr:colOff>0</xdr:colOff>
      <xdr:row>70</xdr:row>
      <xdr:rowOff>0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13B09DF-CD78-4AAE-8A28-BFEFEAF888F1}"/>
            </a:ext>
          </a:extLst>
        </xdr:cNvPr>
        <xdr:cNvCxnSpPr/>
      </xdr:nvCxnSpPr>
      <xdr:spPr>
        <a:xfrm>
          <a:off x="496957" y="10436087"/>
          <a:ext cx="496956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0</xdr:colOff>
      <xdr:row>70</xdr:row>
      <xdr:rowOff>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E7A952F3-78FF-463F-9618-7AF55A80C7BD}"/>
            </a:ext>
          </a:extLst>
        </xdr:cNvPr>
        <xdr:cNvCxnSpPr/>
      </xdr:nvCxnSpPr>
      <xdr:spPr>
        <a:xfrm flipV="1">
          <a:off x="993913" y="9094304"/>
          <a:ext cx="0" cy="1341784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61</xdr:row>
      <xdr:rowOff>0</xdr:rowOff>
    </xdr:from>
    <xdr:to>
      <xdr:col>4</xdr:col>
      <xdr:colOff>0</xdr:colOff>
      <xdr:row>70</xdr:row>
      <xdr:rowOff>2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AED20BD2-B0CD-4273-A7CC-981371567B77}"/>
            </a:ext>
          </a:extLst>
        </xdr:cNvPr>
        <xdr:cNvCxnSpPr/>
      </xdr:nvCxnSpPr>
      <xdr:spPr>
        <a:xfrm flipV="1">
          <a:off x="496957" y="9094304"/>
          <a:ext cx="496956" cy="134178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81</xdr:row>
      <xdr:rowOff>149086</xdr:rowOff>
    </xdr:from>
    <xdr:to>
      <xdr:col>3</xdr:col>
      <xdr:colOff>0</xdr:colOff>
      <xdr:row>81</xdr:row>
      <xdr:rowOff>149086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E4285209-7CC2-4C9F-A8A2-8F1DC33D670D}"/>
            </a:ext>
          </a:extLst>
        </xdr:cNvPr>
        <xdr:cNvCxnSpPr/>
      </xdr:nvCxnSpPr>
      <xdr:spPr>
        <a:xfrm>
          <a:off x="496957" y="12225129"/>
          <a:ext cx="248478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3</xdr:col>
      <xdr:colOff>0</xdr:colOff>
      <xdr:row>82</xdr:row>
      <xdr:rowOff>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ECE14765-2684-4533-8702-187BBD78DF88}"/>
            </a:ext>
          </a:extLst>
        </xdr:cNvPr>
        <xdr:cNvCxnSpPr/>
      </xdr:nvCxnSpPr>
      <xdr:spPr>
        <a:xfrm flipV="1">
          <a:off x="745435" y="10734261"/>
          <a:ext cx="0" cy="149086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0</xdr:rowOff>
    </xdr:from>
    <xdr:to>
      <xdr:col>3</xdr:col>
      <xdr:colOff>0</xdr:colOff>
      <xdr:row>82</xdr:row>
      <xdr:rowOff>2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3F918775-B580-4D37-BDEB-36F840073AFD}"/>
            </a:ext>
          </a:extLst>
        </xdr:cNvPr>
        <xdr:cNvCxnSpPr/>
      </xdr:nvCxnSpPr>
      <xdr:spPr>
        <a:xfrm flipV="1">
          <a:off x="496957" y="10734261"/>
          <a:ext cx="248478" cy="149087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F0A2-4E59-4FBE-B359-A437AFF53F0A}">
  <dimension ref="A1:I45"/>
  <sheetViews>
    <sheetView showGridLines="0" tabSelected="1" topLeftCell="A33" zoomScale="130" zoomScaleNormal="130" workbookViewId="0">
      <selection activeCell="I43" sqref="I43"/>
    </sheetView>
  </sheetViews>
  <sheetFormatPr defaultRowHeight="12" x14ac:dyDescent="0.2"/>
  <cols>
    <col min="2" max="2" width="10.85546875" customWidth="1"/>
    <col min="4" max="4" width="10" customWidth="1"/>
    <col min="6" max="6" width="11.28515625" customWidth="1"/>
    <col min="7" max="7" width="10.5703125" customWidth="1"/>
    <col min="8" max="8" width="12.42578125" customWidth="1"/>
  </cols>
  <sheetData>
    <row r="1" spans="1:9" ht="19.5" x14ac:dyDescent="0.2">
      <c r="A1" s="7" t="s">
        <v>10</v>
      </c>
    </row>
    <row r="4" spans="1:9" x14ac:dyDescent="0.2">
      <c r="F4" s="14" t="s">
        <v>16</v>
      </c>
      <c r="G4" s="15"/>
      <c r="H4" s="15"/>
    </row>
    <row r="5" spans="1:9" x14ac:dyDescent="0.2">
      <c r="F5" s="12" t="s">
        <v>14</v>
      </c>
      <c r="G5" s="13"/>
      <c r="H5" s="13"/>
      <c r="I5" s="18" t="s">
        <v>15</v>
      </c>
    </row>
    <row r="6" spans="1:9" x14ac:dyDescent="0.2">
      <c r="A6" s="8" t="s">
        <v>3</v>
      </c>
      <c r="B6" s="9"/>
      <c r="C6" s="10" t="s">
        <v>6</v>
      </c>
      <c r="D6" s="11"/>
      <c r="F6" s="6" t="s">
        <v>0</v>
      </c>
      <c r="G6" s="6" t="s">
        <v>1</v>
      </c>
      <c r="H6" s="6" t="s">
        <v>2</v>
      </c>
      <c r="I6" s="16" t="s">
        <v>17</v>
      </c>
    </row>
    <row r="7" spans="1:9" x14ac:dyDescent="0.2">
      <c r="A7" s="1" t="s">
        <v>4</v>
      </c>
      <c r="B7" s="1" t="s">
        <v>5</v>
      </c>
      <c r="C7" s="2" t="s">
        <v>4</v>
      </c>
      <c r="D7" s="2" t="s">
        <v>5</v>
      </c>
      <c r="F7" s="5" t="s">
        <v>7</v>
      </c>
      <c r="G7" s="5" t="s">
        <v>8</v>
      </c>
      <c r="H7" s="5" t="s">
        <v>9</v>
      </c>
      <c r="I7" s="17"/>
    </row>
    <row r="8" spans="1:9" x14ac:dyDescent="0.2">
      <c r="A8" s="3">
        <v>90</v>
      </c>
      <c r="B8" s="3">
        <v>0</v>
      </c>
      <c r="C8" s="4">
        <f>RADIANS(A8)</f>
        <v>1.5707963267948966</v>
      </c>
      <c r="D8" s="4">
        <f>RADIANS(B8)</f>
        <v>0</v>
      </c>
      <c r="F8" s="4">
        <f>SIN(C8)*COS(D8)</f>
        <v>1</v>
      </c>
      <c r="G8" s="4">
        <f>COS(C8)</f>
        <v>6.1257422745431001E-17</v>
      </c>
      <c r="H8" s="4">
        <f>SIN(C8)*SIN(D8)</f>
        <v>0</v>
      </c>
    </row>
    <row r="9" spans="1:9" x14ac:dyDescent="0.2">
      <c r="A9" s="3">
        <f>A8-10</f>
        <v>80</v>
      </c>
      <c r="B9" s="3">
        <f>B8+10</f>
        <v>10</v>
      </c>
      <c r="C9" s="4">
        <f t="shared" ref="C9:C17" si="0">RADIANS(A9)</f>
        <v>1.3962634015954636</v>
      </c>
      <c r="D9" s="4">
        <f t="shared" ref="D9:D17" si="1">RADIANS(B9)</f>
        <v>0.17453292519943295</v>
      </c>
      <c r="F9" s="4">
        <f t="shared" ref="F9:F17" si="2">SIN(C9)*COS(D9)</f>
        <v>0.9698463103929541</v>
      </c>
      <c r="G9" s="4">
        <f t="shared" ref="G9:G17" si="3">COS(C9)</f>
        <v>0.17364817766693041</v>
      </c>
      <c r="H9" s="4">
        <f t="shared" ref="H9:H17" si="4">SIN(C9)*SIN(D9)</f>
        <v>0.17101007166283433</v>
      </c>
    </row>
    <row r="10" spans="1:9" x14ac:dyDescent="0.2">
      <c r="A10" s="3">
        <f t="shared" ref="A10:A16" si="5">A9-10</f>
        <v>70</v>
      </c>
      <c r="B10" s="3">
        <f t="shared" ref="B10:B17" si="6">B9+10</f>
        <v>20</v>
      </c>
      <c r="C10" s="4">
        <f t="shared" si="0"/>
        <v>1.2217304763960306</v>
      </c>
      <c r="D10" s="4">
        <f t="shared" si="1"/>
        <v>0.3490658503988659</v>
      </c>
      <c r="F10" s="4">
        <f t="shared" si="2"/>
        <v>0.88302222155948895</v>
      </c>
      <c r="G10" s="4">
        <f t="shared" si="3"/>
        <v>0.34202014332566882</v>
      </c>
      <c r="H10" s="4">
        <f t="shared" si="4"/>
        <v>0.32139380484326963</v>
      </c>
    </row>
    <row r="11" spans="1:9" x14ac:dyDescent="0.2">
      <c r="A11" s="3">
        <f t="shared" si="5"/>
        <v>60</v>
      </c>
      <c r="B11" s="3">
        <f t="shared" si="6"/>
        <v>30</v>
      </c>
      <c r="C11" s="4">
        <f t="shared" si="0"/>
        <v>1.0471975511965976</v>
      </c>
      <c r="D11" s="4">
        <f t="shared" si="1"/>
        <v>0.52359877559829882</v>
      </c>
      <c r="F11" s="4">
        <f t="shared" si="2"/>
        <v>0.75</v>
      </c>
      <c r="G11" s="4">
        <f t="shared" si="3"/>
        <v>0.50000000000000011</v>
      </c>
      <c r="H11" s="4">
        <f t="shared" si="4"/>
        <v>0.43301270189221924</v>
      </c>
    </row>
    <row r="12" spans="1:9" x14ac:dyDescent="0.2">
      <c r="A12" s="3">
        <f t="shared" si="5"/>
        <v>50</v>
      </c>
      <c r="B12" s="3">
        <f t="shared" si="6"/>
        <v>40</v>
      </c>
      <c r="C12" s="4">
        <f t="shared" si="0"/>
        <v>0.87266462599716477</v>
      </c>
      <c r="D12" s="4">
        <f t="shared" si="1"/>
        <v>0.69813170079773179</v>
      </c>
      <c r="F12" s="4">
        <f t="shared" si="2"/>
        <v>0.58682408883346515</v>
      </c>
      <c r="G12" s="4">
        <f t="shared" si="3"/>
        <v>0.64278760968653936</v>
      </c>
      <c r="H12" s="4">
        <f t="shared" si="4"/>
        <v>0.49240387650610395</v>
      </c>
    </row>
    <row r="13" spans="1:9" x14ac:dyDescent="0.2">
      <c r="A13" s="3">
        <f t="shared" si="5"/>
        <v>40</v>
      </c>
      <c r="B13" s="3">
        <f t="shared" si="6"/>
        <v>50</v>
      </c>
      <c r="C13" s="4">
        <f t="shared" si="0"/>
        <v>0.69813170079773179</v>
      </c>
      <c r="D13" s="4">
        <f t="shared" si="1"/>
        <v>0.87266462599716477</v>
      </c>
      <c r="F13" s="4">
        <f t="shared" si="2"/>
        <v>0.41317591116653479</v>
      </c>
      <c r="G13" s="4">
        <f t="shared" si="3"/>
        <v>0.76604444311897801</v>
      </c>
      <c r="H13" s="4">
        <f t="shared" si="4"/>
        <v>0.49240387650610395</v>
      </c>
    </row>
    <row r="14" spans="1:9" x14ac:dyDescent="0.2">
      <c r="A14" s="3">
        <f t="shared" si="5"/>
        <v>30</v>
      </c>
      <c r="B14" s="3">
        <f t="shared" si="6"/>
        <v>60</v>
      </c>
      <c r="C14" s="4">
        <f t="shared" si="0"/>
        <v>0.52359877559829882</v>
      </c>
      <c r="D14" s="4">
        <f t="shared" si="1"/>
        <v>1.0471975511965976</v>
      </c>
      <c r="F14" s="4">
        <f t="shared" si="2"/>
        <v>0.25</v>
      </c>
      <c r="G14" s="4">
        <f t="shared" si="3"/>
        <v>0.86602540378443871</v>
      </c>
      <c r="H14" s="4">
        <f t="shared" si="4"/>
        <v>0.43301270189221924</v>
      </c>
    </row>
    <row r="15" spans="1:9" x14ac:dyDescent="0.2">
      <c r="A15" s="3">
        <f t="shared" si="5"/>
        <v>20</v>
      </c>
      <c r="B15" s="3">
        <f t="shared" si="6"/>
        <v>70</v>
      </c>
      <c r="C15" s="4">
        <f t="shared" si="0"/>
        <v>0.3490658503988659</v>
      </c>
      <c r="D15" s="4">
        <f t="shared" si="1"/>
        <v>1.2217304763960306</v>
      </c>
      <c r="F15" s="4">
        <f t="shared" si="2"/>
        <v>0.11697777844051101</v>
      </c>
      <c r="G15" s="4">
        <f t="shared" si="3"/>
        <v>0.93969262078590843</v>
      </c>
      <c r="H15" s="4">
        <f t="shared" si="4"/>
        <v>0.32139380484326963</v>
      </c>
    </row>
    <row r="16" spans="1:9" x14ac:dyDescent="0.2">
      <c r="A16" s="3">
        <f t="shared" si="5"/>
        <v>10</v>
      </c>
      <c r="B16" s="3">
        <f t="shared" si="6"/>
        <v>80</v>
      </c>
      <c r="C16" s="4">
        <f t="shared" si="0"/>
        <v>0.17453292519943295</v>
      </c>
      <c r="D16" s="4">
        <f t="shared" si="1"/>
        <v>1.3962634015954636</v>
      </c>
      <c r="F16" s="4">
        <f t="shared" si="2"/>
        <v>3.0153689607045817E-2</v>
      </c>
      <c r="G16" s="4">
        <f t="shared" si="3"/>
        <v>0.98480775301220802</v>
      </c>
      <c r="H16" s="4">
        <f t="shared" si="4"/>
        <v>0.17101007166283433</v>
      </c>
    </row>
    <row r="17" spans="1:9" x14ac:dyDescent="0.2">
      <c r="A17" s="3">
        <v>0</v>
      </c>
      <c r="B17" s="3">
        <f t="shared" si="6"/>
        <v>90</v>
      </c>
      <c r="C17" s="4">
        <f t="shared" si="0"/>
        <v>0</v>
      </c>
      <c r="D17" s="4">
        <f t="shared" si="1"/>
        <v>1.5707963267948966</v>
      </c>
      <c r="F17" s="4">
        <f t="shared" si="2"/>
        <v>0</v>
      </c>
      <c r="G17" s="4">
        <f t="shared" si="3"/>
        <v>1</v>
      </c>
      <c r="H17" s="4">
        <f t="shared" si="4"/>
        <v>0</v>
      </c>
    </row>
    <row r="20" spans="1:9" x14ac:dyDescent="0.2">
      <c r="E20" s="6" t="s">
        <v>13</v>
      </c>
      <c r="F20" s="6" t="s">
        <v>11</v>
      </c>
      <c r="G20" s="6" t="s">
        <v>1</v>
      </c>
      <c r="H20" s="6" t="s">
        <v>13</v>
      </c>
      <c r="I20" s="6" t="s">
        <v>12</v>
      </c>
    </row>
    <row r="21" spans="1:9" x14ac:dyDescent="0.2">
      <c r="E21" s="4">
        <f>SIN(C8)</f>
        <v>1</v>
      </c>
      <c r="F21" s="4">
        <f>COS(D8)</f>
        <v>1</v>
      </c>
      <c r="G21" s="4">
        <f>COS(C8)</f>
        <v>6.1257422745431001E-17</v>
      </c>
      <c r="H21" s="4">
        <f>SIN(C8)</f>
        <v>1</v>
      </c>
      <c r="I21" s="4">
        <f>SIN(D8)</f>
        <v>0</v>
      </c>
    </row>
    <row r="22" spans="1:9" x14ac:dyDescent="0.2">
      <c r="E22" s="4">
        <f t="shared" ref="E22:E30" si="7">SIN(C9)</f>
        <v>0.98480775301220802</v>
      </c>
      <c r="F22" s="4">
        <f t="shared" ref="F22:F30" si="8">COS(D9)</f>
        <v>0.98480775301220802</v>
      </c>
      <c r="G22" s="4">
        <f t="shared" ref="G22:G30" si="9">COS(C9)</f>
        <v>0.17364817766693041</v>
      </c>
      <c r="H22" s="4">
        <f t="shared" ref="H22:H30" si="10">SIN(C9)</f>
        <v>0.98480775301220802</v>
      </c>
      <c r="I22" s="4">
        <f t="shared" ref="I22:I30" si="11">SIN(D9)</f>
        <v>0.17364817766693033</v>
      </c>
    </row>
    <row r="23" spans="1:9" x14ac:dyDescent="0.2">
      <c r="E23" s="4">
        <f t="shared" si="7"/>
        <v>0.93969262078590832</v>
      </c>
      <c r="F23" s="4">
        <f t="shared" si="8"/>
        <v>0.93969262078590843</v>
      </c>
      <c r="G23" s="4">
        <f t="shared" si="9"/>
        <v>0.34202014332566882</v>
      </c>
      <c r="H23" s="4">
        <f t="shared" si="10"/>
        <v>0.93969262078590832</v>
      </c>
      <c r="I23" s="4">
        <f t="shared" si="11"/>
        <v>0.34202014332566871</v>
      </c>
    </row>
    <row r="24" spans="1:9" x14ac:dyDescent="0.2">
      <c r="E24" s="4">
        <f t="shared" si="7"/>
        <v>0.8660254037844386</v>
      </c>
      <c r="F24" s="4">
        <f t="shared" si="8"/>
        <v>0.86602540378443871</v>
      </c>
      <c r="G24" s="4">
        <f t="shared" si="9"/>
        <v>0.50000000000000011</v>
      </c>
      <c r="H24" s="4">
        <f t="shared" si="10"/>
        <v>0.8660254037844386</v>
      </c>
      <c r="I24" s="4">
        <f t="shared" si="11"/>
        <v>0.49999999999999994</v>
      </c>
    </row>
    <row r="25" spans="1:9" x14ac:dyDescent="0.2">
      <c r="E25" s="4">
        <f t="shared" si="7"/>
        <v>0.76604444311897801</v>
      </c>
      <c r="F25" s="4">
        <f t="shared" si="8"/>
        <v>0.76604444311897801</v>
      </c>
      <c r="G25" s="4">
        <f t="shared" si="9"/>
        <v>0.64278760968653936</v>
      </c>
      <c r="H25" s="4">
        <f t="shared" si="10"/>
        <v>0.76604444311897801</v>
      </c>
      <c r="I25" s="4">
        <f t="shared" si="11"/>
        <v>0.64278760968653925</v>
      </c>
    </row>
    <row r="26" spans="1:9" x14ac:dyDescent="0.2">
      <c r="E26" s="4">
        <f t="shared" si="7"/>
        <v>0.64278760968653925</v>
      </c>
      <c r="F26" s="4">
        <f t="shared" si="8"/>
        <v>0.64278760968653936</v>
      </c>
      <c r="G26" s="4">
        <f t="shared" si="9"/>
        <v>0.76604444311897801</v>
      </c>
      <c r="H26" s="4">
        <f t="shared" si="10"/>
        <v>0.64278760968653925</v>
      </c>
      <c r="I26" s="4">
        <f t="shared" si="11"/>
        <v>0.76604444311897801</v>
      </c>
    </row>
    <row r="27" spans="1:9" x14ac:dyDescent="0.2">
      <c r="E27" s="4">
        <f t="shared" si="7"/>
        <v>0.49999999999999994</v>
      </c>
      <c r="F27" s="4">
        <f t="shared" si="8"/>
        <v>0.50000000000000011</v>
      </c>
      <c r="G27" s="4">
        <f t="shared" si="9"/>
        <v>0.86602540378443871</v>
      </c>
      <c r="H27" s="4">
        <f t="shared" si="10"/>
        <v>0.49999999999999994</v>
      </c>
      <c r="I27" s="4">
        <f t="shared" si="11"/>
        <v>0.8660254037844386</v>
      </c>
    </row>
    <row r="28" spans="1:9" x14ac:dyDescent="0.2">
      <c r="E28" s="4">
        <f t="shared" si="7"/>
        <v>0.34202014332566871</v>
      </c>
      <c r="F28" s="4">
        <f t="shared" si="8"/>
        <v>0.34202014332566882</v>
      </c>
      <c r="G28" s="4">
        <f t="shared" si="9"/>
        <v>0.93969262078590843</v>
      </c>
      <c r="H28" s="4">
        <f t="shared" si="10"/>
        <v>0.34202014332566871</v>
      </c>
      <c r="I28" s="4">
        <f t="shared" si="11"/>
        <v>0.93969262078590832</v>
      </c>
    </row>
    <row r="29" spans="1:9" x14ac:dyDescent="0.2">
      <c r="E29" s="4">
        <f t="shared" si="7"/>
        <v>0.17364817766693033</v>
      </c>
      <c r="F29" s="4">
        <f t="shared" si="8"/>
        <v>0.17364817766693041</v>
      </c>
      <c r="G29" s="4">
        <f t="shared" si="9"/>
        <v>0.98480775301220802</v>
      </c>
      <c r="H29" s="4">
        <f t="shared" si="10"/>
        <v>0.17364817766693033</v>
      </c>
      <c r="I29" s="4">
        <f t="shared" si="11"/>
        <v>0.98480775301220802</v>
      </c>
    </row>
    <row r="30" spans="1:9" x14ac:dyDescent="0.2">
      <c r="E30" s="4">
        <f t="shared" si="7"/>
        <v>0</v>
      </c>
      <c r="F30" s="4">
        <f t="shared" si="8"/>
        <v>6.1257422745431001E-17</v>
      </c>
      <c r="G30" s="4">
        <f t="shared" si="9"/>
        <v>1</v>
      </c>
      <c r="H30" s="4">
        <f t="shared" si="10"/>
        <v>0</v>
      </c>
      <c r="I30" s="4">
        <f t="shared" si="11"/>
        <v>1</v>
      </c>
    </row>
    <row r="34" spans="1:5" x14ac:dyDescent="0.2">
      <c r="A34" s="21" t="s">
        <v>18</v>
      </c>
      <c r="B34" s="21" t="s">
        <v>19</v>
      </c>
      <c r="D34" s="6" t="s">
        <v>20</v>
      </c>
      <c r="E34" s="6" t="s">
        <v>21</v>
      </c>
    </row>
    <row r="35" spans="1:5" x14ac:dyDescent="0.2">
      <c r="A35" s="22"/>
      <c r="B35" s="22"/>
      <c r="D35" s="20" t="s">
        <v>22</v>
      </c>
      <c r="E35" s="20" t="s">
        <v>23</v>
      </c>
    </row>
    <row r="36" spans="1:5" x14ac:dyDescent="0.2">
      <c r="A36" s="19">
        <v>10</v>
      </c>
      <c r="B36" s="19">
        <v>1</v>
      </c>
      <c r="D36" s="19">
        <f>DEGREES(ATAN2(A36,B36))</f>
        <v>5.710593137499643</v>
      </c>
      <c r="E36" s="19">
        <f>DEGREES(ATAN2(B36,A36))</f>
        <v>84.289406862500371</v>
      </c>
    </row>
    <row r="37" spans="1:5" x14ac:dyDescent="0.2">
      <c r="A37" s="19">
        <f>A36-1</f>
        <v>9</v>
      </c>
      <c r="B37" s="19">
        <f>B36+1</f>
        <v>2</v>
      </c>
      <c r="D37" s="19">
        <f t="shared" ref="D37:D45" si="12">DEGREES(ATAN2(A37,B37))</f>
        <v>12.528807709151511</v>
      </c>
      <c r="E37" s="19">
        <f t="shared" ref="E37:E45" si="13">DEGREES(ATAN2(B37,A37))</f>
        <v>77.471192290848492</v>
      </c>
    </row>
    <row r="38" spans="1:5" x14ac:dyDescent="0.2">
      <c r="A38" s="19">
        <f t="shared" ref="A38:A43" si="14">A37-1</f>
        <v>8</v>
      </c>
      <c r="B38" s="19">
        <f t="shared" ref="B38:B43" si="15">B37+1</f>
        <v>3</v>
      </c>
      <c r="D38" s="19">
        <f t="shared" si="12"/>
        <v>20.556045219583467</v>
      </c>
      <c r="E38" s="19">
        <f t="shared" si="13"/>
        <v>69.443954780416533</v>
      </c>
    </row>
    <row r="39" spans="1:5" x14ac:dyDescent="0.2">
      <c r="A39" s="19">
        <f t="shared" si="14"/>
        <v>7</v>
      </c>
      <c r="B39" s="19">
        <f t="shared" si="15"/>
        <v>4</v>
      </c>
      <c r="D39" s="19">
        <f t="shared" si="12"/>
        <v>29.744881296942221</v>
      </c>
      <c r="E39" s="19">
        <f t="shared" si="13"/>
        <v>60.255118703057782</v>
      </c>
    </row>
    <row r="40" spans="1:5" x14ac:dyDescent="0.2">
      <c r="A40" s="19">
        <f t="shared" si="14"/>
        <v>6</v>
      </c>
      <c r="B40" s="19">
        <f t="shared" si="15"/>
        <v>5</v>
      </c>
      <c r="D40" s="19">
        <f t="shared" si="12"/>
        <v>39.805571092265197</v>
      </c>
      <c r="E40" s="19">
        <f t="shared" si="13"/>
        <v>50.19442890773481</v>
      </c>
    </row>
    <row r="41" spans="1:5" x14ac:dyDescent="0.2">
      <c r="A41" s="19">
        <f t="shared" si="14"/>
        <v>5</v>
      </c>
      <c r="B41" s="19">
        <f t="shared" si="15"/>
        <v>6</v>
      </c>
      <c r="D41" s="19">
        <f t="shared" si="12"/>
        <v>50.19442890773481</v>
      </c>
      <c r="E41" s="19">
        <f t="shared" si="13"/>
        <v>39.805571092265197</v>
      </c>
    </row>
    <row r="42" spans="1:5" x14ac:dyDescent="0.2">
      <c r="A42" s="19">
        <f t="shared" si="14"/>
        <v>4</v>
      </c>
      <c r="B42" s="19">
        <f t="shared" si="15"/>
        <v>7</v>
      </c>
      <c r="D42" s="19">
        <f t="shared" si="12"/>
        <v>60.255118703057782</v>
      </c>
      <c r="E42" s="19">
        <f t="shared" si="13"/>
        <v>29.744881296942221</v>
      </c>
    </row>
    <row r="43" spans="1:5" x14ac:dyDescent="0.2">
      <c r="A43" s="19">
        <f t="shared" si="14"/>
        <v>3</v>
      </c>
      <c r="B43" s="19">
        <f t="shared" si="15"/>
        <v>8</v>
      </c>
      <c r="D43" s="19">
        <f t="shared" si="12"/>
        <v>69.443954780416533</v>
      </c>
      <c r="E43" s="19">
        <f t="shared" si="13"/>
        <v>20.556045219583467</v>
      </c>
    </row>
    <row r="44" spans="1:5" x14ac:dyDescent="0.2">
      <c r="A44" s="19">
        <f>A43-1</f>
        <v>2</v>
      </c>
      <c r="B44" s="19">
        <f>B43+1</f>
        <v>9</v>
      </c>
      <c r="D44" s="19">
        <f t="shared" si="12"/>
        <v>77.471192290848492</v>
      </c>
      <c r="E44" s="19">
        <f t="shared" si="13"/>
        <v>12.528807709151511</v>
      </c>
    </row>
    <row r="45" spans="1:5" x14ac:dyDescent="0.2">
      <c r="A45" s="19">
        <f>A44-1</f>
        <v>1</v>
      </c>
      <c r="B45" s="19">
        <f>B44+1</f>
        <v>10</v>
      </c>
      <c r="D45" s="19">
        <f t="shared" si="12"/>
        <v>84.289406862500371</v>
      </c>
      <c r="E45" s="19">
        <f t="shared" si="13"/>
        <v>5.710593137499643</v>
      </c>
    </row>
  </sheetData>
  <mergeCells count="7">
    <mergeCell ref="A34:A35"/>
    <mergeCell ref="B34:B35"/>
    <mergeCell ref="A6:B6"/>
    <mergeCell ref="C6:D6"/>
    <mergeCell ref="F5:H5"/>
    <mergeCell ref="F4:H4"/>
    <mergeCell ref="I6:I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D885-2552-4399-8BB7-8F6C7114DDB9}">
  <dimension ref="A3:L82"/>
  <sheetViews>
    <sheetView zoomScale="115" zoomScaleNormal="115" workbookViewId="0">
      <selection activeCell="U8" sqref="U8"/>
    </sheetView>
  </sheetViews>
  <sheetFormatPr defaultColWidth="3.7109375" defaultRowHeight="12" x14ac:dyDescent="0.2"/>
  <sheetData>
    <row r="3" spans="1:12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7" spans="1:12" x14ac:dyDescent="0.2">
      <c r="A7">
        <v>1</v>
      </c>
    </row>
    <row r="12" spans="1:12" x14ac:dyDescent="0.2">
      <c r="A12">
        <v>1</v>
      </c>
    </row>
    <row r="13" spans="1:12" x14ac:dyDescent="0.2">
      <c r="A13">
        <v>2</v>
      </c>
    </row>
    <row r="17" spans="1:1" x14ac:dyDescent="0.2">
      <c r="A17">
        <v>1</v>
      </c>
    </row>
    <row r="18" spans="1:1" x14ac:dyDescent="0.2">
      <c r="A18">
        <v>2</v>
      </c>
    </row>
    <row r="19" spans="1:1" x14ac:dyDescent="0.2">
      <c r="A19">
        <v>3</v>
      </c>
    </row>
    <row r="22" spans="1:1" x14ac:dyDescent="0.2">
      <c r="A22">
        <v>1</v>
      </c>
    </row>
    <row r="23" spans="1:1" x14ac:dyDescent="0.2">
      <c r="A23">
        <v>2</v>
      </c>
    </row>
    <row r="24" spans="1:1" x14ac:dyDescent="0.2">
      <c r="A24">
        <v>3</v>
      </c>
    </row>
    <row r="25" spans="1:1" x14ac:dyDescent="0.2">
      <c r="A25">
        <v>4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3</v>
      </c>
    </row>
    <row r="31" spans="1:1" x14ac:dyDescent="0.2">
      <c r="A31">
        <v>4</v>
      </c>
    </row>
    <row r="32" spans="1:1" x14ac:dyDescent="0.2">
      <c r="A32">
        <v>5</v>
      </c>
    </row>
    <row r="35" spans="1:1" x14ac:dyDescent="0.2">
      <c r="A35">
        <v>1</v>
      </c>
    </row>
    <row r="36" spans="1:1" x14ac:dyDescent="0.2">
      <c r="A36">
        <v>2</v>
      </c>
    </row>
    <row r="37" spans="1:1" x14ac:dyDescent="0.2">
      <c r="A37">
        <v>3</v>
      </c>
    </row>
    <row r="38" spans="1:1" x14ac:dyDescent="0.2">
      <c r="A38">
        <v>4</v>
      </c>
    </row>
    <row r="39" spans="1:1" x14ac:dyDescent="0.2">
      <c r="A39">
        <v>5</v>
      </c>
    </row>
    <row r="40" spans="1:1" x14ac:dyDescent="0.2">
      <c r="A40">
        <v>6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4</v>
      </c>
    </row>
    <row r="46" spans="1:1" x14ac:dyDescent="0.2">
      <c r="A46">
        <v>5</v>
      </c>
    </row>
    <row r="47" spans="1:1" x14ac:dyDescent="0.2">
      <c r="A47">
        <v>6</v>
      </c>
    </row>
    <row r="48" spans="1:1" x14ac:dyDescent="0.2">
      <c r="A48">
        <v>7</v>
      </c>
    </row>
    <row r="52" spans="1:1" x14ac:dyDescent="0.2">
      <c r="A52">
        <v>1</v>
      </c>
    </row>
    <row r="53" spans="1:1" x14ac:dyDescent="0.2">
      <c r="A53">
        <v>2</v>
      </c>
    </row>
    <row r="54" spans="1:1" x14ac:dyDescent="0.2">
      <c r="A54">
        <v>3</v>
      </c>
    </row>
    <row r="55" spans="1:1" x14ac:dyDescent="0.2">
      <c r="A55">
        <v>4</v>
      </c>
    </row>
    <row r="56" spans="1:1" x14ac:dyDescent="0.2">
      <c r="A56">
        <v>5</v>
      </c>
    </row>
    <row r="57" spans="1:1" x14ac:dyDescent="0.2">
      <c r="A57">
        <v>6</v>
      </c>
    </row>
    <row r="58" spans="1:1" x14ac:dyDescent="0.2">
      <c r="A58">
        <v>7</v>
      </c>
    </row>
    <row r="59" spans="1:1" x14ac:dyDescent="0.2">
      <c r="A59">
        <v>8</v>
      </c>
    </row>
    <row r="62" spans="1:1" x14ac:dyDescent="0.2">
      <c r="A62">
        <v>1</v>
      </c>
    </row>
    <row r="63" spans="1:1" x14ac:dyDescent="0.2">
      <c r="A63">
        <v>2</v>
      </c>
    </row>
    <row r="64" spans="1:1" x14ac:dyDescent="0.2">
      <c r="A64">
        <v>3</v>
      </c>
    </row>
    <row r="65" spans="1:1" x14ac:dyDescent="0.2">
      <c r="A65">
        <v>4</v>
      </c>
    </row>
    <row r="66" spans="1:1" x14ac:dyDescent="0.2">
      <c r="A66">
        <v>5</v>
      </c>
    </row>
    <row r="67" spans="1:1" x14ac:dyDescent="0.2">
      <c r="A67">
        <v>6</v>
      </c>
    </row>
    <row r="68" spans="1:1" x14ac:dyDescent="0.2">
      <c r="A68">
        <v>7</v>
      </c>
    </row>
    <row r="69" spans="1:1" x14ac:dyDescent="0.2">
      <c r="A69">
        <v>8</v>
      </c>
    </row>
    <row r="70" spans="1:1" x14ac:dyDescent="0.2">
      <c r="A70">
        <v>9</v>
      </c>
    </row>
    <row r="73" spans="1:1" x14ac:dyDescent="0.2">
      <c r="A73">
        <v>1</v>
      </c>
    </row>
    <row r="74" spans="1:1" x14ac:dyDescent="0.2">
      <c r="A74">
        <v>2</v>
      </c>
    </row>
    <row r="75" spans="1:1" x14ac:dyDescent="0.2">
      <c r="A75">
        <v>3</v>
      </c>
    </row>
    <row r="76" spans="1:1" x14ac:dyDescent="0.2">
      <c r="A76">
        <v>4</v>
      </c>
    </row>
    <row r="77" spans="1:1" x14ac:dyDescent="0.2">
      <c r="A77">
        <v>5</v>
      </c>
    </row>
    <row r="78" spans="1:1" x14ac:dyDescent="0.2">
      <c r="A78">
        <v>6</v>
      </c>
    </row>
    <row r="79" spans="1:1" x14ac:dyDescent="0.2">
      <c r="A79">
        <v>7</v>
      </c>
    </row>
    <row r="80" spans="1:1" x14ac:dyDescent="0.2">
      <c r="A80">
        <v>8</v>
      </c>
    </row>
    <row r="81" spans="1:1" x14ac:dyDescent="0.2">
      <c r="A81">
        <v>9</v>
      </c>
    </row>
    <row r="82" spans="1:1" x14ac:dyDescent="0.2">
      <c r="A82">
        <v>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球面座標⇒デカルト座標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</dc:creator>
  <cp:lastModifiedBy>motok</cp:lastModifiedBy>
  <dcterms:created xsi:type="dcterms:W3CDTF">2019-05-25T22:30:11Z</dcterms:created>
  <dcterms:modified xsi:type="dcterms:W3CDTF">2019-05-26T12:00:10Z</dcterms:modified>
</cp:coreProperties>
</file>