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e9bc8c69149f70/Documents/"/>
    </mc:Choice>
  </mc:AlternateContent>
  <xr:revisionPtr revIDLastSave="196" documentId="8_{9154E37A-0F06-4643-A7C0-AC181C2EAD37}" xr6:coauthVersionLast="47" xr6:coauthVersionMax="47" xr10:uidLastSave="{6CCBE705-F8AD-464E-8BB6-B3137F1AF45C}"/>
  <bookViews>
    <workbookView xWindow="-108" yWindow="-108" windowWidth="23256" windowHeight="12456" xr2:uid="{40CF4785-6AC0-449F-9B19-3549F65794CC}"/>
  </bookViews>
  <sheets>
    <sheet name="Labor " sheetId="1" r:id="rId1"/>
    <sheet name="Materials " sheetId="2" r:id="rId2"/>
    <sheet name="Equipment" sheetId="3" r:id="rId3"/>
    <sheet name="Subcontractor " sheetId="4" r:id="rId4"/>
    <sheet name="Totals 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" i="1" l="1"/>
  <c r="E40" i="1"/>
  <c r="D38" i="1"/>
  <c r="F38" i="1" s="1"/>
  <c r="D39" i="1"/>
  <c r="D40" i="1"/>
  <c r="F40" i="1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F2" i="3" s="1"/>
  <c r="B4" i="5" s="1"/>
  <c r="D13" i="1"/>
  <c r="D11" i="1"/>
  <c r="F36" i="1"/>
  <c r="D33" i="1"/>
  <c r="D34" i="1"/>
  <c r="F34" i="1" s="1"/>
  <c r="D35" i="1"/>
  <c r="F35" i="1" s="1"/>
  <c r="D36" i="1"/>
  <c r="E36" i="1" s="1"/>
  <c r="D37" i="1"/>
  <c r="E37" i="1" s="1"/>
  <c r="D15" i="1"/>
  <c r="E15" i="1" s="1"/>
  <c r="D16" i="1"/>
  <c r="D17" i="1"/>
  <c r="D18" i="1"/>
  <c r="D19" i="1"/>
  <c r="D20" i="1"/>
  <c r="E20" i="1" s="1"/>
  <c r="D21" i="1"/>
  <c r="D22" i="1"/>
  <c r="D23" i="1"/>
  <c r="D24" i="1"/>
  <c r="F24" i="1" s="1"/>
  <c r="D25" i="1"/>
  <c r="D26" i="1"/>
  <c r="D27" i="1"/>
  <c r="D28" i="1"/>
  <c r="F28" i="1" s="1"/>
  <c r="D29" i="1"/>
  <c r="D30" i="1"/>
  <c r="D31" i="1"/>
  <c r="D32" i="1"/>
  <c r="D8" i="1"/>
  <c r="D9" i="1"/>
  <c r="D10" i="1"/>
  <c r="D12" i="1"/>
  <c r="D14" i="1"/>
  <c r="D7" i="1"/>
  <c r="E7" i="1" s="1"/>
  <c r="E2" i="4"/>
  <c r="B5" i="5" s="1"/>
  <c r="D2" i="2"/>
  <c r="B3" i="5" s="1"/>
  <c r="G36" i="1" l="1"/>
  <c r="F37" i="1"/>
  <c r="G37" i="1" s="1"/>
  <c r="E28" i="1"/>
  <c r="G28" i="1" s="1"/>
  <c r="G40" i="1"/>
  <c r="E39" i="1"/>
  <c r="G39" i="1" s="1"/>
  <c r="F20" i="1"/>
  <c r="G20" i="1" s="1"/>
  <c r="G2" i="1"/>
  <c r="E38" i="1"/>
  <c r="G38" i="1" s="1"/>
  <c r="E35" i="1"/>
  <c r="G35" i="1" s="1"/>
  <c r="F25" i="1"/>
  <c r="E25" i="1"/>
  <c r="G25" i="1" s="1"/>
  <c r="E34" i="1"/>
  <c r="G34" i="1" s="1"/>
  <c r="E32" i="1"/>
  <c r="G32" i="1" s="1"/>
  <c r="F33" i="1"/>
  <c r="F8" i="1"/>
  <c r="E33" i="1"/>
  <c r="E8" i="1"/>
  <c r="F32" i="1"/>
  <c r="F16" i="1"/>
  <c r="E16" i="1"/>
  <c r="G16" i="1" s="1"/>
  <c r="F17" i="1"/>
  <c r="E17" i="1"/>
  <c r="E24" i="1"/>
  <c r="G24" i="1" s="1"/>
  <c r="E31" i="1"/>
  <c r="E23" i="1"/>
  <c r="G23" i="1" s="1"/>
  <c r="F31" i="1"/>
  <c r="F23" i="1"/>
  <c r="F15" i="1"/>
  <c r="G15" i="1" s="1"/>
  <c r="E30" i="1"/>
  <c r="G30" i="1" s="1"/>
  <c r="E22" i="1"/>
  <c r="E14" i="1"/>
  <c r="F30" i="1"/>
  <c r="F22" i="1"/>
  <c r="F14" i="1"/>
  <c r="E29" i="1"/>
  <c r="E21" i="1"/>
  <c r="E13" i="1"/>
  <c r="F29" i="1"/>
  <c r="F21" i="1"/>
  <c r="F13" i="1"/>
  <c r="E27" i="1"/>
  <c r="E19" i="1"/>
  <c r="E11" i="1"/>
  <c r="F27" i="1"/>
  <c r="F19" i="1"/>
  <c r="F11" i="1"/>
  <c r="E12" i="1"/>
  <c r="F12" i="1"/>
  <c r="E26" i="1"/>
  <c r="E18" i="1"/>
  <c r="E10" i="1"/>
  <c r="F26" i="1"/>
  <c r="F18" i="1"/>
  <c r="F10" i="1"/>
  <c r="E9" i="1"/>
  <c r="F9" i="1"/>
  <c r="F7" i="1"/>
  <c r="G19" i="1" l="1"/>
  <c r="G26" i="1"/>
  <c r="G27" i="1"/>
  <c r="G33" i="1"/>
  <c r="G22" i="1"/>
  <c r="G17" i="1"/>
  <c r="G14" i="1"/>
  <c r="G31" i="1"/>
  <c r="G13" i="1"/>
  <c r="G21" i="1"/>
  <c r="G29" i="1"/>
  <c r="H2" i="1"/>
  <c r="I2" i="1"/>
  <c r="G10" i="1"/>
  <c r="G8" i="1"/>
  <c r="G18" i="1"/>
  <c r="G12" i="1"/>
  <c r="G11" i="1"/>
  <c r="G9" i="1"/>
  <c r="G7" i="1"/>
  <c r="E2" i="1" l="1"/>
  <c r="B2" i="5"/>
  <c r="B7" i="5" s="1"/>
  <c r="B8" i="5" s="1"/>
  <c r="F2" i="5" s="1"/>
  <c r="F3" i="5" s="1"/>
  <c r="F4" i="5" l="1"/>
</calcChain>
</file>

<file path=xl/sharedStrings.xml><?xml version="1.0" encoding="utf-8"?>
<sst xmlns="http://schemas.openxmlformats.org/spreadsheetml/2006/main" count="120" uniqueCount="98">
  <si>
    <t xml:space="preserve">Job Title - Sales Person </t>
  </si>
  <si>
    <t xml:space="preserve">Address </t>
  </si>
  <si>
    <t>Job #</t>
  </si>
  <si>
    <t xml:space="preserve">Employee Name </t>
  </si>
  <si>
    <t xml:space="preserve">Rate </t>
  </si>
  <si>
    <t xml:space="preserve">Hours </t>
  </si>
  <si>
    <t xml:space="preserve">Total Cost </t>
  </si>
  <si>
    <t>Social Sec (6.2%)</t>
  </si>
  <si>
    <t>Medicare (1.45%)</t>
  </si>
  <si>
    <t xml:space="preserve">Cost Per Employee </t>
  </si>
  <si>
    <t xml:space="preserve">Material </t>
  </si>
  <si>
    <t xml:space="preserve">Cost </t>
  </si>
  <si>
    <t xml:space="preserve">Asphalt </t>
  </si>
  <si>
    <t xml:space="preserve">Concrete </t>
  </si>
  <si>
    <t xml:space="preserve">Seal Coating </t>
  </si>
  <si>
    <t xml:space="preserve">Lime Rock </t>
  </si>
  <si>
    <t xml:space="preserve">Misc - other </t>
  </si>
  <si>
    <t xml:space="preserve">Total Cost of Materials </t>
  </si>
  <si>
    <t xml:space="preserve">Equipment </t>
  </si>
  <si>
    <t xml:space="preserve">Cost Per Hour </t>
  </si>
  <si>
    <t xml:space="preserve">Subcontractor </t>
  </si>
  <si>
    <t>Invoice #</t>
  </si>
  <si>
    <t xml:space="preserve">Cost of Invoice </t>
  </si>
  <si>
    <t xml:space="preserve">Total Equipment Cost </t>
  </si>
  <si>
    <t xml:space="preserve">Total Payroll Cost </t>
  </si>
  <si>
    <t xml:space="preserve">Trucking - </t>
  </si>
  <si>
    <t xml:space="preserve">Striping - </t>
  </si>
  <si>
    <t xml:space="preserve">Other - </t>
  </si>
  <si>
    <t xml:space="preserve">Total Subcontracting Costs </t>
  </si>
  <si>
    <t xml:space="preserve">Expense Type </t>
  </si>
  <si>
    <t xml:space="preserve">Subcontractor Fees </t>
  </si>
  <si>
    <t xml:space="preserve">Equipment Cost </t>
  </si>
  <si>
    <t xml:space="preserve">Materials Cost </t>
  </si>
  <si>
    <t>Labor Cost</t>
  </si>
  <si>
    <t xml:space="preserve">Total Job Cost </t>
  </si>
  <si>
    <t xml:space="preserve">Total Base Pay </t>
  </si>
  <si>
    <t>Total Social Sec</t>
  </si>
  <si>
    <t xml:space="preserve">Total Medicare </t>
  </si>
  <si>
    <t xml:space="preserve">Contract Price </t>
  </si>
  <si>
    <t xml:space="preserve">Total Return </t>
  </si>
  <si>
    <t xml:space="preserve">% Return </t>
  </si>
  <si>
    <t>DIEGO A MEJIA REYES</t>
  </si>
  <si>
    <t>NIGEL BURTON</t>
  </si>
  <si>
    <t>EMILIO J MENDOZA CARRANZA</t>
  </si>
  <si>
    <t>ENRIQUE LARA DELGADO</t>
  </si>
  <si>
    <t>FIDELMAR R CORNEJO</t>
  </si>
  <si>
    <t>FRANCISCO ARELLANO</t>
  </si>
  <si>
    <t>GERVIN A BUSTILLO FLORES</t>
  </si>
  <si>
    <t>JOCELYN JACQUES</t>
  </si>
  <si>
    <t>JOSE A MALDONADO</t>
  </si>
  <si>
    <t>JOSE F MALDONADO MORENO</t>
  </si>
  <si>
    <t>JOSE S MONTENEGRO</t>
  </si>
  <si>
    <t>JUAN G LOPEZ</t>
  </si>
  <si>
    <t>JUAN J MONTENEGRO</t>
  </si>
  <si>
    <t>JUAN M QUILO</t>
  </si>
  <si>
    <t>JUAN P MALDONADO</t>
  </si>
  <si>
    <t>JUAN R LOPEZ</t>
  </si>
  <si>
    <t>LUIS PATINO</t>
  </si>
  <si>
    <t>MARTIN MONTENEGRO</t>
  </si>
  <si>
    <t>MIGUEL A NIETO</t>
  </si>
  <si>
    <t>OSCAR MONTENEGRO</t>
  </si>
  <si>
    <t>PRISCO SANCHEZ ROMERO</t>
  </si>
  <si>
    <t>ROHAN E HENRY</t>
  </si>
  <si>
    <t>RUBEN MONTENEGRO SR.</t>
  </si>
  <si>
    <t>SAMUEL J MALDONADO</t>
  </si>
  <si>
    <t>SILVIAU JEAN GLY</t>
  </si>
  <si>
    <t>VICTOR M MALDONADO</t>
  </si>
  <si>
    <t xml:space="preserve">Base Pay  </t>
  </si>
  <si>
    <t xml:space="preserve">NEW HIRE </t>
  </si>
  <si>
    <t>Plus Overhead (30%)</t>
  </si>
  <si>
    <t>Asphalt Paver Weiler</t>
  </si>
  <si>
    <t>Crew Trucks (Izusu) with Beds</t>
  </si>
  <si>
    <t>F550 with Bed</t>
  </si>
  <si>
    <t>Mack Trucks</t>
  </si>
  <si>
    <t>Misc Trailers</t>
  </si>
  <si>
    <t>Roller Steel</t>
  </si>
  <si>
    <t>Roller Rubber</t>
  </si>
  <si>
    <t>Service Truck</t>
  </si>
  <si>
    <t>Tack Wagon</t>
  </si>
  <si>
    <t>SkidSteer w/ Attachments</t>
  </si>
  <si>
    <t>F250</t>
  </si>
  <si>
    <t>Single Axle Truck</t>
  </si>
  <si>
    <t>Loader</t>
  </si>
  <si>
    <t>Excavator</t>
  </si>
  <si>
    <t>Motograder</t>
  </si>
  <si>
    <t>Sealcoat Truck</t>
  </si>
  <si>
    <t>Sealcoat Trailer</t>
  </si>
  <si>
    <t>Sterling Truck</t>
  </si>
  <si>
    <t>Plate Compactor</t>
  </si>
  <si>
    <t>Reversible Compactor</t>
  </si>
  <si>
    <t>Stump Grinder</t>
  </si>
  <si>
    <t>Trencher</t>
  </si>
  <si>
    <t>Curb Machine</t>
  </si>
  <si>
    <t>Misc. Patching / Paving Tools</t>
  </si>
  <si>
    <t>Misc Concrete Tools</t>
  </si>
  <si>
    <t>Misc. Sealcoating Tools</t>
  </si>
  <si>
    <t xml:space="preserve"> Street saws</t>
  </si>
  <si>
    <t>Cut off saws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</si>
</sst>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44" fontId="0" fillId="0" borderId="0" xfId="1" applyFont="1"/>
    <xf numFmtId="44" fontId="0" fillId="0" borderId="0" xfId="0" applyNumberFormat="1"/>
    <xf numFmtId="44" fontId="2" fillId="0" borderId="0" xfId="0" applyNumberFormat="1" applyFont="1"/>
    <xf numFmtId="44" fontId="2" fillId="0" borderId="0" xfId="1" applyFont="1"/>
    <xf numFmtId="0" fontId="5" fillId="0" borderId="0" xfId="0" applyFont="1"/>
    <xf numFmtId="44" fontId="3" fillId="0" borderId="0" xfId="0" applyNumberFormat="1" applyFont="1" applyAlignment="1">
      <alignment horizontal="center"/>
    </xf>
    <xf numFmtId="10" fontId="0" fillId="0" borderId="0" xfId="2" applyNumberFormat="1" applyFont="1"/>
    <xf numFmtId="44" fontId="6" fillId="0" borderId="0" xfId="0" applyNumberFormat="1" applyFont="1"/>
    <xf numFmtId="0" fontId="0" fillId="0" borderId="0" xfId="0" applyAlignment="1" applyProtection="1">
      <alignment horizontal="center"/>
      <protection locked="0"/>
    </xf>
    <xf numFmtId="0" fontId="0" fillId="0" borderId="0" xfId="0"/>
    <xf numFmtId="0" fontId="4" fillId="0" borderId="0" xfId="0" applyFont="1" applyAlignment="1" applyProtection="1">
      <alignment horizontal="center"/>
      <protection locked="0"/>
    </xf>
    <xf numFmtId="8" fontId="0" fillId="0" borderId="0" xfId="0" applyNumberFormat="1" applyProtection="1">
      <protection locked="0"/>
    </xf>
    <xf numFmtId="0" fontId="0" fillId="0" borderId="0" xfId="0" applyProtection="1">
      <protection locked="0"/>
    </xf>
    <xf numFmtId="44" fontId="0" fillId="0" borderId="0" xfId="1" applyFont="1" applyProtection="1">
      <protection locked="0"/>
    </xf>
    <xf numFmtId="0" fontId="3" fillId="0" borderId="0" xfId="0" applyFont="1" applyAlignment="1" applyProtection="1">
      <alignment horizontal="center"/>
    </xf>
    <xf numFmtId="0" fontId="0" fillId="0" borderId="0" xfId="0" applyProtection="1"/>
    <xf numFmtId="0" fontId="3" fillId="0" borderId="0" xfId="0" applyFont="1" applyProtection="1"/>
    <xf numFmtId="44" fontId="2" fillId="0" borderId="0" xfId="0" applyNumberFormat="1" applyFont="1" applyProtection="1"/>
    <xf numFmtId="164" fontId="0" fillId="0" borderId="0" xfId="1" applyNumberFormat="1" applyFont="1" applyProtection="1"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943B-144C-44EB-B5DF-EAAD73CC7F15}">
  <dimension ref="A1:I40"/>
  <sheetViews>
    <sheetView tabSelected="1" zoomScaleNormal="100" workbookViewId="0">
      <selection activeCell="J15" sqref="J15"/>
    </sheetView>
  </sheetViews>
  <sheetFormatPr defaultRowHeight="14.4" x14ac:dyDescent="0.3"/>
  <cols>
    <col min="1" max="1" width="34.5546875" style="12" customWidth="1"/>
    <col min="2" max="3" width="8.88671875" style="12"/>
    <col min="4" max="4" width="9.6640625" style="12" customWidth="1"/>
    <col min="5" max="5" width="15.88671875" style="12" customWidth="1"/>
    <col min="6" max="6" width="15.77734375" style="12" bestFit="1" customWidth="1"/>
    <col min="7" max="7" width="17.33203125" style="12" bestFit="1" customWidth="1"/>
    <col min="8" max="8" width="14.109375" style="12" customWidth="1"/>
    <col min="9" max="9" width="15.88671875" style="12" customWidth="1"/>
    <col min="10" max="16384" width="8.88671875" style="12"/>
  </cols>
  <sheetData>
    <row r="1" spans="1:9" x14ac:dyDescent="0.3">
      <c r="A1" s="13" t="s">
        <v>0</v>
      </c>
      <c r="E1" s="1" t="s">
        <v>24</v>
      </c>
      <c r="G1" s="1" t="s">
        <v>35</v>
      </c>
      <c r="H1" s="1" t="s">
        <v>36</v>
      </c>
      <c r="I1" s="1" t="s">
        <v>37</v>
      </c>
    </row>
    <row r="2" spans="1:9" x14ac:dyDescent="0.3">
      <c r="A2" s="13" t="s">
        <v>1</v>
      </c>
      <c r="E2" s="8">
        <f>SUM(G7:G40)</f>
        <v>0</v>
      </c>
      <c r="G2" s="8">
        <f>SUM(D7:D40)</f>
        <v>0</v>
      </c>
      <c r="H2" s="8">
        <f>SUM(E7:E40)</f>
        <v>0</v>
      </c>
      <c r="I2" s="8">
        <f>SUM(F7:F40)</f>
        <v>0</v>
      </c>
    </row>
    <row r="3" spans="1:9" x14ac:dyDescent="0.3">
      <c r="A3" s="13" t="s">
        <v>1</v>
      </c>
      <c r="E3" s="3"/>
    </row>
    <row r="4" spans="1:9" x14ac:dyDescent="0.3">
      <c r="A4" s="13" t="s">
        <v>2</v>
      </c>
    </row>
    <row r="6" spans="1:9" x14ac:dyDescent="0.3">
      <c r="A6" s="1" t="s">
        <v>3</v>
      </c>
      <c r="B6" s="1" t="s">
        <v>4</v>
      </c>
      <c r="C6" s="1" t="s">
        <v>5</v>
      </c>
      <c r="D6" s="1" t="s">
        <v>67</v>
      </c>
      <c r="E6" s="1" t="s">
        <v>7</v>
      </c>
      <c r="F6" s="1" t="s">
        <v>8</v>
      </c>
      <c r="G6" s="1" t="s">
        <v>9</v>
      </c>
    </row>
    <row r="7" spans="1:9" x14ac:dyDescent="0.3">
      <c r="A7" s="12" t="s">
        <v>41</v>
      </c>
      <c r="B7" s="14">
        <v>21</v>
      </c>
      <c r="C7" s="11">
        <v>0</v>
      </c>
      <c r="D7" s="3">
        <f>B7*C7</f>
        <v>0</v>
      </c>
      <c r="E7" s="3">
        <f>(D7*6.2%)</f>
        <v>0</v>
      </c>
      <c r="F7" s="4">
        <f>(D7*1.45%)</f>
        <v>0</v>
      </c>
      <c r="G7" s="4">
        <f>SUM(D7:F7)</f>
        <v>0</v>
      </c>
    </row>
    <row r="8" spans="1:9" x14ac:dyDescent="0.3">
      <c r="A8" s="12" t="s">
        <v>42</v>
      </c>
      <c r="B8" s="14">
        <v>24</v>
      </c>
      <c r="C8" s="11">
        <v>0</v>
      </c>
      <c r="D8" s="3">
        <f t="shared" ref="D8:D40" si="0">B8*C8</f>
        <v>0</v>
      </c>
      <c r="E8" s="3">
        <f t="shared" ref="E8:E40" si="1">(D8*6.2%)</f>
        <v>0</v>
      </c>
      <c r="F8" s="4">
        <f t="shared" ref="F8:F40" si="2">(D8*1.45%)</f>
        <v>0</v>
      </c>
      <c r="G8" s="4">
        <f t="shared" ref="G8:G40" si="3">SUM(D8:F8)</f>
        <v>0</v>
      </c>
    </row>
    <row r="9" spans="1:9" x14ac:dyDescent="0.3">
      <c r="A9" s="12" t="s">
        <v>43</v>
      </c>
      <c r="B9" s="14">
        <v>17</v>
      </c>
      <c r="C9" s="11">
        <v>0</v>
      </c>
      <c r="D9" s="3">
        <f t="shared" si="0"/>
        <v>0</v>
      </c>
      <c r="E9" s="3">
        <f t="shared" si="1"/>
        <v>0</v>
      </c>
      <c r="F9" s="4">
        <f t="shared" si="2"/>
        <v>0</v>
      </c>
      <c r="G9" s="4">
        <f t="shared" si="3"/>
        <v>0</v>
      </c>
    </row>
    <row r="10" spans="1:9" x14ac:dyDescent="0.3">
      <c r="A10" s="12" t="s">
        <v>44</v>
      </c>
      <c r="B10" s="14">
        <v>18</v>
      </c>
      <c r="C10" s="11">
        <v>0</v>
      </c>
      <c r="D10" s="3">
        <f t="shared" si="0"/>
        <v>0</v>
      </c>
      <c r="E10" s="3">
        <f t="shared" si="1"/>
        <v>0</v>
      </c>
      <c r="F10" s="4">
        <f t="shared" si="2"/>
        <v>0</v>
      </c>
      <c r="G10" s="4">
        <f t="shared" si="3"/>
        <v>0</v>
      </c>
    </row>
    <row r="11" spans="1:9" x14ac:dyDescent="0.3">
      <c r="A11" s="12" t="s">
        <v>45</v>
      </c>
      <c r="B11" s="14">
        <v>20</v>
      </c>
      <c r="C11" s="11">
        <v>0</v>
      </c>
      <c r="D11" s="3">
        <f t="shared" si="0"/>
        <v>0</v>
      </c>
      <c r="E11" s="3">
        <f t="shared" si="1"/>
        <v>0</v>
      </c>
      <c r="F11" s="4">
        <f t="shared" si="2"/>
        <v>0</v>
      </c>
      <c r="G11" s="4">
        <f t="shared" si="3"/>
        <v>0</v>
      </c>
    </row>
    <row r="12" spans="1:9" x14ac:dyDescent="0.3">
      <c r="A12" s="12" t="s">
        <v>46</v>
      </c>
      <c r="B12" s="14">
        <v>23</v>
      </c>
      <c r="C12" s="11">
        <v>0</v>
      </c>
      <c r="D12" s="3">
        <f t="shared" si="0"/>
        <v>0</v>
      </c>
      <c r="E12" s="3">
        <f t="shared" si="1"/>
        <v>0</v>
      </c>
      <c r="F12" s="4">
        <f t="shared" si="2"/>
        <v>0</v>
      </c>
      <c r="G12" s="4">
        <f t="shared" si="3"/>
        <v>0</v>
      </c>
    </row>
    <row r="13" spans="1:9" x14ac:dyDescent="0.3">
      <c r="A13" s="12" t="s">
        <v>47</v>
      </c>
      <c r="B13" s="14">
        <v>15</v>
      </c>
      <c r="C13" s="11">
        <v>0</v>
      </c>
      <c r="D13" s="3">
        <f t="shared" si="0"/>
        <v>0</v>
      </c>
      <c r="E13" s="3">
        <f t="shared" si="1"/>
        <v>0</v>
      </c>
      <c r="F13" s="4">
        <f t="shared" si="2"/>
        <v>0</v>
      </c>
      <c r="G13" s="4">
        <f t="shared" si="3"/>
        <v>0</v>
      </c>
    </row>
    <row r="14" spans="1:9" x14ac:dyDescent="0.3">
      <c r="A14" s="12" t="s">
        <v>48</v>
      </c>
      <c r="B14" s="14">
        <v>22</v>
      </c>
      <c r="C14" s="11">
        <v>0</v>
      </c>
      <c r="D14" s="3">
        <f t="shared" si="0"/>
        <v>0</v>
      </c>
      <c r="E14" s="3">
        <f t="shared" si="1"/>
        <v>0</v>
      </c>
      <c r="F14" s="4">
        <f t="shared" si="2"/>
        <v>0</v>
      </c>
      <c r="G14" s="4">
        <f t="shared" si="3"/>
        <v>0</v>
      </c>
    </row>
    <row r="15" spans="1:9" x14ac:dyDescent="0.3">
      <c r="A15" s="12" t="s">
        <v>49</v>
      </c>
      <c r="B15" s="14">
        <v>18</v>
      </c>
      <c r="C15" s="11">
        <v>0</v>
      </c>
      <c r="D15" s="3">
        <f t="shared" si="0"/>
        <v>0</v>
      </c>
      <c r="E15" s="3">
        <f t="shared" si="1"/>
        <v>0</v>
      </c>
      <c r="F15" s="4">
        <f t="shared" si="2"/>
        <v>0</v>
      </c>
      <c r="G15" s="4">
        <f t="shared" si="3"/>
        <v>0</v>
      </c>
    </row>
    <row r="16" spans="1:9" x14ac:dyDescent="0.3">
      <c r="A16" s="12" t="s">
        <v>50</v>
      </c>
      <c r="B16" s="14">
        <v>19</v>
      </c>
      <c r="C16" s="11">
        <v>0</v>
      </c>
      <c r="D16" s="3">
        <f t="shared" si="0"/>
        <v>0</v>
      </c>
      <c r="E16" s="3">
        <f t="shared" si="1"/>
        <v>0</v>
      </c>
      <c r="F16" s="4">
        <f t="shared" si="2"/>
        <v>0</v>
      </c>
      <c r="G16" s="4">
        <f t="shared" si="3"/>
        <v>0</v>
      </c>
    </row>
    <row r="17" spans="1:7" x14ac:dyDescent="0.3">
      <c r="A17" s="12" t="s">
        <v>51</v>
      </c>
      <c r="B17" s="14">
        <v>23</v>
      </c>
      <c r="C17" s="11">
        <v>0</v>
      </c>
      <c r="D17" s="3">
        <f t="shared" si="0"/>
        <v>0</v>
      </c>
      <c r="E17" s="3">
        <f t="shared" si="1"/>
        <v>0</v>
      </c>
      <c r="F17" s="4">
        <f t="shared" si="2"/>
        <v>0</v>
      </c>
      <c r="G17" s="4">
        <f t="shared" si="3"/>
        <v>0</v>
      </c>
    </row>
    <row r="18" spans="1:7" x14ac:dyDescent="0.3">
      <c r="A18" s="12" t="s">
        <v>52</v>
      </c>
      <c r="B18" s="14">
        <v>22.5</v>
      </c>
      <c r="C18" s="11">
        <v>0</v>
      </c>
      <c r="D18" s="3">
        <f t="shared" si="0"/>
        <v>0</v>
      </c>
      <c r="E18" s="3">
        <f t="shared" si="1"/>
        <v>0</v>
      </c>
      <c r="F18" s="4">
        <f t="shared" si="2"/>
        <v>0</v>
      </c>
      <c r="G18" s="4">
        <f t="shared" si="3"/>
        <v>0</v>
      </c>
    </row>
    <row r="19" spans="1:7" x14ac:dyDescent="0.3">
      <c r="A19" s="12" t="s">
        <v>53</v>
      </c>
      <c r="B19" s="14">
        <v>26</v>
      </c>
      <c r="C19" s="11">
        <v>0</v>
      </c>
      <c r="D19" s="3">
        <f t="shared" si="0"/>
        <v>0</v>
      </c>
      <c r="E19" s="3">
        <f t="shared" si="1"/>
        <v>0</v>
      </c>
      <c r="F19" s="4">
        <f t="shared" si="2"/>
        <v>0</v>
      </c>
      <c r="G19" s="4">
        <f t="shared" si="3"/>
        <v>0</v>
      </c>
    </row>
    <row r="20" spans="1:7" x14ac:dyDescent="0.3">
      <c r="A20" s="12" t="s">
        <v>54</v>
      </c>
      <c r="B20" s="14">
        <v>21</v>
      </c>
      <c r="C20" s="11">
        <v>0</v>
      </c>
      <c r="D20" s="3">
        <f t="shared" si="0"/>
        <v>0</v>
      </c>
      <c r="E20" s="3">
        <f t="shared" si="1"/>
        <v>0</v>
      </c>
      <c r="F20" s="4">
        <f t="shared" si="2"/>
        <v>0</v>
      </c>
      <c r="G20" s="4">
        <f t="shared" si="3"/>
        <v>0</v>
      </c>
    </row>
    <row r="21" spans="1:7" x14ac:dyDescent="0.3">
      <c r="A21" s="12" t="s">
        <v>55</v>
      </c>
      <c r="B21" s="14">
        <v>21</v>
      </c>
      <c r="C21" s="11">
        <v>0</v>
      </c>
      <c r="D21" s="3">
        <f t="shared" si="0"/>
        <v>0</v>
      </c>
      <c r="E21" s="3">
        <f t="shared" si="1"/>
        <v>0</v>
      </c>
      <c r="F21" s="4">
        <f t="shared" si="2"/>
        <v>0</v>
      </c>
      <c r="G21" s="4">
        <f t="shared" si="3"/>
        <v>0</v>
      </c>
    </row>
    <row r="22" spans="1:7" x14ac:dyDescent="0.3">
      <c r="A22" s="12" t="s">
        <v>56</v>
      </c>
      <c r="B22" s="14">
        <v>16</v>
      </c>
      <c r="C22" s="11">
        <v>0</v>
      </c>
      <c r="D22" s="3">
        <f t="shared" si="0"/>
        <v>0</v>
      </c>
      <c r="E22" s="3">
        <f t="shared" si="1"/>
        <v>0</v>
      </c>
      <c r="F22" s="4">
        <f t="shared" si="2"/>
        <v>0</v>
      </c>
      <c r="G22" s="4">
        <f t="shared" si="3"/>
        <v>0</v>
      </c>
    </row>
    <row r="23" spans="1:7" x14ac:dyDescent="0.3">
      <c r="A23" s="12" t="s">
        <v>57</v>
      </c>
      <c r="B23" s="14">
        <v>17</v>
      </c>
      <c r="C23" s="11">
        <v>0</v>
      </c>
      <c r="D23" s="3">
        <f t="shared" si="0"/>
        <v>0</v>
      </c>
      <c r="E23" s="3">
        <f t="shared" si="1"/>
        <v>0</v>
      </c>
      <c r="F23" s="4">
        <f t="shared" si="2"/>
        <v>0</v>
      </c>
      <c r="G23" s="4">
        <f t="shared" si="3"/>
        <v>0</v>
      </c>
    </row>
    <row r="24" spans="1:7" x14ac:dyDescent="0.3">
      <c r="A24" s="12" t="s">
        <v>58</v>
      </c>
      <c r="B24" s="14">
        <v>16</v>
      </c>
      <c r="C24" s="11">
        <v>0</v>
      </c>
      <c r="D24" s="3">
        <f t="shared" si="0"/>
        <v>0</v>
      </c>
      <c r="E24" s="3">
        <f t="shared" si="1"/>
        <v>0</v>
      </c>
      <c r="F24" s="4">
        <f t="shared" si="2"/>
        <v>0</v>
      </c>
      <c r="G24" s="4">
        <f t="shared" si="3"/>
        <v>0</v>
      </c>
    </row>
    <row r="25" spans="1:7" x14ac:dyDescent="0.3">
      <c r="A25" s="12" t="s">
        <v>59</v>
      </c>
      <c r="B25" s="14">
        <v>17</v>
      </c>
      <c r="C25" s="11">
        <v>0</v>
      </c>
      <c r="D25" s="3">
        <f t="shared" si="0"/>
        <v>0</v>
      </c>
      <c r="E25" s="3">
        <f t="shared" si="1"/>
        <v>0</v>
      </c>
      <c r="F25" s="4">
        <f t="shared" si="2"/>
        <v>0</v>
      </c>
      <c r="G25" s="4">
        <f t="shared" si="3"/>
        <v>0</v>
      </c>
    </row>
    <row r="26" spans="1:7" x14ac:dyDescent="0.3">
      <c r="A26" s="12" t="s">
        <v>60</v>
      </c>
      <c r="B26" s="14">
        <v>16</v>
      </c>
      <c r="C26" s="11">
        <v>0</v>
      </c>
      <c r="D26" s="3">
        <f t="shared" si="0"/>
        <v>0</v>
      </c>
      <c r="E26" s="3">
        <f t="shared" si="1"/>
        <v>0</v>
      </c>
      <c r="F26" s="4">
        <f t="shared" si="2"/>
        <v>0</v>
      </c>
      <c r="G26" s="4">
        <f t="shared" si="3"/>
        <v>0</v>
      </c>
    </row>
    <row r="27" spans="1:7" x14ac:dyDescent="0.3">
      <c r="A27" s="12" t="s">
        <v>61</v>
      </c>
      <c r="B27" s="14">
        <v>16</v>
      </c>
      <c r="C27" s="11">
        <v>0</v>
      </c>
      <c r="D27" s="3">
        <f t="shared" si="0"/>
        <v>0</v>
      </c>
      <c r="E27" s="3">
        <f t="shared" si="1"/>
        <v>0</v>
      </c>
      <c r="F27" s="4">
        <f t="shared" si="2"/>
        <v>0</v>
      </c>
      <c r="G27" s="4">
        <f t="shared" si="3"/>
        <v>0</v>
      </c>
    </row>
    <row r="28" spans="1:7" x14ac:dyDescent="0.3">
      <c r="A28" s="12" t="s">
        <v>62</v>
      </c>
      <c r="B28" s="14">
        <v>20</v>
      </c>
      <c r="C28" s="11">
        <v>0</v>
      </c>
      <c r="D28" s="3">
        <f t="shared" si="0"/>
        <v>0</v>
      </c>
      <c r="E28" s="3">
        <f t="shared" si="1"/>
        <v>0</v>
      </c>
      <c r="F28" s="4">
        <f t="shared" si="2"/>
        <v>0</v>
      </c>
      <c r="G28" s="4">
        <f t="shared" si="3"/>
        <v>0</v>
      </c>
    </row>
    <row r="29" spans="1:7" x14ac:dyDescent="0.3">
      <c r="A29" s="12" t="s">
        <v>63</v>
      </c>
      <c r="B29" s="14">
        <v>20</v>
      </c>
      <c r="C29" s="11">
        <v>0</v>
      </c>
      <c r="D29" s="3">
        <f t="shared" si="0"/>
        <v>0</v>
      </c>
      <c r="E29" s="3">
        <f t="shared" si="1"/>
        <v>0</v>
      </c>
      <c r="F29" s="4">
        <f t="shared" si="2"/>
        <v>0</v>
      </c>
      <c r="G29" s="4">
        <f t="shared" si="3"/>
        <v>0</v>
      </c>
    </row>
    <row r="30" spans="1:7" x14ac:dyDescent="0.3">
      <c r="A30" s="12" t="s">
        <v>64</v>
      </c>
      <c r="B30" s="14">
        <v>26</v>
      </c>
      <c r="C30" s="11">
        <v>0</v>
      </c>
      <c r="D30" s="3">
        <f t="shared" si="0"/>
        <v>0</v>
      </c>
      <c r="E30" s="3">
        <f t="shared" si="1"/>
        <v>0</v>
      </c>
      <c r="F30" s="4">
        <f t="shared" si="2"/>
        <v>0</v>
      </c>
      <c r="G30" s="4">
        <f t="shared" si="3"/>
        <v>0</v>
      </c>
    </row>
    <row r="31" spans="1:7" x14ac:dyDescent="0.3">
      <c r="A31" s="12" t="s">
        <v>65</v>
      </c>
      <c r="B31" s="14">
        <v>14</v>
      </c>
      <c r="C31" s="11">
        <v>0</v>
      </c>
      <c r="D31" s="3">
        <f t="shared" si="0"/>
        <v>0</v>
      </c>
      <c r="E31" s="3">
        <f t="shared" si="1"/>
        <v>0</v>
      </c>
      <c r="F31" s="4">
        <f t="shared" si="2"/>
        <v>0</v>
      </c>
      <c r="G31" s="4">
        <f t="shared" si="3"/>
        <v>0</v>
      </c>
    </row>
    <row r="32" spans="1:7" x14ac:dyDescent="0.3">
      <c r="A32" s="12" t="s">
        <v>66</v>
      </c>
      <c r="B32" s="14">
        <v>24</v>
      </c>
      <c r="C32" s="11">
        <v>0</v>
      </c>
      <c r="D32" s="3">
        <f t="shared" si="0"/>
        <v>0</v>
      </c>
      <c r="E32" s="3">
        <f t="shared" si="1"/>
        <v>0</v>
      </c>
      <c r="F32" s="4">
        <f t="shared" si="2"/>
        <v>0</v>
      </c>
      <c r="G32" s="4">
        <f t="shared" si="3"/>
        <v>0</v>
      </c>
    </row>
    <row r="33" spans="1:7" x14ac:dyDescent="0.3">
      <c r="A33" s="15" t="s">
        <v>68</v>
      </c>
      <c r="B33" s="14">
        <v>1</v>
      </c>
      <c r="C33" s="11">
        <v>0</v>
      </c>
      <c r="D33" s="3">
        <f t="shared" si="0"/>
        <v>0</v>
      </c>
      <c r="E33" s="3">
        <f t="shared" si="1"/>
        <v>0</v>
      </c>
      <c r="F33" s="4">
        <f t="shared" si="2"/>
        <v>0</v>
      </c>
      <c r="G33" s="4">
        <f t="shared" si="3"/>
        <v>0</v>
      </c>
    </row>
    <row r="34" spans="1:7" x14ac:dyDescent="0.3">
      <c r="A34" s="15" t="s">
        <v>68</v>
      </c>
      <c r="B34" s="14">
        <v>1</v>
      </c>
      <c r="C34" s="11">
        <v>0</v>
      </c>
      <c r="D34" s="3">
        <f t="shared" si="0"/>
        <v>0</v>
      </c>
      <c r="E34" s="3">
        <f t="shared" si="1"/>
        <v>0</v>
      </c>
      <c r="F34" s="4">
        <f t="shared" si="2"/>
        <v>0</v>
      </c>
      <c r="G34" s="4">
        <f t="shared" si="3"/>
        <v>0</v>
      </c>
    </row>
    <row r="35" spans="1:7" x14ac:dyDescent="0.3">
      <c r="A35" s="15" t="s">
        <v>68</v>
      </c>
      <c r="B35" s="14">
        <v>1</v>
      </c>
      <c r="C35" s="11">
        <v>0</v>
      </c>
      <c r="D35" s="3">
        <f t="shared" si="0"/>
        <v>0</v>
      </c>
      <c r="E35" s="3">
        <f t="shared" si="1"/>
        <v>0</v>
      </c>
      <c r="F35" s="4">
        <f t="shared" si="2"/>
        <v>0</v>
      </c>
      <c r="G35" s="4">
        <f t="shared" si="3"/>
        <v>0</v>
      </c>
    </row>
    <row r="36" spans="1:7" x14ac:dyDescent="0.3">
      <c r="A36" s="15" t="s">
        <v>68</v>
      </c>
      <c r="B36" s="14">
        <v>1</v>
      </c>
      <c r="C36" s="11">
        <v>0</v>
      </c>
      <c r="D36" s="3">
        <f t="shared" si="0"/>
        <v>0</v>
      </c>
      <c r="E36" s="3">
        <f t="shared" si="1"/>
        <v>0</v>
      </c>
      <c r="F36" s="4">
        <f t="shared" si="2"/>
        <v>0</v>
      </c>
      <c r="G36" s="4">
        <f t="shared" si="3"/>
        <v>0</v>
      </c>
    </row>
    <row r="37" spans="1:7" x14ac:dyDescent="0.3">
      <c r="A37" s="15" t="s">
        <v>68</v>
      </c>
      <c r="B37" s="14">
        <v>1</v>
      </c>
      <c r="C37" s="11">
        <v>0</v>
      </c>
      <c r="D37" s="3">
        <f t="shared" si="0"/>
        <v>0</v>
      </c>
      <c r="E37" s="3">
        <f t="shared" si="1"/>
        <v>0</v>
      </c>
      <c r="F37" s="4">
        <f t="shared" si="2"/>
        <v>0</v>
      </c>
      <c r="G37" s="4">
        <f t="shared" si="3"/>
        <v>0</v>
      </c>
    </row>
    <row r="38" spans="1:7" x14ac:dyDescent="0.3">
      <c r="A38" s="15" t="s">
        <v>68</v>
      </c>
      <c r="B38" s="14">
        <v>1</v>
      </c>
      <c r="C38" s="11">
        <v>0</v>
      </c>
      <c r="D38" s="3">
        <f t="shared" si="0"/>
        <v>0</v>
      </c>
      <c r="E38" s="3">
        <f t="shared" si="1"/>
        <v>0</v>
      </c>
      <c r="F38" s="4">
        <f t="shared" si="2"/>
        <v>0</v>
      </c>
      <c r="G38" s="4">
        <f t="shared" si="3"/>
        <v>0</v>
      </c>
    </row>
    <row r="39" spans="1:7" x14ac:dyDescent="0.3">
      <c r="A39" s="15" t="s">
        <v>68</v>
      </c>
      <c r="B39" s="14">
        <v>1</v>
      </c>
      <c r="C39" s="11">
        <v>0</v>
      </c>
      <c r="D39" s="3">
        <f t="shared" si="0"/>
        <v>0</v>
      </c>
      <c r="E39" s="3">
        <f t="shared" si="1"/>
        <v>0</v>
      </c>
      <c r="F39" s="4">
        <f t="shared" si="2"/>
        <v>0</v>
      </c>
      <c r="G39" s="4">
        <f t="shared" si="3"/>
        <v>0</v>
      </c>
    </row>
    <row r="40" spans="1:7" x14ac:dyDescent="0.3">
      <c r="A40" s="15" t="s">
        <v>68</v>
      </c>
      <c r="B40" s="14">
        <v>1</v>
      </c>
      <c r="C40" s="11">
        <v>0</v>
      </c>
      <c r="D40" s="3">
        <f t="shared" si="0"/>
        <v>0</v>
      </c>
      <c r="E40" s="3">
        <f t="shared" si="1"/>
        <v>0</v>
      </c>
      <c r="F40" s="4">
        <f t="shared" si="2"/>
        <v>0</v>
      </c>
      <c r="G40" s="4">
        <f t="shared" si="3"/>
        <v>0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F606-6DA5-42C3-88D7-738621A3D314}">
  <dimension ref="A1:D15"/>
  <sheetViews>
    <sheetView workbookViewId="0">
      <selection activeCell="B3" sqref="B3"/>
    </sheetView>
  </sheetViews>
  <sheetFormatPr defaultRowHeight="14.4" x14ac:dyDescent="0.3"/>
  <cols>
    <col min="1" max="1" width="26.5546875" style="18" customWidth="1"/>
    <col min="2" max="2" width="14.5546875" style="18" customWidth="1"/>
    <col min="3" max="3" width="8.88671875" style="18"/>
    <col min="4" max="4" width="20.33203125" style="18" bestFit="1" customWidth="1"/>
    <col min="5" max="16384" width="8.88671875" style="18"/>
  </cols>
  <sheetData>
    <row r="1" spans="1:4" x14ac:dyDescent="0.3">
      <c r="A1" s="17" t="s">
        <v>10</v>
      </c>
      <c r="B1" s="17" t="s">
        <v>11</v>
      </c>
      <c r="D1" s="19" t="s">
        <v>17</v>
      </c>
    </row>
    <row r="2" spans="1:4" x14ac:dyDescent="0.3">
      <c r="A2" s="18" t="s">
        <v>12</v>
      </c>
      <c r="B2" s="16">
        <v>0</v>
      </c>
      <c r="D2" s="20">
        <f>SUM(B2:B15)</f>
        <v>0</v>
      </c>
    </row>
    <row r="3" spans="1:4" x14ac:dyDescent="0.3">
      <c r="A3" s="18" t="s">
        <v>13</v>
      </c>
      <c r="B3" s="16">
        <v>0</v>
      </c>
    </row>
    <row r="4" spans="1:4" x14ac:dyDescent="0.3">
      <c r="A4" s="18" t="s">
        <v>14</v>
      </c>
      <c r="B4" s="16">
        <v>0</v>
      </c>
    </row>
    <row r="5" spans="1:4" x14ac:dyDescent="0.3">
      <c r="A5" s="18" t="s">
        <v>15</v>
      </c>
      <c r="B5" s="16">
        <v>0</v>
      </c>
    </row>
    <row r="6" spans="1:4" x14ac:dyDescent="0.3">
      <c r="A6" s="15" t="s">
        <v>16</v>
      </c>
      <c r="B6" s="16">
        <v>0</v>
      </c>
    </row>
    <row r="7" spans="1:4" x14ac:dyDescent="0.3">
      <c r="A7" s="15" t="s">
        <v>16</v>
      </c>
      <c r="B7" s="16">
        <v>0</v>
      </c>
    </row>
    <row r="8" spans="1:4" x14ac:dyDescent="0.3">
      <c r="A8" s="15" t="s">
        <v>16</v>
      </c>
      <c r="B8" s="16">
        <v>0</v>
      </c>
    </row>
    <row r="9" spans="1:4" x14ac:dyDescent="0.3">
      <c r="A9" s="15" t="s">
        <v>16</v>
      </c>
      <c r="B9" s="16">
        <v>0</v>
      </c>
    </row>
    <row r="10" spans="1:4" x14ac:dyDescent="0.3">
      <c r="A10" s="15" t="s">
        <v>16</v>
      </c>
      <c r="B10" s="16">
        <v>0</v>
      </c>
    </row>
    <row r="11" spans="1:4" x14ac:dyDescent="0.3">
      <c r="A11" s="15" t="s">
        <v>16</v>
      </c>
      <c r="B11" s="16">
        <v>0</v>
      </c>
    </row>
    <row r="12" spans="1:4" x14ac:dyDescent="0.3">
      <c r="A12" s="15" t="s">
        <v>16</v>
      </c>
      <c r="B12" s="16">
        <v>0</v>
      </c>
    </row>
    <row r="13" spans="1:4" x14ac:dyDescent="0.3">
      <c r="A13" s="15" t="s">
        <v>16</v>
      </c>
      <c r="B13" s="16">
        <v>0</v>
      </c>
    </row>
    <row r="14" spans="1:4" x14ac:dyDescent="0.3">
      <c r="A14" s="15" t="s">
        <v>16</v>
      </c>
      <c r="B14" s="16">
        <v>0</v>
      </c>
    </row>
    <row r="15" spans="1:4" x14ac:dyDescent="0.3">
      <c r="A15" s="15" t="s">
        <v>16</v>
      </c>
      <c r="B15" s="16">
        <v>0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4387-672C-4E82-8E05-D0F5EB6BE28C}">
  <dimension ref="A1:F29"/>
  <sheetViews>
    <sheetView workbookViewId="0">
      <selection activeCell="J12" sqref="J12"/>
    </sheetView>
  </sheetViews>
  <sheetFormatPr defaultRowHeight="14.4" x14ac:dyDescent="0.3"/>
  <cols>
    <col min="1" max="1" width="25.21875" style="12" bestFit="1" customWidth="1"/>
    <col min="2" max="2" width="12.6640625" style="12" bestFit="1" customWidth="1"/>
    <col min="3" max="3" width="8.88671875" style="12"/>
    <col min="4" max="4" width="15.5546875" style="12" customWidth="1"/>
    <col min="5" max="5" width="8.88671875" style="12"/>
    <col min="6" max="6" width="19.6640625" style="12" bestFit="1" customWidth="1"/>
    <col min="7" max="16384" width="8.88671875" style="12"/>
  </cols>
  <sheetData>
    <row r="1" spans="1:6" x14ac:dyDescent="0.3">
      <c r="A1" s="1" t="s">
        <v>18</v>
      </c>
      <c r="B1" s="1" t="s">
        <v>19</v>
      </c>
      <c r="C1" s="1" t="s">
        <v>5</v>
      </c>
      <c r="D1" s="1" t="s">
        <v>6</v>
      </c>
      <c r="F1" s="1" t="s">
        <v>23</v>
      </c>
    </row>
    <row r="2" spans="1:6" x14ac:dyDescent="0.3">
      <c r="A2" s="12" t="s">
        <v>70</v>
      </c>
      <c r="B2" s="3">
        <v>26.041666666666668</v>
      </c>
      <c r="C2" s="15"/>
      <c r="D2" s="3">
        <f>B2*C2</f>
        <v>0</v>
      </c>
      <c r="F2" s="4">
        <f>SUM(D2:D29)</f>
        <v>0</v>
      </c>
    </row>
    <row r="3" spans="1:6" x14ac:dyDescent="0.3">
      <c r="A3" s="12" t="s">
        <v>71</v>
      </c>
      <c r="B3" s="3">
        <v>7.8125</v>
      </c>
      <c r="C3" s="15"/>
      <c r="D3" s="3">
        <f t="shared" ref="D3:D29" si="0">B3*C3</f>
        <v>0</v>
      </c>
    </row>
    <row r="4" spans="1:6" x14ac:dyDescent="0.3">
      <c r="A4" s="12" t="s">
        <v>72</v>
      </c>
      <c r="B4" s="3">
        <v>7.8125</v>
      </c>
      <c r="C4" s="15"/>
      <c r="D4" s="3">
        <f t="shared" si="0"/>
        <v>0</v>
      </c>
    </row>
    <row r="5" spans="1:6" x14ac:dyDescent="0.3">
      <c r="A5" s="12" t="s">
        <v>73</v>
      </c>
      <c r="B5" s="3">
        <v>20.833333333333336</v>
      </c>
      <c r="C5" s="15"/>
      <c r="D5" s="3">
        <f t="shared" si="0"/>
        <v>0</v>
      </c>
    </row>
    <row r="6" spans="1:6" x14ac:dyDescent="0.3">
      <c r="A6" s="12" t="s">
        <v>74</v>
      </c>
      <c r="B6" s="3">
        <v>1.5625</v>
      </c>
      <c r="C6" s="15"/>
      <c r="D6" s="3">
        <f t="shared" si="0"/>
        <v>0</v>
      </c>
    </row>
    <row r="7" spans="1:6" x14ac:dyDescent="0.3">
      <c r="A7" s="12" t="s">
        <v>75</v>
      </c>
      <c r="B7" s="3">
        <v>6.770833333333333</v>
      </c>
      <c r="C7" s="15"/>
      <c r="D7" s="3">
        <f t="shared" si="0"/>
        <v>0</v>
      </c>
    </row>
    <row r="8" spans="1:6" x14ac:dyDescent="0.3">
      <c r="A8" s="12" t="s">
        <v>76</v>
      </c>
      <c r="B8" s="3">
        <v>7.8125</v>
      </c>
      <c r="C8" s="15"/>
      <c r="D8" s="3">
        <f t="shared" si="0"/>
        <v>0</v>
      </c>
    </row>
    <row r="9" spans="1:6" x14ac:dyDescent="0.3">
      <c r="A9" s="12" t="s">
        <v>77</v>
      </c>
      <c r="B9" s="3">
        <v>7.291666666666667</v>
      </c>
      <c r="C9" s="15"/>
      <c r="D9" s="3">
        <f t="shared" si="0"/>
        <v>0</v>
      </c>
    </row>
    <row r="10" spans="1:6" x14ac:dyDescent="0.3">
      <c r="A10" s="12" t="s">
        <v>78</v>
      </c>
      <c r="B10" s="3">
        <v>3.125</v>
      </c>
      <c r="C10" s="15"/>
      <c r="D10" s="3">
        <f t="shared" si="0"/>
        <v>0</v>
      </c>
    </row>
    <row r="11" spans="1:6" x14ac:dyDescent="0.3">
      <c r="A11" s="12" t="s">
        <v>79</v>
      </c>
      <c r="B11" s="3">
        <v>9.375</v>
      </c>
      <c r="C11" s="15"/>
      <c r="D11" s="3">
        <f t="shared" si="0"/>
        <v>0</v>
      </c>
    </row>
    <row r="12" spans="1:6" x14ac:dyDescent="0.3">
      <c r="A12" s="12" t="s">
        <v>80</v>
      </c>
      <c r="B12" s="3">
        <v>7.8125</v>
      </c>
      <c r="C12" s="15"/>
      <c r="D12" s="3">
        <f t="shared" si="0"/>
        <v>0</v>
      </c>
    </row>
    <row r="13" spans="1:6" x14ac:dyDescent="0.3">
      <c r="A13" s="12" t="s">
        <v>81</v>
      </c>
      <c r="B13" s="3">
        <v>10.416666666666668</v>
      </c>
      <c r="C13" s="15"/>
      <c r="D13" s="3">
        <f t="shared" si="0"/>
        <v>0</v>
      </c>
    </row>
    <row r="14" spans="1:6" x14ac:dyDescent="0.3">
      <c r="A14" s="12" t="s">
        <v>82</v>
      </c>
      <c r="B14" s="3">
        <v>26.041666666666668</v>
      </c>
      <c r="C14" s="15"/>
      <c r="D14" s="3">
        <f t="shared" si="0"/>
        <v>0</v>
      </c>
    </row>
    <row r="15" spans="1:6" x14ac:dyDescent="0.3">
      <c r="A15" s="12" t="s">
        <v>83</v>
      </c>
      <c r="B15" s="3">
        <v>8.3333333333333321</v>
      </c>
      <c r="C15" s="15"/>
      <c r="D15" s="3">
        <f t="shared" si="0"/>
        <v>0</v>
      </c>
    </row>
    <row r="16" spans="1:6" x14ac:dyDescent="0.3">
      <c r="A16" s="12" t="s">
        <v>84</v>
      </c>
      <c r="B16" s="3">
        <v>10.416666666666668</v>
      </c>
      <c r="C16" s="15"/>
      <c r="D16" s="3">
        <f t="shared" si="0"/>
        <v>0</v>
      </c>
    </row>
    <row r="17" spans="1:4" x14ac:dyDescent="0.3">
      <c r="A17" s="12" t="s">
        <v>85</v>
      </c>
      <c r="B17" s="3">
        <v>12.5</v>
      </c>
      <c r="C17" s="15"/>
      <c r="D17" s="3">
        <f t="shared" si="0"/>
        <v>0</v>
      </c>
    </row>
    <row r="18" spans="1:4" x14ac:dyDescent="0.3">
      <c r="A18" s="12" t="s">
        <v>86</v>
      </c>
      <c r="B18" s="3">
        <v>3.125</v>
      </c>
      <c r="C18" s="15"/>
      <c r="D18" s="3">
        <f t="shared" si="0"/>
        <v>0</v>
      </c>
    </row>
    <row r="19" spans="1:4" x14ac:dyDescent="0.3">
      <c r="A19" s="12" t="s">
        <v>87</v>
      </c>
      <c r="B19" s="3">
        <v>8.3333333333333321</v>
      </c>
      <c r="C19" s="15"/>
      <c r="D19" s="3">
        <f t="shared" si="0"/>
        <v>0</v>
      </c>
    </row>
    <row r="20" spans="1:4" x14ac:dyDescent="0.3">
      <c r="A20" s="12" t="s">
        <v>88</v>
      </c>
      <c r="B20" s="3">
        <v>0.26041666666666663</v>
      </c>
      <c r="C20" s="15"/>
      <c r="D20" s="3">
        <f t="shared" si="0"/>
        <v>0</v>
      </c>
    </row>
    <row r="21" spans="1:4" x14ac:dyDescent="0.3">
      <c r="A21" s="12" t="s">
        <v>89</v>
      </c>
      <c r="B21" s="3">
        <v>0.9375</v>
      </c>
      <c r="C21" s="15"/>
      <c r="D21" s="3">
        <f t="shared" si="0"/>
        <v>0</v>
      </c>
    </row>
    <row r="22" spans="1:4" x14ac:dyDescent="0.3">
      <c r="A22" s="12" t="s">
        <v>90</v>
      </c>
      <c r="B22" s="3">
        <v>3.125</v>
      </c>
      <c r="C22" s="15"/>
      <c r="D22" s="3">
        <f t="shared" si="0"/>
        <v>0</v>
      </c>
    </row>
    <row r="23" spans="1:4" x14ac:dyDescent="0.3">
      <c r="A23" s="12" t="s">
        <v>91</v>
      </c>
      <c r="B23" s="3">
        <v>2.604166666666667</v>
      </c>
      <c r="C23" s="15"/>
      <c r="D23" s="3">
        <f t="shared" si="0"/>
        <v>0</v>
      </c>
    </row>
    <row r="24" spans="1:4" x14ac:dyDescent="0.3">
      <c r="A24" s="12" t="s">
        <v>92</v>
      </c>
      <c r="B24" s="3">
        <v>1.0416666666666665</v>
      </c>
      <c r="C24" s="15"/>
      <c r="D24" s="3">
        <f t="shared" si="0"/>
        <v>0</v>
      </c>
    </row>
    <row r="25" spans="1:4" x14ac:dyDescent="0.3">
      <c r="A25" s="12" t="s">
        <v>93</v>
      </c>
      <c r="B25" s="3">
        <v>2.604166666666667</v>
      </c>
      <c r="C25" s="15"/>
      <c r="D25" s="3">
        <f t="shared" si="0"/>
        <v>0</v>
      </c>
    </row>
    <row r="26" spans="1:4" x14ac:dyDescent="0.3">
      <c r="A26" s="12" t="s">
        <v>94</v>
      </c>
      <c r="B26" s="3">
        <v>2.604166666666667</v>
      </c>
      <c r="C26" s="15"/>
      <c r="D26" s="3">
        <f t="shared" si="0"/>
        <v>0</v>
      </c>
    </row>
    <row r="27" spans="1:4" x14ac:dyDescent="0.3">
      <c r="A27" s="12" t="s">
        <v>95</v>
      </c>
      <c r="B27" s="3">
        <v>1.5625</v>
      </c>
      <c r="C27" s="15"/>
      <c r="D27" s="3">
        <f t="shared" si="0"/>
        <v>0</v>
      </c>
    </row>
    <row r="28" spans="1:4" x14ac:dyDescent="0.3">
      <c r="A28" s="12" t="s">
        <v>96</v>
      </c>
      <c r="B28" s="3">
        <v>0.3125</v>
      </c>
      <c r="C28" s="15"/>
      <c r="D28" s="3">
        <f t="shared" si="0"/>
        <v>0</v>
      </c>
    </row>
    <row r="29" spans="1:4" x14ac:dyDescent="0.3">
      <c r="A29" s="12" t="s">
        <v>97</v>
      </c>
      <c r="B29" s="3">
        <v>0.41666666666666669</v>
      </c>
      <c r="C29" s="15"/>
      <c r="D29" s="3">
        <f t="shared" si="0"/>
        <v>0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481C-4CF4-4C49-B891-C6A9B413CE58}">
  <dimension ref="A1:E6"/>
  <sheetViews>
    <sheetView workbookViewId="0">
      <selection activeCell="E14" sqref="E14"/>
    </sheetView>
  </sheetViews>
  <sheetFormatPr defaultRowHeight="14.4" x14ac:dyDescent="0.3"/>
  <cols>
    <col min="1" max="1" width="29.5546875" style="12" customWidth="1"/>
    <col min="2" max="2" width="13.77734375" style="12" customWidth="1"/>
    <col min="3" max="3" width="13.33203125" style="12" customWidth="1"/>
    <col min="4" max="4" width="8.88671875" style="12"/>
    <col min="5" max="5" width="22.44140625" style="12" customWidth="1"/>
    <col min="6" max="16384" width="8.88671875" style="12"/>
  </cols>
  <sheetData>
    <row r="1" spans="1:5" x14ac:dyDescent="0.3">
      <c r="A1" s="1" t="s">
        <v>20</v>
      </c>
      <c r="B1" s="1" t="s">
        <v>21</v>
      </c>
      <c r="C1" s="2" t="s">
        <v>22</v>
      </c>
      <c r="E1" s="12" t="s">
        <v>28</v>
      </c>
    </row>
    <row r="2" spans="1:5" x14ac:dyDescent="0.3">
      <c r="A2" s="15" t="s">
        <v>25</v>
      </c>
      <c r="B2" s="15"/>
      <c r="C2" s="21">
        <v>0</v>
      </c>
      <c r="E2" s="6">
        <f>SUM(C2:C6)</f>
        <v>0</v>
      </c>
    </row>
    <row r="3" spans="1:5" x14ac:dyDescent="0.3">
      <c r="A3" s="15" t="s">
        <v>26</v>
      </c>
      <c r="B3" s="15"/>
      <c r="C3" s="21">
        <v>0</v>
      </c>
    </row>
    <row r="4" spans="1:5" x14ac:dyDescent="0.3">
      <c r="A4" s="15" t="s">
        <v>27</v>
      </c>
      <c r="B4" s="15"/>
      <c r="C4" s="21">
        <v>0</v>
      </c>
    </row>
    <row r="5" spans="1:5" x14ac:dyDescent="0.3">
      <c r="A5" s="15" t="s">
        <v>27</v>
      </c>
      <c r="B5" s="15"/>
      <c r="C5" s="21">
        <v>0</v>
      </c>
    </row>
    <row r="6" spans="1:5" x14ac:dyDescent="0.3">
      <c r="A6" s="15" t="s">
        <v>27</v>
      </c>
      <c r="B6" s="15"/>
      <c r="C6" s="21">
        <v>0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C46AD-0C69-4BCC-8960-3B4FE26DB14D}">
  <dimension ref="A1:F8"/>
  <sheetViews>
    <sheetView workbookViewId="0">
      <selection activeCell="F13" sqref="F13"/>
    </sheetView>
  </sheetViews>
  <sheetFormatPr defaultRowHeight="14.4" x14ac:dyDescent="0.3"/>
  <cols>
    <col min="1" max="1" width="20" style="12" customWidth="1"/>
    <col min="2" max="2" width="14.5546875" style="12" customWidth="1"/>
    <col min="3" max="4" width="8.88671875" style="12"/>
    <col min="5" max="5" width="16.109375" style="12" bestFit="1" customWidth="1"/>
    <col min="6" max="6" width="17.77734375" style="12" customWidth="1"/>
    <col min="7" max="16384" width="8.88671875" style="12"/>
  </cols>
  <sheetData>
    <row r="1" spans="1:6" x14ac:dyDescent="0.3">
      <c r="A1" s="1" t="s">
        <v>29</v>
      </c>
      <c r="B1" s="1" t="s">
        <v>6</v>
      </c>
      <c r="E1" s="1" t="s">
        <v>38</v>
      </c>
      <c r="F1" s="16">
        <v>0</v>
      </c>
    </row>
    <row r="2" spans="1:6" x14ac:dyDescent="0.3">
      <c r="A2" s="12" t="s">
        <v>33</v>
      </c>
      <c r="B2" s="3">
        <f>'Labor '!E2</f>
        <v>0</v>
      </c>
      <c r="E2" s="1" t="s">
        <v>34</v>
      </c>
      <c r="F2" s="3">
        <f>B8</f>
        <v>0</v>
      </c>
    </row>
    <row r="3" spans="1:6" x14ac:dyDescent="0.3">
      <c r="A3" s="12" t="s">
        <v>32</v>
      </c>
      <c r="B3" s="3">
        <f>'Materials '!D2</f>
        <v>0</v>
      </c>
      <c r="C3" s="1"/>
      <c r="E3" s="1" t="s">
        <v>39</v>
      </c>
      <c r="F3" s="3">
        <f>F1-F2</f>
        <v>0</v>
      </c>
    </row>
    <row r="4" spans="1:6" x14ac:dyDescent="0.3">
      <c r="A4" s="12" t="s">
        <v>31</v>
      </c>
      <c r="B4" s="3">
        <f>Equipment!F2</f>
        <v>0</v>
      </c>
      <c r="E4" s="1" t="s">
        <v>40</v>
      </c>
      <c r="F4" s="9" t="e">
        <f>(F1-F2)/F2</f>
        <v>#DIV/0!</v>
      </c>
    </row>
    <row r="5" spans="1:6" x14ac:dyDescent="0.3">
      <c r="A5" s="12" t="s">
        <v>30</v>
      </c>
      <c r="B5" s="3">
        <f>'Subcontractor '!E2</f>
        <v>0</v>
      </c>
    </row>
    <row r="7" spans="1:6" ht="23.4" customHeight="1" x14ac:dyDescent="0.3">
      <c r="A7" s="7" t="s">
        <v>34</v>
      </c>
      <c r="B7" s="10">
        <f>SUM(B2:B5)</f>
        <v>0</v>
      </c>
    </row>
    <row r="8" spans="1:6" x14ac:dyDescent="0.3">
      <c r="A8" s="12" t="s">
        <v>69</v>
      </c>
      <c r="B8" s="5">
        <f>B7*1.3</f>
        <v>0</v>
      </c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Labor </vt:lpstr>
      <vt:lpstr>Materials </vt:lpstr>
      <vt:lpstr>Equipment</vt:lpstr>
      <vt:lpstr>Subcontractor </vt:lpstr>
      <vt:lpstr>Totals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15617</dc:creator>
  <cp:lastModifiedBy>stephen6496@gmail.com</cp:lastModifiedBy>
  <dcterms:created xsi:type="dcterms:W3CDTF">2022-06-11T00:27:57Z</dcterms:created>
  <dcterms:modified xsi:type="dcterms:W3CDTF">2022-12-16T23:02:06Z</dcterms:modified>
</cp:coreProperties>
</file>