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819"/>
  <workbookPr showInkAnnotation="0" autoCompressPictures="0"/>
  <bookViews>
    <workbookView minimized="1" xWindow="240" yWindow="240" windowWidth="25360" windowHeight="13700" tabRatio="955"/>
  </bookViews>
  <sheets>
    <sheet name="SEASON LONG SUMMARY" sheetId="14" r:id="rId1"/>
    <sheet name="Initial 2015 Season Exploration" sheetId="1" r:id="rId2"/>
    <sheet name="AL EAST HITTING" sheetId="4" r:id="rId3"/>
    <sheet name="AL EAST PITCHING" sheetId="5" r:id="rId4"/>
    <sheet name="AL CENTRAL HITTING" sheetId="7" r:id="rId5"/>
    <sheet name="AL CENTRAL PITCHING" sheetId="6" r:id="rId6"/>
    <sheet name="AL WEST HITTING" sheetId="8" r:id="rId7"/>
    <sheet name="AL WEST PITCHING" sheetId="9" r:id="rId8"/>
    <sheet name="NL EAST HITTING" sheetId="11" r:id="rId9"/>
    <sheet name="NL EAST PITCHING" sheetId="10" r:id="rId10"/>
    <sheet name="NL CENTRAL HITTING" sheetId="12" r:id="rId11"/>
    <sheet name="NL CENTRAL PITCHING" sheetId="13" r:id="rId12"/>
    <sheet name="NL WEST HITTING" sheetId="2" r:id="rId13"/>
    <sheet name="NL WEST PITCHING" sheetId="3" r:id="rId1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8" i="14" l="1"/>
  <c r="E17" i="14"/>
  <c r="E16" i="14"/>
  <c r="E15" i="14"/>
  <c r="E9" i="14"/>
  <c r="E7" i="14"/>
  <c r="E6" i="14"/>
  <c r="E10" i="14"/>
  <c r="J5" i="14"/>
  <c r="E5" i="14"/>
  <c r="J7" i="14"/>
  <c r="J6" i="14"/>
  <c r="E8" i="14"/>
  <c r="N26" i="1"/>
  <c r="M26" i="1"/>
  <c r="L26" i="1"/>
  <c r="N24" i="1"/>
  <c r="M24" i="1"/>
  <c r="L24" i="1"/>
  <c r="M15" i="1"/>
  <c r="L15" i="1"/>
  <c r="N10" i="1"/>
  <c r="M10" i="1"/>
  <c r="L10" i="1"/>
  <c r="N2" i="1"/>
  <c r="M2" i="1"/>
  <c r="L2" i="1"/>
  <c r="J8" i="3"/>
  <c r="J7" i="3"/>
  <c r="G49" i="3"/>
  <c r="J6" i="3"/>
  <c r="J5" i="3"/>
  <c r="J4" i="3"/>
  <c r="G82" i="3"/>
  <c r="F82" i="3"/>
  <c r="C84" i="3"/>
  <c r="B84" i="3"/>
  <c r="G67" i="3"/>
  <c r="F67" i="3"/>
  <c r="C67" i="3"/>
  <c r="B67" i="3"/>
  <c r="C52" i="3"/>
  <c r="B52" i="3"/>
  <c r="F49" i="3"/>
  <c r="C38" i="3"/>
  <c r="B38" i="3"/>
  <c r="G36" i="3"/>
  <c r="F36" i="3"/>
  <c r="K26" i="1"/>
  <c r="K24" i="1"/>
  <c r="K15" i="1"/>
  <c r="K10" i="1"/>
  <c r="K2" i="1"/>
  <c r="J7" i="2"/>
  <c r="J6" i="2"/>
  <c r="J5" i="2"/>
  <c r="J4" i="2"/>
  <c r="J3" i="2"/>
  <c r="C87" i="2"/>
  <c r="B87" i="2"/>
  <c r="G87" i="2"/>
  <c r="F87" i="2"/>
  <c r="C112" i="2"/>
  <c r="B112" i="2"/>
  <c r="G108" i="2"/>
  <c r="F108" i="2"/>
  <c r="C66" i="2"/>
  <c r="B66" i="2"/>
  <c r="G66" i="2"/>
  <c r="F66" i="2"/>
  <c r="C46" i="2"/>
  <c r="B46" i="2"/>
  <c r="G46" i="2"/>
  <c r="F46" i="2"/>
  <c r="G23" i="2"/>
  <c r="F23" i="2"/>
  <c r="C23" i="2"/>
  <c r="B23" i="2"/>
  <c r="N27" i="1"/>
  <c r="M27" i="1"/>
  <c r="L27" i="1"/>
  <c r="K27" i="1"/>
  <c r="N23" i="1"/>
  <c r="M23" i="1"/>
  <c r="L23" i="1"/>
  <c r="K23" i="1"/>
  <c r="N17" i="1"/>
  <c r="M17" i="1"/>
  <c r="L17" i="1"/>
  <c r="K17" i="1"/>
  <c r="N8" i="1"/>
  <c r="M8" i="1"/>
  <c r="L8" i="1"/>
  <c r="K8" i="1"/>
  <c r="N6" i="1"/>
  <c r="M6" i="1"/>
  <c r="L6" i="1"/>
  <c r="K6" i="1"/>
  <c r="J8" i="13"/>
  <c r="J7" i="13"/>
  <c r="J6" i="13"/>
  <c r="J5" i="13"/>
  <c r="J4" i="13"/>
  <c r="G75" i="13"/>
  <c r="F75" i="13"/>
  <c r="C78" i="13"/>
  <c r="B78" i="13"/>
  <c r="C59" i="13"/>
  <c r="B59" i="13"/>
  <c r="G59" i="13"/>
  <c r="F59" i="13"/>
  <c r="C46" i="13"/>
  <c r="B46" i="13"/>
  <c r="G46" i="13"/>
  <c r="F46" i="13"/>
  <c r="C30" i="13"/>
  <c r="B30" i="13"/>
  <c r="G30" i="13"/>
  <c r="F30" i="13"/>
  <c r="G16" i="13"/>
  <c r="F16" i="13"/>
  <c r="C16" i="13"/>
  <c r="B16" i="13"/>
  <c r="J7" i="12"/>
  <c r="J6" i="12"/>
  <c r="J5" i="12"/>
  <c r="J4" i="12"/>
  <c r="J3" i="12"/>
  <c r="G111" i="12"/>
  <c r="F111" i="12"/>
  <c r="C111" i="12"/>
  <c r="B111" i="12"/>
  <c r="G89" i="12"/>
  <c r="F89" i="12"/>
  <c r="C85" i="12"/>
  <c r="B85" i="12"/>
  <c r="G67" i="12"/>
  <c r="F67" i="12"/>
  <c r="C67" i="12"/>
  <c r="B67" i="12"/>
  <c r="C45" i="12"/>
  <c r="B45" i="12"/>
  <c r="G45" i="12"/>
  <c r="F45" i="12"/>
  <c r="G23" i="12"/>
  <c r="F23" i="12"/>
  <c r="C23" i="12"/>
  <c r="B23" i="12"/>
  <c r="N31" i="1"/>
  <c r="M31" i="1"/>
  <c r="L31" i="1"/>
  <c r="K31" i="1"/>
  <c r="N22" i="1"/>
  <c r="M22" i="1"/>
  <c r="L22" i="1"/>
  <c r="K22" i="1"/>
  <c r="N19" i="1"/>
  <c r="M19" i="1"/>
  <c r="L19" i="1"/>
  <c r="K19" i="1"/>
  <c r="N16" i="1"/>
  <c r="M16" i="1"/>
  <c r="L16" i="1"/>
  <c r="K16" i="1"/>
  <c r="N3" i="1"/>
  <c r="M3" i="1"/>
  <c r="L3" i="1"/>
  <c r="K3" i="1"/>
  <c r="J7" i="11"/>
  <c r="J6" i="11"/>
  <c r="J5" i="11"/>
  <c r="J4" i="11"/>
  <c r="J3" i="11"/>
  <c r="C115" i="11"/>
  <c r="B115" i="11"/>
  <c r="G116" i="11"/>
  <c r="F116" i="11"/>
  <c r="C94" i="11"/>
  <c r="B94" i="11"/>
  <c r="G94" i="11"/>
  <c r="F94" i="11"/>
  <c r="G74" i="11"/>
  <c r="F74" i="11"/>
  <c r="C74" i="11"/>
  <c r="B74" i="11"/>
  <c r="C49" i="11"/>
  <c r="B49" i="11"/>
  <c r="G49" i="11"/>
  <c r="F49" i="11"/>
  <c r="C27" i="11"/>
  <c r="B27" i="11"/>
  <c r="G23" i="11"/>
  <c r="F23" i="11"/>
  <c r="J7" i="10"/>
  <c r="J5" i="10"/>
  <c r="J6" i="10"/>
  <c r="J4" i="10"/>
  <c r="J3" i="10"/>
  <c r="G77" i="10"/>
  <c r="F77" i="10"/>
  <c r="C81" i="10"/>
  <c r="B81" i="10"/>
  <c r="G62" i="10"/>
  <c r="F62" i="10"/>
  <c r="C62" i="10"/>
  <c r="B62" i="10"/>
  <c r="G46" i="10"/>
  <c r="F46" i="10"/>
  <c r="C48" i="10"/>
  <c r="B48" i="10"/>
  <c r="G30" i="10"/>
  <c r="F30" i="10"/>
  <c r="C33" i="10"/>
  <c r="B33" i="10"/>
  <c r="G15" i="10"/>
  <c r="F15" i="10"/>
  <c r="C15" i="10"/>
  <c r="B15" i="10"/>
  <c r="N12" i="1"/>
  <c r="M12" i="1"/>
  <c r="L12" i="1"/>
  <c r="K12" i="1"/>
  <c r="G24" i="8"/>
  <c r="C28" i="8"/>
  <c r="J3" i="8"/>
  <c r="K14" i="1"/>
  <c r="M14" i="1"/>
  <c r="N14" i="1"/>
  <c r="L14" i="1"/>
  <c r="K29" i="1"/>
  <c r="M29" i="1"/>
  <c r="N29" i="1"/>
  <c r="L29" i="1"/>
  <c r="K25" i="1"/>
  <c r="M25" i="1"/>
  <c r="N25" i="1"/>
  <c r="L25" i="1"/>
  <c r="K21" i="1"/>
  <c r="M21" i="1"/>
  <c r="N21" i="1"/>
  <c r="L21" i="1"/>
  <c r="J7" i="9"/>
  <c r="J6" i="9"/>
  <c r="J5" i="9"/>
  <c r="J4" i="9"/>
  <c r="J3" i="9"/>
  <c r="G78" i="9"/>
  <c r="F78" i="9"/>
  <c r="C82" i="9"/>
  <c r="B82" i="9"/>
  <c r="G63" i="9"/>
  <c r="F63" i="9"/>
  <c r="C65" i="9"/>
  <c r="B65" i="9"/>
  <c r="G45" i="9"/>
  <c r="F45" i="9"/>
  <c r="C50" i="9"/>
  <c r="B50" i="9"/>
  <c r="G27" i="9"/>
  <c r="F27" i="9"/>
  <c r="C32" i="9"/>
  <c r="B32" i="9"/>
  <c r="G13" i="9"/>
  <c r="F13" i="9"/>
  <c r="C14" i="9"/>
  <c r="B14" i="9"/>
  <c r="J7" i="8"/>
  <c r="J6" i="8"/>
  <c r="J5" i="8"/>
  <c r="J4" i="8"/>
  <c r="G120" i="8"/>
  <c r="F120" i="8"/>
  <c r="C129" i="8"/>
  <c r="B129" i="8"/>
  <c r="C99" i="8"/>
  <c r="B99" i="8"/>
  <c r="G96" i="8"/>
  <c r="F96" i="8"/>
  <c r="C75" i="8"/>
  <c r="B75" i="8"/>
  <c r="G75" i="8"/>
  <c r="F75" i="8"/>
  <c r="C52" i="8"/>
  <c r="B52" i="8"/>
  <c r="G49" i="8"/>
  <c r="F49" i="8"/>
  <c r="F24" i="8"/>
  <c r="B28" i="8"/>
  <c r="P3" i="1"/>
  <c r="P2" i="1"/>
  <c r="P5" i="1"/>
  <c r="P6" i="1"/>
  <c r="P7" i="1"/>
  <c r="P8" i="1"/>
  <c r="P9" i="1"/>
  <c r="P10" i="1"/>
  <c r="P11" i="1"/>
  <c r="P12" i="1"/>
  <c r="P13" i="1"/>
  <c r="P14" i="1"/>
  <c r="N15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4" i="1"/>
  <c r="K4" i="1"/>
  <c r="L4" i="1"/>
  <c r="M4" i="1"/>
  <c r="N4" i="1"/>
  <c r="K5" i="1"/>
  <c r="L5" i="1"/>
  <c r="M5" i="1"/>
  <c r="N5" i="1"/>
  <c r="K7" i="1"/>
  <c r="L7" i="1"/>
  <c r="M7" i="1"/>
  <c r="N7" i="1"/>
  <c r="K9" i="1"/>
  <c r="L9" i="1"/>
  <c r="M9" i="1"/>
  <c r="N9" i="1"/>
  <c r="K11" i="1"/>
  <c r="L11" i="1"/>
  <c r="M11" i="1"/>
  <c r="N11" i="1"/>
  <c r="K13" i="1"/>
  <c r="L13" i="1"/>
  <c r="M13" i="1"/>
  <c r="N13" i="1"/>
  <c r="K18" i="1"/>
  <c r="L18" i="1"/>
  <c r="M18" i="1"/>
  <c r="N18" i="1"/>
  <c r="K20" i="1"/>
  <c r="L20" i="1"/>
  <c r="M20" i="1"/>
  <c r="N20" i="1"/>
  <c r="K28" i="1"/>
  <c r="L28" i="1"/>
  <c r="M28" i="1"/>
  <c r="N28" i="1"/>
  <c r="K30" i="1"/>
  <c r="L30" i="1"/>
  <c r="M30" i="1"/>
  <c r="N30" i="1"/>
  <c r="J7" i="7"/>
  <c r="J6" i="7"/>
  <c r="J5" i="7"/>
  <c r="J4" i="7"/>
  <c r="J3" i="7"/>
  <c r="C119" i="7"/>
  <c r="B119" i="7"/>
  <c r="G116" i="7"/>
  <c r="F116" i="7"/>
  <c r="F95" i="7"/>
  <c r="C96" i="7"/>
  <c r="B96" i="7"/>
  <c r="G95" i="7"/>
  <c r="C74" i="7"/>
  <c r="B74" i="7"/>
  <c r="G72" i="7"/>
  <c r="F72" i="7"/>
  <c r="C49" i="7"/>
  <c r="B49" i="7"/>
  <c r="G49" i="7"/>
  <c r="F49" i="7"/>
  <c r="G21" i="7"/>
  <c r="F21" i="7"/>
  <c r="C28" i="7"/>
  <c r="B28" i="7"/>
  <c r="J7" i="6"/>
  <c r="J6" i="6"/>
  <c r="J5" i="6"/>
  <c r="J4" i="6"/>
  <c r="J3" i="6"/>
  <c r="G76" i="6"/>
  <c r="F76" i="6"/>
  <c r="C76" i="6"/>
  <c r="B76" i="6"/>
  <c r="G62" i="6"/>
  <c r="F62" i="6"/>
  <c r="C62" i="6"/>
  <c r="B62" i="6"/>
  <c r="G48" i="6"/>
  <c r="F48" i="6"/>
  <c r="C48" i="6"/>
  <c r="B48" i="6"/>
  <c r="C31" i="6"/>
  <c r="B31" i="6"/>
  <c r="G31" i="6"/>
  <c r="F31" i="6"/>
  <c r="C16" i="6"/>
  <c r="B16" i="6"/>
  <c r="G12" i="6"/>
  <c r="F12" i="6"/>
  <c r="J8" i="5"/>
  <c r="J7" i="5"/>
  <c r="C78" i="5"/>
  <c r="B78" i="5"/>
  <c r="G78" i="5"/>
  <c r="F78" i="5"/>
  <c r="G64" i="5"/>
  <c r="F64" i="5"/>
  <c r="C64" i="5"/>
  <c r="B64" i="5"/>
  <c r="J6" i="5"/>
  <c r="C50" i="5"/>
  <c r="B50" i="5"/>
  <c r="G46" i="5"/>
  <c r="F46" i="5"/>
  <c r="J5" i="5"/>
  <c r="C33" i="5"/>
  <c r="B33" i="5"/>
  <c r="G33" i="5"/>
  <c r="F33" i="5"/>
  <c r="C15" i="5"/>
  <c r="G15" i="5"/>
  <c r="J4" i="5"/>
  <c r="F15" i="5"/>
  <c r="B15" i="5"/>
  <c r="J7" i="4"/>
  <c r="J6" i="4"/>
  <c r="J5" i="4"/>
  <c r="J4" i="4"/>
  <c r="J3" i="4"/>
  <c r="G127" i="4"/>
  <c r="F127" i="4"/>
  <c r="B132" i="4"/>
  <c r="C132" i="4"/>
  <c r="C78" i="4"/>
  <c r="B78" i="4"/>
  <c r="C48" i="4"/>
  <c r="B48" i="4"/>
  <c r="C23" i="4"/>
  <c r="B23" i="4"/>
  <c r="F22" i="4"/>
  <c r="B103" i="4"/>
  <c r="F101" i="4"/>
  <c r="C103" i="4"/>
  <c r="G101" i="4"/>
  <c r="G72" i="4"/>
  <c r="F72" i="4"/>
  <c r="G47" i="4"/>
  <c r="F47" i="4"/>
  <c r="G22" i="4"/>
  <c r="G18" i="3"/>
  <c r="C21" i="3"/>
  <c r="B21" i="3"/>
  <c r="F18" i="3"/>
</calcChain>
</file>

<file path=xl/sharedStrings.xml><?xml version="1.0" encoding="utf-8"?>
<sst xmlns="http://schemas.openxmlformats.org/spreadsheetml/2006/main" count="2193" uniqueCount="1046">
  <si>
    <t>Tm</t>
  </si>
  <si>
    <t>W</t>
  </si>
  <si>
    <t>L</t>
  </si>
  <si>
    <t>W-L%</t>
  </si>
  <si>
    <t>G</t>
  </si>
  <si>
    <t>R</t>
  </si>
  <si>
    <t>RA</t>
  </si>
  <si>
    <t>Pyth</t>
  </si>
  <si>
    <t>Games Won</t>
  </si>
  <si>
    <t>Games Lost</t>
  </si>
  <si>
    <t>ARI</t>
  </si>
  <si>
    <t>ATL</t>
  </si>
  <si>
    <t>BAL</t>
  </si>
  <si>
    <t>BOS</t>
  </si>
  <si>
    <t>OAK</t>
  </si>
  <si>
    <t>CHC</t>
  </si>
  <si>
    <t>TOR</t>
  </si>
  <si>
    <t>CHW</t>
  </si>
  <si>
    <t>CIN</t>
  </si>
  <si>
    <t>WSN</t>
  </si>
  <si>
    <t>CLE</t>
  </si>
  <si>
    <t>COL</t>
  </si>
  <si>
    <t>SFG</t>
  </si>
  <si>
    <t>DET</t>
  </si>
  <si>
    <t>MIL</t>
  </si>
  <si>
    <t>HOU</t>
  </si>
  <si>
    <t>KCR</t>
  </si>
  <si>
    <t>LAA</t>
  </si>
  <si>
    <t>LAD</t>
  </si>
  <si>
    <t>MIA</t>
  </si>
  <si>
    <t>MIN</t>
  </si>
  <si>
    <t>NYM</t>
  </si>
  <si>
    <t>NYY</t>
  </si>
  <si>
    <t>PHI</t>
  </si>
  <si>
    <t>PIT</t>
  </si>
  <si>
    <t>SDP</t>
  </si>
  <si>
    <t>SEA</t>
  </si>
  <si>
    <t>STL</t>
  </si>
  <si>
    <t>TBR</t>
  </si>
  <si>
    <t>TEX</t>
  </si>
  <si>
    <t>PA</t>
  </si>
  <si>
    <t>WAR</t>
  </si>
  <si>
    <t>Scott Baker</t>
  </si>
  <si>
    <t>Darwin Barney</t>
  </si>
  <si>
    <t>Brandon Beachy</t>
  </si>
  <si>
    <t>Mike Bolsinger</t>
  </si>
  <si>
    <t>Carlos Frias</t>
  </si>
  <si>
    <t>Yimi Garcia</t>
  </si>
  <si>
    <t>Zack Greinke</t>
  </si>
  <si>
    <t>Mat Latos</t>
  </si>
  <si>
    <t>Zach Lee</t>
  </si>
  <si>
    <t>Brandon McCarthy</t>
  </si>
  <si>
    <t>Juan Nicasio</t>
  </si>
  <si>
    <t>Justin Ruggiano</t>
  </si>
  <si>
    <t>Ian Thomas</t>
  </si>
  <si>
    <t>Ronald Torreyes</t>
  </si>
  <si>
    <t>Juan Uribe</t>
  </si>
  <si>
    <t>Joe Wieland</t>
  </si>
  <si>
    <t>Alex Wood</t>
  </si>
  <si>
    <t>Trayce Thompson</t>
  </si>
  <si>
    <t>Chase Utley</t>
  </si>
  <si>
    <t>Micah Johnson</t>
  </si>
  <si>
    <t>ï»¿"Name"</t>
  </si>
  <si>
    <t>Clayton Kershaw</t>
  </si>
  <si>
    <t>Joe Blanton</t>
  </si>
  <si>
    <t>Francelis Montas</t>
  </si>
  <si>
    <t>Hyun-Jin Ryu</t>
  </si>
  <si>
    <t>Brett Anderson</t>
  </si>
  <si>
    <t>Scott Kazmir</t>
  </si>
  <si>
    <t>Kenta Maeda</t>
  </si>
  <si>
    <t>David Huff</t>
  </si>
  <si>
    <t>Ross Stripling</t>
  </si>
  <si>
    <t>GS</t>
  </si>
  <si>
    <t>Jimmy Rollins</t>
  </si>
  <si>
    <t>Alberto Callaspo</t>
  </si>
  <si>
    <t>Adjusted R</t>
  </si>
  <si>
    <t>Adjusted RA</t>
  </si>
  <si>
    <t>Adjusted Pyth</t>
  </si>
  <si>
    <t>Mark Teixeira</t>
  </si>
  <si>
    <t>Alex Rodriguez</t>
  </si>
  <si>
    <t>Carlos Beltran</t>
  </si>
  <si>
    <t>Brian McCann</t>
  </si>
  <si>
    <t>Brett Gardner</t>
  </si>
  <si>
    <t>Chase Headley</t>
  </si>
  <si>
    <t>Rob Refsnyder</t>
  </si>
  <si>
    <t>Dustin Ackley</t>
  </si>
  <si>
    <t>Jacoby Ellsbury</t>
  </si>
  <si>
    <t>Aaron Hicks</t>
  </si>
  <si>
    <t>Starlin Castro</t>
  </si>
  <si>
    <t>Didi Gregorius</t>
  </si>
  <si>
    <t>Benjamin Gamel</t>
  </si>
  <si>
    <t>Slade Heathcott</t>
  </si>
  <si>
    <t>Austin Romine</t>
  </si>
  <si>
    <t>Mason Williams</t>
  </si>
  <si>
    <t>Chris Young</t>
  </si>
  <si>
    <t>Gregory Bird</t>
  </si>
  <si>
    <t>JR Murphy</t>
  </si>
  <si>
    <t>Stephen Drew</t>
  </si>
  <si>
    <t>Ivan Nova</t>
  </si>
  <si>
    <t>Jose Ramirez</t>
  </si>
  <si>
    <t>Chase Whitley</t>
  </si>
  <si>
    <t>Bryan Mitchell</t>
  </si>
  <si>
    <t>Michael Pineda</t>
  </si>
  <si>
    <t>Luis Severino</t>
  </si>
  <si>
    <t>Chris Capuano</t>
  </si>
  <si>
    <t>CC Sabathia</t>
  </si>
  <si>
    <t>Adam Warren</t>
  </si>
  <si>
    <t>Masahiro Tanaka</t>
  </si>
  <si>
    <t>Nathan Eovaldi</t>
  </si>
  <si>
    <t>Brendan Ryan</t>
  </si>
  <si>
    <t>Garrett Jones</t>
  </si>
  <si>
    <t>YANKEES</t>
  </si>
  <si>
    <t>David Ortiz</t>
  </si>
  <si>
    <t>Mookie Betts</t>
  </si>
  <si>
    <t>Hanley Ramirez</t>
  </si>
  <si>
    <t>Xander Bogaerts</t>
  </si>
  <si>
    <t>Dustin Pedroia</t>
  </si>
  <si>
    <t>Pablo Sandoval</t>
  </si>
  <si>
    <t>Jackie Bradley Jr.</t>
  </si>
  <si>
    <t>Travis Shaw</t>
  </si>
  <si>
    <t>Brock Holt</t>
  </si>
  <si>
    <t>Bryce Brentz</t>
  </si>
  <si>
    <t>Rusney Castillo</t>
  </si>
  <si>
    <t>Blake Swihart</t>
  </si>
  <si>
    <t>Ryan Hanigan</t>
  </si>
  <si>
    <t>Josh Rutledge</t>
  </si>
  <si>
    <t>Christian Vazquez</t>
  </si>
  <si>
    <t>Marco Hernandez</t>
  </si>
  <si>
    <t>Deven Marrero</t>
  </si>
  <si>
    <t>Alejandro De Aza</t>
  </si>
  <si>
    <t>Shane Victorino</t>
  </si>
  <si>
    <t>Mike Napoli</t>
  </si>
  <si>
    <t>Justin Masterson</t>
  </si>
  <si>
    <t>Carlos Peguero</t>
  </si>
  <si>
    <t>Joe Kelly</t>
  </si>
  <si>
    <t>Craig Breslow</t>
  </si>
  <si>
    <t>Rich Hill</t>
  </si>
  <si>
    <t>Matt Barnes</t>
  </si>
  <si>
    <t>Brian Johnson</t>
  </si>
  <si>
    <t>Rick Porcello</t>
  </si>
  <si>
    <t>Steven Wright</t>
  </si>
  <si>
    <t>Wade Miley</t>
  </si>
  <si>
    <t>Henry Owens</t>
  </si>
  <si>
    <t>Eduardo Rodriguez</t>
  </si>
  <si>
    <t>Clay Buchholz</t>
  </si>
  <si>
    <t>Daniel Nava</t>
  </si>
  <si>
    <t>Sandy Leon</t>
  </si>
  <si>
    <t>Allen Craig</t>
  </si>
  <si>
    <t>RED SOX</t>
  </si>
  <si>
    <t>Corey Dickerson</t>
  </si>
  <si>
    <t>Evan Longoria</t>
  </si>
  <si>
    <t>Steve Pearce</t>
  </si>
  <si>
    <t>Steven Souza Jr.</t>
  </si>
  <si>
    <t>Logan Forsythe</t>
  </si>
  <si>
    <t>Brad Miller</t>
  </si>
  <si>
    <t>Brandon Guyer</t>
  </si>
  <si>
    <t>Logan Morrison</t>
  </si>
  <si>
    <t>Kevin Kiermaier</t>
  </si>
  <si>
    <t>Desmond Jennings</t>
  </si>
  <si>
    <t>Nick Franklin</t>
  </si>
  <si>
    <t>Richie Shaffer</t>
  </si>
  <si>
    <t>Hank Conger</t>
  </si>
  <si>
    <t>Curt Casali</t>
  </si>
  <si>
    <t>Mikie Mahtook</t>
  </si>
  <si>
    <t>Ryan Brett</t>
  </si>
  <si>
    <t>Tim Beckham</t>
  </si>
  <si>
    <t>Luke Maile</t>
  </si>
  <si>
    <t>Asdrubal Cabrera</t>
  </si>
  <si>
    <t>J.P. Arencibia</t>
  </si>
  <si>
    <t>John Jaso</t>
  </si>
  <si>
    <t>David DeJesus</t>
  </si>
  <si>
    <t>Joey Butler</t>
  </si>
  <si>
    <t>Nate Karns</t>
  </si>
  <si>
    <t>Alex Colome</t>
  </si>
  <si>
    <t>Steve Geltz</t>
  </si>
  <si>
    <t>Drew Smyly</t>
  </si>
  <si>
    <t>Matt Andriese</t>
  </si>
  <si>
    <t>Matt Moore</t>
  </si>
  <si>
    <t>Erasmo Ramirez</t>
  </si>
  <si>
    <t>Jake Odorizzi</t>
  </si>
  <si>
    <t>Chris Archer</t>
  </si>
  <si>
    <t>Grady Sizemore</t>
  </si>
  <si>
    <t>Marc Krauss</t>
  </si>
  <si>
    <t>Allan Dykstra</t>
  </si>
  <si>
    <t>Bobby Wilson</t>
  </si>
  <si>
    <t>Rene Rivera</t>
  </si>
  <si>
    <t>Jake Elmore</t>
  </si>
  <si>
    <t>James Loney</t>
  </si>
  <si>
    <t>RAYS</t>
  </si>
  <si>
    <t>Jose Bautista</t>
  </si>
  <si>
    <t>Edwin Encarnacion</t>
  </si>
  <si>
    <t>Josh Donaldson</t>
  </si>
  <si>
    <t>Troy Tulowitzki</t>
  </si>
  <si>
    <t>Devon Travis</t>
  </si>
  <si>
    <t>Russell Martin</t>
  </si>
  <si>
    <t>Chris Colabello</t>
  </si>
  <si>
    <t>Michael Saunders</t>
  </si>
  <si>
    <t>Justin Smoak</t>
  </si>
  <si>
    <t>Kevin Pillar</t>
  </si>
  <si>
    <t>Dalton Pompey</t>
  </si>
  <si>
    <t>Andrew Burns</t>
  </si>
  <si>
    <t>Ezequiel Carrera</t>
  </si>
  <si>
    <t>Darrell Ceciliani</t>
  </si>
  <si>
    <t>Matt Dominguez</t>
  </si>
  <si>
    <t>Josh Thole</t>
  </si>
  <si>
    <t>Ryan Goins</t>
  </si>
  <si>
    <t>Jose Reyes</t>
  </si>
  <si>
    <t>Danny Valencia</t>
  </si>
  <si>
    <t>Dioner Navarro</t>
  </si>
  <si>
    <t>Ben Revere</t>
  </si>
  <si>
    <t>Marco Estrada</t>
  </si>
  <si>
    <t>Steve Tolleson</t>
  </si>
  <si>
    <t>Mark Buehrle</t>
  </si>
  <si>
    <t>Felix Doubront</t>
  </si>
  <si>
    <t>Todd Redmond</t>
  </si>
  <si>
    <t>Drew Hutchison</t>
  </si>
  <si>
    <t>Aaron Sanchez</t>
  </si>
  <si>
    <t>Marcus Stroman</t>
  </si>
  <si>
    <t>Daniel Norris</t>
  </si>
  <si>
    <t>Matt Boyd</t>
  </si>
  <si>
    <t>Scott Copeland</t>
  </si>
  <si>
    <t>R.A. Dickey</t>
  </si>
  <si>
    <t>David Price</t>
  </si>
  <si>
    <t>Cliff Pennington</t>
  </si>
  <si>
    <t>BLUE JAYS</t>
  </si>
  <si>
    <t>Orioles</t>
  </si>
  <si>
    <t>Chris Davis</t>
  </si>
  <si>
    <t>Manny Machado</t>
  </si>
  <si>
    <t>Pedro Alvarez</t>
  </si>
  <si>
    <t>Mark Trumbo</t>
  </si>
  <si>
    <t>Adam Jones</t>
  </si>
  <si>
    <t>Hyun Soo Kim</t>
  </si>
  <si>
    <t>Jonathan Schoop</t>
  </si>
  <si>
    <t>Matt Wieters</t>
  </si>
  <si>
    <t>Dariel Alvarez</t>
  </si>
  <si>
    <t>Christian Walker</t>
  </si>
  <si>
    <t>Henry Urrutia</t>
  </si>
  <si>
    <t>Nolan Reimold</t>
  </si>
  <si>
    <t>Caleb Joseph</t>
  </si>
  <si>
    <t>Joey Rickard</t>
  </si>
  <si>
    <t>Jimmy Paredes</t>
  </si>
  <si>
    <t>Ryan Flaherty</t>
  </si>
  <si>
    <t>Francisco Pena</t>
  </si>
  <si>
    <t>J.J. Hardy</t>
  </si>
  <si>
    <t>Paul Janish</t>
  </si>
  <si>
    <t>Gerardo Parra</t>
  </si>
  <si>
    <t>Travis Snider</t>
  </si>
  <si>
    <t>Delmon Young</t>
  </si>
  <si>
    <t>David Lough</t>
  </si>
  <si>
    <t>Steve Clevenger</t>
  </si>
  <si>
    <t>Everth Cabrera</t>
  </si>
  <si>
    <t>Chris Parmelee</t>
  </si>
  <si>
    <t>Ryan Lavarnway</t>
  </si>
  <si>
    <t>Reynaldo Navarro</t>
  </si>
  <si>
    <t>Yankees</t>
  </si>
  <si>
    <t>Red Sox</t>
  </si>
  <si>
    <t>Rays</t>
  </si>
  <si>
    <t>Blue Jays</t>
  </si>
  <si>
    <t>Team</t>
  </si>
  <si>
    <t>Luis Cessa</t>
  </si>
  <si>
    <t>Tyler Olson</t>
  </si>
  <si>
    <t>Roenis Elias</t>
  </si>
  <si>
    <t>Brandon Workman</t>
  </si>
  <si>
    <t>J.A. Happ</t>
  </si>
  <si>
    <t>Jesse Chavez</t>
  </si>
  <si>
    <t>Gavin Floyd</t>
  </si>
  <si>
    <t>Blake Snell</t>
  </si>
  <si>
    <t>Alex Cobb</t>
  </si>
  <si>
    <t>Ubaldo Jimenez</t>
  </si>
  <si>
    <t>Wei-Yin Chen</t>
  </si>
  <si>
    <t>Chris Tillman</t>
  </si>
  <si>
    <t>Miguel Gonzalez</t>
  </si>
  <si>
    <t>Kevin Gausman</t>
  </si>
  <si>
    <t>Bud Norris</t>
  </si>
  <si>
    <t>Mike Wright</t>
  </si>
  <si>
    <t>Tyler Wilson</t>
  </si>
  <si>
    <t>Yovani Gallardo</t>
  </si>
  <si>
    <t>Odrisamer Despaigne</t>
  </si>
  <si>
    <t>Dylan Bundy</t>
  </si>
  <si>
    <t>David Hale</t>
  </si>
  <si>
    <t>ORIOLES</t>
  </si>
  <si>
    <t>2016 Projected Wins</t>
  </si>
  <si>
    <t>Corey Kluber</t>
  </si>
  <si>
    <t>Carlos Carrasco</t>
  </si>
  <si>
    <t>Danny Salazar</t>
  </si>
  <si>
    <t>Trevor Bauer</t>
  </si>
  <si>
    <t>Cody Anderson</t>
  </si>
  <si>
    <t>Josh Tomlin</t>
  </si>
  <si>
    <t>Shaun Marcum</t>
  </si>
  <si>
    <t>T.J. House</t>
  </si>
  <si>
    <t>Bruce Chen</t>
  </si>
  <si>
    <t>Zach McAllister</t>
  </si>
  <si>
    <t>Toru Murata</t>
  </si>
  <si>
    <t>INDIANS</t>
  </si>
  <si>
    <t>Ian Kennedy</t>
  </si>
  <si>
    <t>Yordano Ventura</t>
  </si>
  <si>
    <t>Edinson Volquez</t>
  </si>
  <si>
    <t>Kris Medlen</t>
  </si>
  <si>
    <t>Dillon Gee</t>
  </si>
  <si>
    <t>Mike Minor</t>
  </si>
  <si>
    <t>Danny Duffy</t>
  </si>
  <si>
    <t>Brian Flynn</t>
  </si>
  <si>
    <t>Miguel Almonte</t>
  </si>
  <si>
    <t>Jeremy Guthrie</t>
  </si>
  <si>
    <t>Johnny Cueto</t>
  </si>
  <si>
    <t>Jason Vargas</t>
  </si>
  <si>
    <t>Yohan Pino</t>
  </si>
  <si>
    <t>ROYALS</t>
  </si>
  <si>
    <t>Alfredo Simon</t>
  </si>
  <si>
    <t>Anibal Sanchez</t>
  </si>
  <si>
    <t>Justin Verlander</t>
  </si>
  <si>
    <t>Shane Greene</t>
  </si>
  <si>
    <t>Kyle Lobstein</t>
  </si>
  <si>
    <t>Randy Wolf</t>
  </si>
  <si>
    <t>Kyle Ryan</t>
  </si>
  <si>
    <t>Buck Farmer</t>
  </si>
  <si>
    <t>Alex Wilson</t>
  </si>
  <si>
    <t>Jordan Zimmermann</t>
  </si>
  <si>
    <t>Mike Pelfrey</t>
  </si>
  <si>
    <t>Michael Fulmer</t>
  </si>
  <si>
    <t>TIGERS</t>
  </si>
  <si>
    <t>Kyle Gibson</t>
  </si>
  <si>
    <t>Phil Hughes</t>
  </si>
  <si>
    <t>Tommy Milone</t>
  </si>
  <si>
    <t>Ervin Santana</t>
  </si>
  <si>
    <t>Trevor May</t>
  </si>
  <si>
    <t>Tyler Duffey</t>
  </si>
  <si>
    <t>Ricky Nolasco</t>
  </si>
  <si>
    <t>J.R. Graham</t>
  </si>
  <si>
    <t>Jose Berrios</t>
  </si>
  <si>
    <t>Alex Meyer</t>
  </si>
  <si>
    <t>Taylor Rogers</t>
  </si>
  <si>
    <t>TWINS</t>
  </si>
  <si>
    <t>Chris Sale</t>
  </si>
  <si>
    <t>Jose Quintana</t>
  </si>
  <si>
    <t>Carlos Rodon</t>
  </si>
  <si>
    <t>John Danks</t>
  </si>
  <si>
    <t>Erik Johnson</t>
  </si>
  <si>
    <t>Chris Beck</t>
  </si>
  <si>
    <t>Scott Carroll</t>
  </si>
  <si>
    <t>Jeff Samardzija</t>
  </si>
  <si>
    <t>Hector Noesi</t>
  </si>
  <si>
    <t>WHITE SOX</t>
  </si>
  <si>
    <t>Indians</t>
  </si>
  <si>
    <t>Royals</t>
  </si>
  <si>
    <t>Tigers</t>
  </si>
  <si>
    <t>Twins</t>
  </si>
  <si>
    <t>White Sox</t>
  </si>
  <si>
    <t>Carlos Santana</t>
  </si>
  <si>
    <t>Jason Kipnis</t>
  </si>
  <si>
    <t>Michael Brantley</t>
  </si>
  <si>
    <t>Francisco Lindor</t>
  </si>
  <si>
    <t>Yan Gomes</t>
  </si>
  <si>
    <t>Brandon Moss</t>
  </si>
  <si>
    <t>Lonnie Chisenhall</t>
  </si>
  <si>
    <t>Michael Bourn</t>
  </si>
  <si>
    <t>Mike Aviles</t>
  </si>
  <si>
    <t>Giovanny Urshela</t>
  </si>
  <si>
    <t>David Murphy</t>
  </si>
  <si>
    <t>Roberto Perez</t>
  </si>
  <si>
    <t>Ryan Raburn</t>
  </si>
  <si>
    <t>Abraham Almonte</t>
  </si>
  <si>
    <t>Jerry Sands</t>
  </si>
  <si>
    <t>Nick Swisher</t>
  </si>
  <si>
    <t>Chris Johnson</t>
  </si>
  <si>
    <t>Brett Hayes</t>
  </si>
  <si>
    <t>Michael Martinez</t>
  </si>
  <si>
    <t>Zach Walters</t>
  </si>
  <si>
    <t>Tyler Holt</t>
  </si>
  <si>
    <t>Jesus Aguilar</t>
  </si>
  <si>
    <t>Marlon Byrd</t>
  </si>
  <si>
    <t>Rajai Davis</t>
  </si>
  <si>
    <t>Tyler Naquin</t>
  </si>
  <si>
    <t>Collin Cowgill</t>
  </si>
  <si>
    <t>Chris Gimenez</t>
  </si>
  <si>
    <t>Eric Hosmer</t>
  </si>
  <si>
    <t>Alcides Escobar</t>
  </si>
  <si>
    <t>Kendrys Morales</t>
  </si>
  <si>
    <t>Mike Moustakas</t>
  </si>
  <si>
    <t>Lorenzo Cain</t>
  </si>
  <si>
    <t>Salvador Perez</t>
  </si>
  <si>
    <t>Omar Infante</t>
  </si>
  <si>
    <t>Alex Gordon</t>
  </si>
  <si>
    <t>Alex Rios</t>
  </si>
  <si>
    <t>Ben Zobrist</t>
  </si>
  <si>
    <t>Paulo Orlando</t>
  </si>
  <si>
    <t>Jarrod Dyson</t>
  </si>
  <si>
    <t>Christian Colon</t>
  </si>
  <si>
    <t>Drew Butera</t>
  </si>
  <si>
    <t>Cheslor Cuthbert</t>
  </si>
  <si>
    <t>Jonny Gomes</t>
  </si>
  <si>
    <t>Reymond Fuentes</t>
  </si>
  <si>
    <t>Tony Cruz</t>
  </si>
  <si>
    <t>Ian Kinsler</t>
  </si>
  <si>
    <t>J.D. Martinez</t>
  </si>
  <si>
    <t>Nick Castellanos</t>
  </si>
  <si>
    <t>Anthony Gose</t>
  </si>
  <si>
    <t>Miguel Cabrera</t>
  </si>
  <si>
    <t>Victor Martinez</t>
  </si>
  <si>
    <t>Jose Iglesias</t>
  </si>
  <si>
    <t>Yoenis Cespedes</t>
  </si>
  <si>
    <t>James McCann</t>
  </si>
  <si>
    <t>Alex Avila</t>
  </si>
  <si>
    <t>Tyler Collins</t>
  </si>
  <si>
    <t>Andrew Romine</t>
  </si>
  <si>
    <t>Jefry Marte</t>
  </si>
  <si>
    <t>Dixon Machado</t>
  </si>
  <si>
    <t>Bryan Holaday</t>
  </si>
  <si>
    <t>Josh Wilson</t>
  </si>
  <si>
    <t>Hernan Perez</t>
  </si>
  <si>
    <t>Steven Moya</t>
  </si>
  <si>
    <t>Justin Upton</t>
  </si>
  <si>
    <t>Jarrod Saltalamacchia</t>
  </si>
  <si>
    <t>Cameron Maybin</t>
  </si>
  <si>
    <t>Brian Dozier</t>
  </si>
  <si>
    <t>Joe Mauer</t>
  </si>
  <si>
    <t>Trevor Plouffe</t>
  </si>
  <si>
    <t>Torii Hunter</t>
  </si>
  <si>
    <t>Kurt Suzuki</t>
  </si>
  <si>
    <t>Eddie Rosario</t>
  </si>
  <si>
    <t>Eduardo Escobar</t>
  </si>
  <si>
    <t>Miguel Sano</t>
  </si>
  <si>
    <t>Danny Santana</t>
  </si>
  <si>
    <t>Eduardo Nunez</t>
  </si>
  <si>
    <t>Shane Robinson</t>
  </si>
  <si>
    <t>Kennys Vargas</t>
  </si>
  <si>
    <t>Byron Buxton</t>
  </si>
  <si>
    <t>Chris Herrmann</t>
  </si>
  <si>
    <t>Jordan Schafer</t>
  </si>
  <si>
    <t>Oswaldo Arcia</t>
  </si>
  <si>
    <t>Byung-ho Park</t>
  </si>
  <si>
    <t>Adam Eaton</t>
  </si>
  <si>
    <t>Melky Cabrera</t>
  </si>
  <si>
    <t>Jose Abreu</t>
  </si>
  <si>
    <t>Alexei Ramirez</t>
  </si>
  <si>
    <t>Avisail Garcia</t>
  </si>
  <si>
    <t>Adam LaRoche</t>
  </si>
  <si>
    <t>Carlos Sanchez</t>
  </si>
  <si>
    <t>Tyler Flowers</t>
  </si>
  <si>
    <t>Tyler Saladino</t>
  </si>
  <si>
    <t>Gordon Beckham</t>
  </si>
  <si>
    <t>Geovany Soto</t>
  </si>
  <si>
    <t>Conor Gillaspie</t>
  </si>
  <si>
    <t>J.B. Shuck</t>
  </si>
  <si>
    <t>Mike Olt</t>
  </si>
  <si>
    <t>Emilio Bonifacio</t>
  </si>
  <si>
    <t>Todd Frazier</t>
  </si>
  <si>
    <t>Brett Lawrie</t>
  </si>
  <si>
    <t>Austin Jackson</t>
  </si>
  <si>
    <t>Leury Garcia</t>
  </si>
  <si>
    <t>2016 O/U</t>
  </si>
  <si>
    <t>DIF</t>
  </si>
  <si>
    <t>Kole Calhoun</t>
  </si>
  <si>
    <t>Mike Trout</t>
  </si>
  <si>
    <t>Albert Pujols</t>
  </si>
  <si>
    <t>Erick Aybar</t>
  </si>
  <si>
    <t>Johnny Giavotella</t>
  </si>
  <si>
    <t>David Freese</t>
  </si>
  <si>
    <t>C.J. Cron</t>
  </si>
  <si>
    <t>Chris Iannetta</t>
  </si>
  <si>
    <t>Matt Joyce</t>
  </si>
  <si>
    <t>Carlos Perez</t>
  </si>
  <si>
    <t>Taylor Featherston</t>
  </si>
  <si>
    <t>Efren Navarro</t>
  </si>
  <si>
    <t>Daniel Robertson</t>
  </si>
  <si>
    <t>Kaleb Cowart</t>
  </si>
  <si>
    <t>Grant Green</t>
  </si>
  <si>
    <t>Kyle Kubitza</t>
  </si>
  <si>
    <t>Kirk Nieuwenhuis</t>
  </si>
  <si>
    <t>Andrelton Simmons</t>
  </si>
  <si>
    <t>Yunel Escobar</t>
  </si>
  <si>
    <t>Craig Gentry</t>
  </si>
  <si>
    <t>Ji-Man Choi</t>
  </si>
  <si>
    <t>ANGELS</t>
  </si>
  <si>
    <t>Jose Altuve</t>
  </si>
  <si>
    <t>Evan Gattis</t>
  </si>
  <si>
    <t>Luis Valbuena</t>
  </si>
  <si>
    <t>Colby Rasmus</t>
  </si>
  <si>
    <t>Chris Carter</t>
  </si>
  <si>
    <t>George Springer</t>
  </si>
  <si>
    <t>Carlos Correa</t>
  </si>
  <si>
    <t>Jason Castro</t>
  </si>
  <si>
    <t>Jake Marisnick</t>
  </si>
  <si>
    <t>Marwin Gonzalez</t>
  </si>
  <si>
    <t>Preston Tucker</t>
  </si>
  <si>
    <t>Jed Lowrie</t>
  </si>
  <si>
    <t>Carlos Gomez</t>
  </si>
  <si>
    <t>Jonathan Villar</t>
  </si>
  <si>
    <t>Jon Singleton</t>
  </si>
  <si>
    <t>Robbie Grossman</t>
  </si>
  <si>
    <t>Domingo Santana</t>
  </si>
  <si>
    <t>Max Stassi</t>
  </si>
  <si>
    <t>ASTROS</t>
  </si>
  <si>
    <t>Tyler White</t>
  </si>
  <si>
    <t>Matt Duffy</t>
  </si>
  <si>
    <t>Erik Kratz</t>
  </si>
  <si>
    <t>Marcus Semien</t>
  </si>
  <si>
    <t>Billy Butler</t>
  </si>
  <si>
    <t>Josh Reddick</t>
  </si>
  <si>
    <t>Billy Burns</t>
  </si>
  <si>
    <t>Stephen Vogt</t>
  </si>
  <si>
    <t>Mark Canha</t>
  </si>
  <si>
    <t>Eric Sogard</t>
  </si>
  <si>
    <t>Sam Fuld</t>
  </si>
  <si>
    <t>Josh Phegley</t>
  </si>
  <si>
    <t>Ike Davis</t>
  </si>
  <si>
    <t>Coco Crisp</t>
  </si>
  <si>
    <t>Jake Smolinski</t>
  </si>
  <si>
    <t>Max Muncy</t>
  </si>
  <si>
    <t>Carson Blair</t>
  </si>
  <si>
    <t>ATHLETICS</t>
  </si>
  <si>
    <t>Khris Davis</t>
  </si>
  <si>
    <t>Yonder Alonso</t>
  </si>
  <si>
    <t>Chris Coghlan</t>
  </si>
  <si>
    <t>Kyle Seager</t>
  </si>
  <si>
    <t>Robinson Cano</t>
  </si>
  <si>
    <t>Nelson Cruz</t>
  </si>
  <si>
    <t>Seth Smith</t>
  </si>
  <si>
    <t>Mike Zunino</t>
  </si>
  <si>
    <t>Ketel Marte</t>
  </si>
  <si>
    <t>Franklin Gutierrez</t>
  </si>
  <si>
    <t>Jesus Sucre</t>
  </si>
  <si>
    <t>Jesus Montero</t>
  </si>
  <si>
    <t>Chris Taylor</t>
  </si>
  <si>
    <t>Rickie Weeks</t>
  </si>
  <si>
    <t>Willie Bloomquist</t>
  </si>
  <si>
    <t>Shawn O'Malley</t>
  </si>
  <si>
    <t>MARINERS</t>
  </si>
  <si>
    <t>Adam Lind</t>
  </si>
  <si>
    <t>Nori Aoki</t>
  </si>
  <si>
    <t>Stefen Romero</t>
  </si>
  <si>
    <t>Leonys Martin</t>
  </si>
  <si>
    <t>Luis Sardinas</t>
  </si>
  <si>
    <t>Prince Fielder</t>
  </si>
  <si>
    <t>Elvis Andrus</t>
  </si>
  <si>
    <t>Shin-Soo Choo</t>
  </si>
  <si>
    <t>Adrian Beltre</t>
  </si>
  <si>
    <t>Mitch Moreland</t>
  </si>
  <si>
    <t>Delino DeShields</t>
  </si>
  <si>
    <t>Rougned Odor</t>
  </si>
  <si>
    <t>Robinson Chirinos</t>
  </si>
  <si>
    <t>Josh Hamilton</t>
  </si>
  <si>
    <t>Adam Rosales</t>
  </si>
  <si>
    <t>Joey Gallo</t>
  </si>
  <si>
    <t>Carlos Corporan</t>
  </si>
  <si>
    <t>Hanser Alberto</t>
  </si>
  <si>
    <t>Ryan Rua</t>
  </si>
  <si>
    <t>Will Venable</t>
  </si>
  <si>
    <t>Kyle Blanks</t>
  </si>
  <si>
    <t>Ryan Strausborger</t>
  </si>
  <si>
    <t>Tommy Field</t>
  </si>
  <si>
    <t>Drew Stubbs</t>
  </si>
  <si>
    <t>Nomar Mazara</t>
  </si>
  <si>
    <t>Ian Desmond</t>
  </si>
  <si>
    <t>RANGERS</t>
  </si>
  <si>
    <t>Angels</t>
  </si>
  <si>
    <t>Astros</t>
  </si>
  <si>
    <t>Athletics</t>
  </si>
  <si>
    <t>Mariners</t>
  </si>
  <si>
    <t>Rangers</t>
  </si>
  <si>
    <t>Garrett Richards</t>
  </si>
  <si>
    <t>Hector Santiago</t>
  </si>
  <si>
    <t>Jered Weaver</t>
  </si>
  <si>
    <t>Matt Shoemaker</t>
  </si>
  <si>
    <t>C.J. Wilson</t>
  </si>
  <si>
    <t>Andrew Heaney</t>
  </si>
  <si>
    <t>Nicholas Tropeano</t>
  </si>
  <si>
    <t>Cory Rasmus</t>
  </si>
  <si>
    <t>Drew Rucinski</t>
  </si>
  <si>
    <t>Jhoulys Chacin</t>
  </si>
  <si>
    <t>Dallas Keuchel</t>
  </si>
  <si>
    <t>Collin McHugh</t>
  </si>
  <si>
    <t>Doug Fister</t>
  </si>
  <si>
    <t>Mike Fiers</t>
  </si>
  <si>
    <t>Lance McCullers</t>
  </si>
  <si>
    <t>Scott Feldman</t>
  </si>
  <si>
    <t>Asher Wojciechowski</t>
  </si>
  <si>
    <t>Brad Peacock</t>
  </si>
  <si>
    <t>Roberto Hernandez</t>
  </si>
  <si>
    <t>Brett Oberholtzer</t>
  </si>
  <si>
    <t>Vincent Velasquez</t>
  </si>
  <si>
    <t>Dan Straily</t>
  </si>
  <si>
    <t>Samuel Deduno</t>
  </si>
  <si>
    <t>Sonny Gray</t>
  </si>
  <si>
    <t>Chris Bassitt</t>
  </si>
  <si>
    <t>Kendall Graveman</t>
  </si>
  <si>
    <t>Jesse Hahn</t>
  </si>
  <si>
    <t>Henderson Alvarez</t>
  </si>
  <si>
    <t>Sean Manaea</t>
  </si>
  <si>
    <t>Drew Pomeranz</t>
  </si>
  <si>
    <t>Aaron Brooks</t>
  </si>
  <si>
    <t>Sean Nolin</t>
  </si>
  <si>
    <t>Cody Martin</t>
  </si>
  <si>
    <t>Barry Zito</t>
  </si>
  <si>
    <t>Brad Mills</t>
  </si>
  <si>
    <t>Felix Hernandez</t>
  </si>
  <si>
    <t>Taijuan Walker</t>
  </si>
  <si>
    <t>Hisashi Iwakuma</t>
  </si>
  <si>
    <t>Mike Montgomery</t>
  </si>
  <si>
    <t>James Paxton</t>
  </si>
  <si>
    <t>Vidal Nuno</t>
  </si>
  <si>
    <t>Edgar Olmos</t>
  </si>
  <si>
    <t>Tony Zych</t>
  </si>
  <si>
    <t>Colby Lewis</t>
  </si>
  <si>
    <t>Nick Martinez</t>
  </si>
  <si>
    <t>Wandy Rodriguez</t>
  </si>
  <si>
    <t>Martin Perez</t>
  </si>
  <si>
    <t>Cole Hamels</t>
  </si>
  <si>
    <t>Chi Chi Gonzalez</t>
  </si>
  <si>
    <t>Derek Holland</t>
  </si>
  <si>
    <t>Ross Detwiler</t>
  </si>
  <si>
    <t>Matt Harrison</t>
  </si>
  <si>
    <t>Anthony Ranaudo</t>
  </si>
  <si>
    <t>Phil Klein</t>
  </si>
  <si>
    <t>Yu Darvish</t>
  </si>
  <si>
    <t>A.J. Griffin</t>
  </si>
  <si>
    <t>Shelby Miller</t>
  </si>
  <si>
    <t>Julio Teheran</t>
  </si>
  <si>
    <t>Williams Perez</t>
  </si>
  <si>
    <t>Matt Wisler</t>
  </si>
  <si>
    <t>Mike Foltynewicz</t>
  </si>
  <si>
    <t>Eric Stults</t>
  </si>
  <si>
    <t>Manny Banuelos</t>
  </si>
  <si>
    <t>Ryan Weber</t>
  </si>
  <si>
    <t>Trevor Cahill</t>
  </si>
  <si>
    <t>BRAVES</t>
  </si>
  <si>
    <t>Aaron Blair</t>
  </si>
  <si>
    <t>John Gant</t>
  </si>
  <si>
    <t>Casey Kelly</t>
  </si>
  <si>
    <t>Tom Koehler</t>
  </si>
  <si>
    <t>Dan Haren</t>
  </si>
  <si>
    <t>David Phelps</t>
  </si>
  <si>
    <t>Jarred Cosart</t>
  </si>
  <si>
    <t>Brad Hand</t>
  </si>
  <si>
    <t>Justin Nicolino</t>
  </si>
  <si>
    <t>Jose Fernandez</t>
  </si>
  <si>
    <t>Adam Conley</t>
  </si>
  <si>
    <t>Jose Urena</t>
  </si>
  <si>
    <t>Chris Narveson</t>
  </si>
  <si>
    <t>Kendry Flores</t>
  </si>
  <si>
    <t>Edwin Jackson</t>
  </si>
  <si>
    <t>MARLINS</t>
  </si>
  <si>
    <t>Bartolo Colon</t>
  </si>
  <si>
    <t>Jacob deGrom</t>
  </si>
  <si>
    <t>Matt Harvey</t>
  </si>
  <si>
    <t>Jon Niese</t>
  </si>
  <si>
    <t>Noah Syndergaard</t>
  </si>
  <si>
    <t>Steven Matz</t>
  </si>
  <si>
    <t>Logan Verrett</t>
  </si>
  <si>
    <t>Sean Gilmartin</t>
  </si>
  <si>
    <t>Rafael Montero</t>
  </si>
  <si>
    <t>METS</t>
  </si>
  <si>
    <t>Zack Wheeler</t>
  </si>
  <si>
    <t>Logan Verett</t>
  </si>
  <si>
    <t>Max Scherzer</t>
  </si>
  <si>
    <t>Gio Gonzalez</t>
  </si>
  <si>
    <t>Stephen Strasburg</t>
  </si>
  <si>
    <t>Joe Ross</t>
  </si>
  <si>
    <t>Tanner Roark</t>
  </si>
  <si>
    <t>Taylor Jordan</t>
  </si>
  <si>
    <t>A.J. Cole</t>
  </si>
  <si>
    <t>Nationals</t>
  </si>
  <si>
    <t>Yusmeiro Petit</t>
  </si>
  <si>
    <t>Lucas Giolito</t>
  </si>
  <si>
    <t>Aaron Harang</t>
  </si>
  <si>
    <t>Jerome Williams</t>
  </si>
  <si>
    <t>Adam Morgan</t>
  </si>
  <si>
    <t>David Buchanan</t>
  </si>
  <si>
    <t>Aaron Nola</t>
  </si>
  <si>
    <t>Sean O'Sullivan</t>
  </si>
  <si>
    <t>Jerad Eickhoff</t>
  </si>
  <si>
    <t>Severino Gonzalez</t>
  </si>
  <si>
    <t>Chad Billingsley</t>
  </si>
  <si>
    <t>Alec Asher</t>
  </si>
  <si>
    <t>Kevin Correia</t>
  </si>
  <si>
    <t>Phillippe Aumont</t>
  </si>
  <si>
    <t>Dustin McGowan</t>
  </si>
  <si>
    <t>Jeremy Hellickson</t>
  </si>
  <si>
    <t>Charlie Morton</t>
  </si>
  <si>
    <t>Phillies</t>
  </si>
  <si>
    <t>Braves</t>
  </si>
  <si>
    <t>Marlins</t>
  </si>
  <si>
    <t>Mets</t>
  </si>
  <si>
    <t>Nick Markakis</t>
  </si>
  <si>
    <t>Jace Peterson</t>
  </si>
  <si>
    <t>Freddie Freeman</t>
  </si>
  <si>
    <t>A.J. Pierzynski</t>
  </si>
  <si>
    <t>Adonis Garcia</t>
  </si>
  <si>
    <t>Kelly Johnson</t>
  </si>
  <si>
    <t>Christian Bethancourt</t>
  </si>
  <si>
    <t>Pedro Ciriaco</t>
  </si>
  <si>
    <t>Eury Perez</t>
  </si>
  <si>
    <t>Daniel Castro</t>
  </si>
  <si>
    <t>Todd Cunningham</t>
  </si>
  <si>
    <t>Hector Olivera</t>
  </si>
  <si>
    <t>Eric Young</t>
  </si>
  <si>
    <t>Ender Inciarte</t>
  </si>
  <si>
    <t>Tyler Moore</t>
  </si>
  <si>
    <t>Mallex Smith</t>
  </si>
  <si>
    <t>Jeff Francoeur</t>
  </si>
  <si>
    <t>Anthony Recker</t>
  </si>
  <si>
    <t>Dee Gordon</t>
  </si>
  <si>
    <t>Martin Prado</t>
  </si>
  <si>
    <t>Christian Yelich</t>
  </si>
  <si>
    <t>Adeiny Hechavarria</t>
  </si>
  <si>
    <t>Marcell Ozuna</t>
  </si>
  <si>
    <t>J.T. Realmuto</t>
  </si>
  <si>
    <t>Justin Bour</t>
  </si>
  <si>
    <t>Ichiro Suzuki</t>
  </si>
  <si>
    <t>Giancarlo Stanton</t>
  </si>
  <si>
    <t>Derek Dietrich</t>
  </si>
  <si>
    <t>Michael Morse</t>
  </si>
  <si>
    <t>Miguel Rojas</t>
  </si>
  <si>
    <t>Cole Gillespie</t>
  </si>
  <si>
    <t>Casey McGehee</t>
  </si>
  <si>
    <t>Jeff Mathis</t>
  </si>
  <si>
    <t>Donovan Solano</t>
  </si>
  <si>
    <t>Jeff Baker</t>
  </si>
  <si>
    <t>Curtis Granderson</t>
  </si>
  <si>
    <t>Lucas Duda</t>
  </si>
  <si>
    <t>Daniel Murphy</t>
  </si>
  <si>
    <t>Wilmer Flores</t>
  </si>
  <si>
    <t>Juan Lagares</t>
  </si>
  <si>
    <t>Michael Cuddyer</t>
  </si>
  <si>
    <t>Ruben Tejada</t>
  </si>
  <si>
    <t>Travis d'Arnaud</t>
  </si>
  <si>
    <t>Kevin Plawecki</t>
  </si>
  <si>
    <t>Eric Campbell</t>
  </si>
  <si>
    <t>Michael Conforto</t>
  </si>
  <si>
    <t>David Wright</t>
  </si>
  <si>
    <t>John Mayberry</t>
  </si>
  <si>
    <t>Dilson Herrera</t>
  </si>
  <si>
    <t>Neil Walker</t>
  </si>
  <si>
    <t>Johnny Monell</t>
  </si>
  <si>
    <t>NATIONALS</t>
  </si>
  <si>
    <t>Bryce Harper</t>
  </si>
  <si>
    <t>Michael Taylor</t>
  </si>
  <si>
    <t>Wilson Ramos</t>
  </si>
  <si>
    <t>Danny Espinosa</t>
  </si>
  <si>
    <t>Ryan Zimmerman</t>
  </si>
  <si>
    <t>Jayson Werth</t>
  </si>
  <si>
    <t>Anthony Rendon</t>
  </si>
  <si>
    <t>Clint Robinson</t>
  </si>
  <si>
    <t>Denard Span</t>
  </si>
  <si>
    <t>Jose Lobaton</t>
  </si>
  <si>
    <t>Dan Uggla</t>
  </si>
  <si>
    <t>Matt den Dekker</t>
  </si>
  <si>
    <t>Trea Turner</t>
  </si>
  <si>
    <t>Freddy Galvis</t>
  </si>
  <si>
    <t>Odubel Herrera</t>
  </si>
  <si>
    <t>Ryan Howard</t>
  </si>
  <si>
    <t>Cody Asche</t>
  </si>
  <si>
    <t>Cesar Hernandez</t>
  </si>
  <si>
    <t>Maikel Franco</t>
  </si>
  <si>
    <t>Carlos Ruiz</t>
  </si>
  <si>
    <t>Cameron Rupp</t>
  </si>
  <si>
    <t>Darin Ruf</t>
  </si>
  <si>
    <t>Andres Blanco</t>
  </si>
  <si>
    <t>Domonic Brown</t>
  </si>
  <si>
    <t>Aaron Altherr</t>
  </si>
  <si>
    <t>Darnell Sweeney</t>
  </si>
  <si>
    <t>PHILLIES</t>
  </si>
  <si>
    <t>Cedric Hunter</t>
  </si>
  <si>
    <t>Tyler Goeddel</t>
  </si>
  <si>
    <t>Peter Bourjos</t>
  </si>
  <si>
    <t>Emmanuel Burriss</t>
  </si>
  <si>
    <t>Ryan Braun</t>
  </si>
  <si>
    <t>Jonathan Lucroy</t>
  </si>
  <si>
    <t>Ramon Flores</t>
  </si>
  <si>
    <t>Aaron Hill</t>
  </si>
  <si>
    <t>Andy Wilkins</t>
  </si>
  <si>
    <t>Scooter Gennett</t>
  </si>
  <si>
    <t>Rymer Liriano</t>
  </si>
  <si>
    <t>Garin Cecchini</t>
  </si>
  <si>
    <t>Colin Walsh</t>
  </si>
  <si>
    <t>Michael Reed</t>
  </si>
  <si>
    <t>Keon Broxton</t>
  </si>
  <si>
    <t>Martin Maldonado</t>
  </si>
  <si>
    <t>Yadiel Rivera</t>
  </si>
  <si>
    <t>BREWERS</t>
  </si>
  <si>
    <t>Jean Segura</t>
  </si>
  <si>
    <t>Aramis Ramirez</t>
  </si>
  <si>
    <t>Elian Herrera</t>
  </si>
  <si>
    <t>Shane Peterson</t>
  </si>
  <si>
    <t>Jason Rogers</t>
  </si>
  <si>
    <t>Logan Schafer</t>
  </si>
  <si>
    <t>Hector Gomez</t>
  </si>
  <si>
    <t>Matt Carpenter</t>
  </si>
  <si>
    <t>Jhonny Peralta</t>
  </si>
  <si>
    <t>Kolten Wong</t>
  </si>
  <si>
    <t>Jason Heyward</t>
  </si>
  <si>
    <t>Yadier Molina</t>
  </si>
  <si>
    <t>Mark Reynolds</t>
  </si>
  <si>
    <t>Randal Grichuk</t>
  </si>
  <si>
    <t>Matt Holliday</t>
  </si>
  <si>
    <t>Stephen Piscotty</t>
  </si>
  <si>
    <t>Jon Jay</t>
  </si>
  <si>
    <t>Matt Adams</t>
  </si>
  <si>
    <t>Tommy Pham</t>
  </si>
  <si>
    <t>Pete Kozma</t>
  </si>
  <si>
    <t>Greg Garcia</t>
  </si>
  <si>
    <t>CARDINALS</t>
  </si>
  <si>
    <t>Aledmys Diaz</t>
  </si>
  <si>
    <t>Jedd Gyorko</t>
  </si>
  <si>
    <t>Jeremy Hazelbaker</t>
  </si>
  <si>
    <t>Dean Anna</t>
  </si>
  <si>
    <t>Brayan Pena</t>
  </si>
  <si>
    <t>Anthony Rizzo</t>
  </si>
  <si>
    <t>Dexter Fowler</t>
  </si>
  <si>
    <t>Kris Bryant</t>
  </si>
  <si>
    <t>Addison Russell</t>
  </si>
  <si>
    <t>Jorge Soler</t>
  </si>
  <si>
    <t>Miguel Montero</t>
  </si>
  <si>
    <t>Kyle Schwarber</t>
  </si>
  <si>
    <t>Chris Denorfia</t>
  </si>
  <si>
    <t>David Ross</t>
  </si>
  <si>
    <t>Jonathan Herrera</t>
  </si>
  <si>
    <t>Jake Arrieta</t>
  </si>
  <si>
    <t>Javier Baez</t>
  </si>
  <si>
    <t>Matt Szczur</t>
  </si>
  <si>
    <t>Tommy La Stella</t>
  </si>
  <si>
    <t>CUBS</t>
  </si>
  <si>
    <t>Arismendy Alcantara</t>
  </si>
  <si>
    <t>Pirates</t>
  </si>
  <si>
    <t>Andrew McCutchen</t>
  </si>
  <si>
    <t>Gregory Polanco</t>
  </si>
  <si>
    <t>Starling Marte</t>
  </si>
  <si>
    <t>Francisco Cervelli</t>
  </si>
  <si>
    <t>Jung Ho Kang</t>
  </si>
  <si>
    <t>Josh Harrison</t>
  </si>
  <si>
    <t>Jordy Mercer</t>
  </si>
  <si>
    <t>Sean Rodriguez</t>
  </si>
  <si>
    <t>Chris Stewart</t>
  </si>
  <si>
    <t>Alen Hanson</t>
  </si>
  <si>
    <t>Travis Ishikawa</t>
  </si>
  <si>
    <t>Pedro Florimon</t>
  </si>
  <si>
    <t>REDS</t>
  </si>
  <si>
    <t>Joey Votto</t>
  </si>
  <si>
    <t>Adam Duvall</t>
  </si>
  <si>
    <t>Devin Mesoraco</t>
  </si>
  <si>
    <t>Jay Bruce</t>
  </si>
  <si>
    <t>Eugenio Suarez</t>
  </si>
  <si>
    <t>Brandon Phillips</t>
  </si>
  <si>
    <t>Scott Schebler</t>
  </si>
  <si>
    <t>Yorman Rodriguez</t>
  </si>
  <si>
    <t>Zack Cozart</t>
  </si>
  <si>
    <t>Ivan De Jesus</t>
  </si>
  <si>
    <t>Jose Peraza</t>
  </si>
  <si>
    <t>Billy Hamilton</t>
  </si>
  <si>
    <t>Ramon Cabrera</t>
  </si>
  <si>
    <t>Tucker Barnhart</t>
  </si>
  <si>
    <t>Jordan Pacheco</t>
  </si>
  <si>
    <t>Kyle Skipworth</t>
  </si>
  <si>
    <t>Skip Schumaker</t>
  </si>
  <si>
    <t>Jason Bourgeois</t>
  </si>
  <si>
    <t>Kristopher Negron</t>
  </si>
  <si>
    <t>Brewers</t>
  </si>
  <si>
    <t>Cardinals</t>
  </si>
  <si>
    <t>Cubs</t>
  </si>
  <si>
    <t>Reds</t>
  </si>
  <si>
    <t>Jimmy Nelson</t>
  </si>
  <si>
    <t>Matt Garza</t>
  </si>
  <si>
    <t>Kyle Lohse</t>
  </si>
  <si>
    <t>Taylor Jungmann</t>
  </si>
  <si>
    <t>Wily Peralta</t>
  </si>
  <si>
    <t>Tyler Cravy</t>
  </si>
  <si>
    <t>Zachary Davies</t>
  </si>
  <si>
    <t>Ariel Pena</t>
  </si>
  <si>
    <t>Tyler Wagner</t>
  </si>
  <si>
    <t>Jorge Lopez</t>
  </si>
  <si>
    <t>Chase Anderson</t>
  </si>
  <si>
    <t>Adrian Houser</t>
  </si>
  <si>
    <t>John Lackey</t>
  </si>
  <si>
    <t>Lance Lynn</t>
  </si>
  <si>
    <t>Michael Wacha</t>
  </si>
  <si>
    <t>Carlos Martinez</t>
  </si>
  <si>
    <t>Jaime Garcia</t>
  </si>
  <si>
    <t>Tyler Lyons</t>
  </si>
  <si>
    <t>Tim Cooney</t>
  </si>
  <si>
    <t>Adam Wainwright</t>
  </si>
  <si>
    <t>Marco Gonzales</t>
  </si>
  <si>
    <t>Mike Leake</t>
  </si>
  <si>
    <t>Jon Lester</t>
  </si>
  <si>
    <t>Kyle Hendricks</t>
  </si>
  <si>
    <t>Jason Hammel</t>
  </si>
  <si>
    <t>Travis Wood</t>
  </si>
  <si>
    <t>Tsuyoshi Wada</t>
  </si>
  <si>
    <t>Clayton Richard</t>
  </si>
  <si>
    <t>Dallas Beeler</t>
  </si>
  <si>
    <t>Donn Roach</t>
  </si>
  <si>
    <t>Carl Edwards</t>
  </si>
  <si>
    <t>Eric Jokisch</t>
  </si>
  <si>
    <t>PIRATES</t>
  </si>
  <si>
    <t>Gerrit Cole</t>
  </si>
  <si>
    <t>Francisco Liriano</t>
  </si>
  <si>
    <t>Jeff Locke</t>
  </si>
  <si>
    <t>A.J. Burnett</t>
  </si>
  <si>
    <t>Vance Worley</t>
  </si>
  <si>
    <t>Casey Sadler</t>
  </si>
  <si>
    <t>Ryan Vogelsong</t>
  </si>
  <si>
    <t>Anthony DeSclafani</t>
  </si>
  <si>
    <t>Michael Lorenzen</t>
  </si>
  <si>
    <t>Raisel Iglesias</t>
  </si>
  <si>
    <t>Keyvius Sampson</t>
  </si>
  <si>
    <t>John Lamb</t>
  </si>
  <si>
    <t>Jason Marquis</t>
  </si>
  <si>
    <t>Josh Smith</t>
  </si>
  <si>
    <t>David Holmberg</t>
  </si>
  <si>
    <t>Brandon Finnegan</t>
  </si>
  <si>
    <t>Jon Moscot</t>
  </si>
  <si>
    <t>Homer Bailey</t>
  </si>
  <si>
    <t>Tony Cingrani</t>
  </si>
  <si>
    <t>Robert Stephenson</t>
  </si>
  <si>
    <t>Timothy Melville</t>
  </si>
  <si>
    <t>DODGERS</t>
  </si>
  <si>
    <t>Adrian Gonzalez</t>
  </si>
  <si>
    <t>Joc Pederson</t>
  </si>
  <si>
    <t>Howie Kendrick</t>
  </si>
  <si>
    <t>Andre Ethier</t>
  </si>
  <si>
    <t>Justin Turner</t>
  </si>
  <si>
    <t>Yasmani Grandal</t>
  </si>
  <si>
    <t>Yasiel Puig</t>
  </si>
  <si>
    <t>Scott Van Slyke</t>
  </si>
  <si>
    <t>Alex Guerrero</t>
  </si>
  <si>
    <t>KikÃƒÂ© Hernandez</t>
  </si>
  <si>
    <t>A.J. Ellis</t>
  </si>
  <si>
    <t>Carl Crawford</t>
  </si>
  <si>
    <t>Corey Seager</t>
  </si>
  <si>
    <t>Austin Barnes</t>
  </si>
  <si>
    <t>Charlie Culberson</t>
  </si>
  <si>
    <t>DIAMONDBACKS</t>
  </si>
  <si>
    <t>Paul Goldschmidt</t>
  </si>
  <si>
    <t>A.J. Pollock</t>
  </si>
  <si>
    <t>Chris Owings</t>
  </si>
  <si>
    <t>David Peralta</t>
  </si>
  <si>
    <t>Nick Ahmed</t>
  </si>
  <si>
    <t>Yasmany Tomas</t>
  </si>
  <si>
    <t>Jake Lamb</t>
  </si>
  <si>
    <t>Welington Castillo</t>
  </si>
  <si>
    <t>Tuffy Gosewisch</t>
  </si>
  <si>
    <t>Phil Gosselin</t>
  </si>
  <si>
    <t>Peter O'Brien</t>
  </si>
  <si>
    <t>Brandon Drury</t>
  </si>
  <si>
    <t>Socrates Brito</t>
  </si>
  <si>
    <t>Oscar Hernandez</t>
  </si>
  <si>
    <t>GIANTS</t>
  </si>
  <si>
    <t>Buster Posey</t>
  </si>
  <si>
    <t>Brandon Crawford</t>
  </si>
  <si>
    <t>Brandon Belt</t>
  </si>
  <si>
    <t>Angel Pagan</t>
  </si>
  <si>
    <t>Joe Panik</t>
  </si>
  <si>
    <t>Gregor Blanco</t>
  </si>
  <si>
    <t>Justin Maxwell</t>
  </si>
  <si>
    <t>Hunter Pence</t>
  </si>
  <si>
    <t>Kelby Tomlinson</t>
  </si>
  <si>
    <t>Andrew Susac</t>
  </si>
  <si>
    <t>Ehire Adrianza</t>
  </si>
  <si>
    <t>Jarrett Parker</t>
  </si>
  <si>
    <t>Charlie Blackmon</t>
  </si>
  <si>
    <t>Nolan Arenado</t>
  </si>
  <si>
    <t>DJ LeMahieu</t>
  </si>
  <si>
    <t>Carlos Gonzalez</t>
  </si>
  <si>
    <t>Nick Hundley</t>
  </si>
  <si>
    <t>Ben Paulsen</t>
  </si>
  <si>
    <t>Brandon Barnes</t>
  </si>
  <si>
    <t>Wilin Rosario</t>
  </si>
  <si>
    <t>Daniel Descalso</t>
  </si>
  <si>
    <t>Justin Morneau</t>
  </si>
  <si>
    <t>Michael McKenry</t>
  </si>
  <si>
    <t>Rafael Ynoa</t>
  </si>
  <si>
    <t>Kyle Parker</t>
  </si>
  <si>
    <t>Dustin Garneau</t>
  </si>
  <si>
    <t>Cristhian Adames</t>
  </si>
  <si>
    <t>Chris Rusin</t>
  </si>
  <si>
    <t>ROCKIES</t>
  </si>
  <si>
    <t>Trevor Story</t>
  </si>
  <si>
    <t>Tony Wolters</t>
  </si>
  <si>
    <t>PADRES</t>
  </si>
  <si>
    <t>Matt Kemp</t>
  </si>
  <si>
    <t>Yangervis Solarte</t>
  </si>
  <si>
    <t>Derek Norris</t>
  </si>
  <si>
    <t>Alexi Amarista</t>
  </si>
  <si>
    <t>Cory Spangenberg</t>
  </si>
  <si>
    <t>Will Middlebrooks</t>
  </si>
  <si>
    <t>Wil Myers</t>
  </si>
  <si>
    <t>Melvin Upton Jr.</t>
  </si>
  <si>
    <t>Clint Barmes</t>
  </si>
  <si>
    <t>Austin Hedges</t>
  </si>
  <si>
    <t>Brett Wallace</t>
  </si>
  <si>
    <t>Travis Jankowski</t>
  </si>
  <si>
    <t>Jabari Blash</t>
  </si>
  <si>
    <t>Alex Dickerson</t>
  </si>
  <si>
    <t>Jose Pirela</t>
  </si>
  <si>
    <t>Dodgers</t>
  </si>
  <si>
    <t>Diamondbacks</t>
  </si>
  <si>
    <t>Giants</t>
  </si>
  <si>
    <t>Padres</t>
  </si>
  <si>
    <t>Rockies</t>
  </si>
  <si>
    <t>Rubby de la Rosa</t>
  </si>
  <si>
    <t>Robbie Ray</t>
  </si>
  <si>
    <t>Patrick Corbin</t>
  </si>
  <si>
    <t>Josh Collmenter</t>
  </si>
  <si>
    <t>Archie Bradley</t>
  </si>
  <si>
    <t>Zachary Godley</t>
  </si>
  <si>
    <t>Allen Webster</t>
  </si>
  <si>
    <t>Daniel Hudson</t>
  </si>
  <si>
    <t>Randall Delgado</t>
  </si>
  <si>
    <t>Madison Bumgarner</t>
  </si>
  <si>
    <t>Chris Heston</t>
  </si>
  <si>
    <t>Tim Hudson</t>
  </si>
  <si>
    <t>Jake Peavy</t>
  </si>
  <si>
    <t>Tim Lincecum</t>
  </si>
  <si>
    <t>Matt Cain</t>
  </si>
  <si>
    <t>Tyson Ross</t>
  </si>
  <si>
    <t>James Shields</t>
  </si>
  <si>
    <t>Andrew Cashner</t>
  </si>
  <si>
    <t>Colin Rea</t>
  </si>
  <si>
    <t>Brandon Morrow</t>
  </si>
  <si>
    <t>Robbie Erlin</t>
  </si>
  <si>
    <t>Frank Garces</t>
  </si>
  <si>
    <t>Luis Perdomo</t>
  </si>
  <si>
    <t>Kyle Kendrick</t>
  </si>
  <si>
    <t>Jorge de la Rosa</t>
  </si>
  <si>
    <t>Chad Bettis</t>
  </si>
  <si>
    <t>Eddie Butler</t>
  </si>
  <si>
    <t>Jordan Lyles</t>
  </si>
  <si>
    <t>Yohan Flande</t>
  </si>
  <si>
    <t>Jonathan Gray</t>
  </si>
  <si>
    <t>Tyler Matzek</t>
  </si>
  <si>
    <t>Christian Bergman</t>
  </si>
  <si>
    <t>Gonzalez Germen</t>
  </si>
  <si>
    <t>Tyler Chatwood</t>
  </si>
  <si>
    <t>OVER's</t>
  </si>
  <si>
    <t>UNDER's</t>
  </si>
  <si>
    <t>Projected Wins</t>
  </si>
  <si>
    <t>Delta</t>
  </si>
  <si>
    <t>O/U</t>
  </si>
  <si>
    <t>Arizona Diamondbacks</t>
  </si>
  <si>
    <t>Baltimore Orioles</t>
  </si>
  <si>
    <t>Atlanta Braves</t>
  </si>
  <si>
    <t>Colorado Rockies</t>
  </si>
  <si>
    <t>Detroit Tigers</t>
  </si>
  <si>
    <t>Houston Astros</t>
  </si>
  <si>
    <t>Minnesota Twins</t>
  </si>
  <si>
    <t>St. Louis Cardinals</t>
  </si>
  <si>
    <t>Toronto Blue Jays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</si>
</sst>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0.000"/>
    <numFmt numFmtId="166" formatCode="0E+00;\_x0000_"/>
    <numFmt numFmtId="167" formatCode="0.0000"/>
  </numFmts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58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6">
    <xf numFmtId="0" fontId="0" fillId="0" borderId="0" xfId="0"/>
    <xf numFmtId="164" fontId="0" fillId="0" borderId="0" xfId="0" applyNumberFormat="1"/>
    <xf numFmtId="2" fontId="0" fillId="0" borderId="0" xfId="0" applyNumberFormat="1"/>
    <xf numFmtId="0" fontId="3" fillId="0" borderId="0" xfId="0" applyFont="1"/>
    <xf numFmtId="2" fontId="3" fillId="0" borderId="0" xfId="0" applyNumberFormat="1" applyFont="1"/>
    <xf numFmtId="1" fontId="0" fillId="0" borderId="0" xfId="0" applyNumberFormat="1"/>
    <xf numFmtId="165" fontId="0" fillId="0" borderId="0" xfId="0" applyNumberFormat="1"/>
    <xf numFmtId="0" fontId="0" fillId="2" borderId="0" xfId="0" applyFill="1"/>
    <xf numFmtId="166" fontId="0" fillId="0" borderId="0" xfId="0" applyNumberFormat="1"/>
    <xf numFmtId="167" fontId="0" fillId="0" borderId="0" xfId="0" applyNumberFormat="1"/>
    <xf numFmtId="1" fontId="0" fillId="2" borderId="0" xfId="0" applyNumberFormat="1" applyFill="1"/>
    <xf numFmtId="0" fontId="3" fillId="3" borderId="0" xfId="0" applyFont="1" applyFill="1"/>
    <xf numFmtId="0" fontId="0" fillId="4" borderId="0" xfId="0" applyFill="1"/>
    <xf numFmtId="0" fontId="0" fillId="4" borderId="0" xfId="0" applyFill="1" applyAlignment="1">
      <alignment horizontal="center"/>
    </xf>
    <xf numFmtId="0" fontId="5" fillId="5" borderId="4" xfId="0" applyFont="1" applyFill="1" applyBorder="1"/>
    <xf numFmtId="0" fontId="5" fillId="5" borderId="0" xfId="0" applyFont="1" applyFill="1" applyBorder="1" applyAlignment="1">
      <alignment horizontal="center"/>
    </xf>
    <xf numFmtId="0" fontId="5" fillId="5" borderId="5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0" fillId="0" borderId="4" xfId="0" applyFill="1" applyBorder="1"/>
    <xf numFmtId="0" fontId="0" fillId="0" borderId="0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/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</cellXfs>
  <cellStyles count="58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theme" Target="theme/theme1.xml"/><Relationship Id="rId16" Type="http://schemas.openxmlformats.org/officeDocument/2006/relationships/styles" Target="styles.xml"/><Relationship Id="rId17" Type="http://schemas.openxmlformats.org/officeDocument/2006/relationships/sharedStrings" Target="sharedStrings.xml"/><Relationship Id="rId1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B3:J18"/>
  <sheetViews>
    <sheetView tabSelected="1" showRuler="0" topLeftCell="A14" workbookViewId="0">
      <selection activeCell="E18" sqref="E18"/>
    </sheetView>
  </sheetViews>
  <sheetFormatPr baseColWidth="10" defaultRowHeight="15" x14ac:dyDescent="0"/>
  <cols>
    <col min="1" max="1" width="10.83203125" style="12"/>
    <col min="2" max="2" width="15.5" style="12" bestFit="1" customWidth="1"/>
    <col min="3" max="3" width="10.83203125" style="12"/>
    <col min="4" max="4" width="13.6640625" style="12" bestFit="1" customWidth="1"/>
    <col min="5" max="6" width="10.83203125" style="12"/>
    <col min="7" max="7" width="19.83203125" style="12" bestFit="1" customWidth="1"/>
    <col min="8" max="8" width="10.83203125" style="12"/>
    <col min="9" max="9" width="13.6640625" style="12" bestFit="1" customWidth="1"/>
    <col min="10" max="16384" width="10.83203125" style="12"/>
  </cols>
  <sheetData>
    <row r="3" spans="2:10">
      <c r="B3" s="17" t="s">
        <v>1032</v>
      </c>
      <c r="C3" s="18"/>
      <c r="D3" s="18"/>
      <c r="E3" s="19"/>
      <c r="F3" s="13"/>
      <c r="G3" s="17" t="s">
        <v>1033</v>
      </c>
      <c r="H3" s="18"/>
      <c r="I3" s="18"/>
      <c r="J3" s="19"/>
    </row>
    <row r="4" spans="2:10">
      <c r="B4" s="14" t="s">
        <v>258</v>
      </c>
      <c r="C4" s="15" t="s">
        <v>1036</v>
      </c>
      <c r="D4" s="15" t="s">
        <v>1034</v>
      </c>
      <c r="E4" s="16" t="s">
        <v>1035</v>
      </c>
      <c r="G4" s="14" t="s">
        <v>258</v>
      </c>
      <c r="H4" s="15" t="s">
        <v>1036</v>
      </c>
      <c r="I4" s="15" t="s">
        <v>1034</v>
      </c>
      <c r="J4" s="16" t="s">
        <v>1035</v>
      </c>
    </row>
    <row r="5" spans="2:10">
      <c r="B5" s="20" t="s">
        <v>1040</v>
      </c>
      <c r="C5" s="21">
        <v>68.5</v>
      </c>
      <c r="D5" s="21">
        <v>78</v>
      </c>
      <c r="E5" s="22">
        <f>D5-C5</f>
        <v>9.5</v>
      </c>
      <c r="G5" s="20" t="s">
        <v>1041</v>
      </c>
      <c r="H5" s="21">
        <v>85</v>
      </c>
      <c r="I5" s="21">
        <v>72</v>
      </c>
      <c r="J5" s="22">
        <f>I5-H5</f>
        <v>-13</v>
      </c>
    </row>
    <row r="6" spans="2:10">
      <c r="B6" s="20" t="s">
        <v>1043</v>
      </c>
      <c r="C6" s="21">
        <v>77.5</v>
      </c>
      <c r="D6" s="21">
        <v>87</v>
      </c>
      <c r="E6" s="22">
        <f>D6-C6</f>
        <v>9.5</v>
      </c>
      <c r="G6" s="20" t="s">
        <v>1037</v>
      </c>
      <c r="H6" s="21">
        <v>84.5</v>
      </c>
      <c r="I6" s="21">
        <v>77</v>
      </c>
      <c r="J6" s="22">
        <f>I6-H6</f>
        <v>-7.5</v>
      </c>
    </row>
    <row r="7" spans="2:10">
      <c r="B7" s="20" t="s">
        <v>1044</v>
      </c>
      <c r="C7" s="21">
        <v>87.5</v>
      </c>
      <c r="D7" s="21">
        <v>95</v>
      </c>
      <c r="E7" s="22">
        <f>D7-C7</f>
        <v>7.5</v>
      </c>
      <c r="G7" s="23" t="s">
        <v>1039</v>
      </c>
      <c r="H7" s="24">
        <v>65</v>
      </c>
      <c r="I7" s="24">
        <v>58</v>
      </c>
      <c r="J7" s="25">
        <f>I7-H7</f>
        <v>-7</v>
      </c>
    </row>
    <row r="8" spans="2:10">
      <c r="B8" s="20" t="s">
        <v>1038</v>
      </c>
      <c r="C8" s="21">
        <v>80.5</v>
      </c>
      <c r="D8" s="21">
        <v>87</v>
      </c>
      <c r="E8" s="22">
        <f>D8-C8</f>
        <v>6.5</v>
      </c>
    </row>
    <row r="9" spans="2:10">
      <c r="B9" s="20" t="s">
        <v>1045</v>
      </c>
      <c r="C9" s="21">
        <v>87</v>
      </c>
      <c r="D9" s="21">
        <v>93</v>
      </c>
      <c r="E9" s="22">
        <f>D9-C9</f>
        <v>6</v>
      </c>
    </row>
    <row r="10" spans="2:10">
      <c r="B10" s="23" t="s">
        <v>1042</v>
      </c>
      <c r="C10" s="24">
        <v>85.5</v>
      </c>
      <c r="D10" s="24">
        <v>91</v>
      </c>
      <c r="E10" s="25">
        <f>D10-C10</f>
        <v>5.5</v>
      </c>
    </row>
    <row r="15" spans="2:10">
      <c r="E15" s="12">
        <f>130/1139</f>
        <v>0.1141352063213345</v>
      </c>
    </row>
    <row r="16" spans="2:10">
      <c r="E16" s="12">
        <f>49/383</f>
        <v>0.12793733681462141</v>
      </c>
    </row>
    <row r="17" spans="5:5">
      <c r="E17" s="12">
        <f>118/862</f>
        <v>0.1368909512761021</v>
      </c>
    </row>
    <row r="18" spans="5:5">
      <c r="E18" s="12">
        <f>61/660</f>
        <v>9.2424242424242423E-2</v>
      </c>
    </row>
  </sheetData>
  <sortState ref="B5:E10">
    <sortCondition descending="1" ref="E7"/>
  </sortState>
  <mergeCells count="2">
    <mergeCell ref="B3:E3"/>
    <mergeCell ref="G3:J3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81"/>
  <sheetViews>
    <sheetView showRuler="0" workbookViewId="0">
      <selection activeCell="E20" sqref="E20"/>
    </sheetView>
  </sheetViews>
  <sheetFormatPr baseColWidth="10" defaultRowHeight="15" x14ac:dyDescent="0"/>
  <cols>
    <col min="1" max="1" width="15.33203125" bestFit="1" customWidth="1"/>
    <col min="5" max="5" width="16.1640625" bestFit="1" customWidth="1"/>
  </cols>
  <sheetData>
    <row r="2" spans="1:10">
      <c r="A2" s="7" t="s">
        <v>625</v>
      </c>
      <c r="I2" t="s">
        <v>258</v>
      </c>
      <c r="J2" t="s">
        <v>6</v>
      </c>
    </row>
    <row r="3" spans="1:10">
      <c r="A3" t="s">
        <v>62</v>
      </c>
      <c r="B3" t="s">
        <v>72</v>
      </c>
      <c r="C3" t="s">
        <v>41</v>
      </c>
      <c r="E3" t="s">
        <v>62</v>
      </c>
      <c r="F3" t="s">
        <v>72</v>
      </c>
      <c r="G3" t="s">
        <v>41</v>
      </c>
      <c r="I3" t="s">
        <v>680</v>
      </c>
      <c r="J3">
        <f>(C15-G15)*10</f>
        <v>-10.000000000000009</v>
      </c>
    </row>
    <row r="4" spans="1:10">
      <c r="A4" t="s">
        <v>616</v>
      </c>
      <c r="B4">
        <v>33</v>
      </c>
      <c r="C4">
        <v>3.4</v>
      </c>
      <c r="E4" t="s">
        <v>617</v>
      </c>
      <c r="F4">
        <v>32</v>
      </c>
      <c r="G4">
        <v>2.2000000000000002</v>
      </c>
      <c r="I4" t="s">
        <v>681</v>
      </c>
      <c r="J4">
        <f>(C33-G30)*10</f>
        <v>-53.999999999999979</v>
      </c>
    </row>
    <row r="5" spans="1:10">
      <c r="A5" t="s">
        <v>617</v>
      </c>
      <c r="B5">
        <v>33</v>
      </c>
      <c r="C5">
        <v>1.1000000000000001</v>
      </c>
      <c r="E5" t="s">
        <v>273</v>
      </c>
      <c r="F5">
        <v>28</v>
      </c>
      <c r="G5">
        <v>1.7</v>
      </c>
      <c r="I5" t="s">
        <v>682</v>
      </c>
      <c r="J5">
        <f>(C48-G46)*10</f>
        <v>-15</v>
      </c>
    </row>
    <row r="6" spans="1:10">
      <c r="A6" t="s">
        <v>58</v>
      </c>
      <c r="B6">
        <v>20</v>
      </c>
      <c r="C6">
        <v>2</v>
      </c>
      <c r="E6" t="s">
        <v>619</v>
      </c>
      <c r="F6">
        <v>23</v>
      </c>
      <c r="G6">
        <v>0.8</v>
      </c>
      <c r="I6" t="s">
        <v>661</v>
      </c>
      <c r="J6">
        <f>(C62-G62)*10</f>
        <v>-5.9999999999999787</v>
      </c>
    </row>
    <row r="7" spans="1:10">
      <c r="A7" t="s">
        <v>618</v>
      </c>
      <c r="B7">
        <v>20</v>
      </c>
      <c r="C7">
        <v>-0.2</v>
      </c>
      <c r="E7" t="s">
        <v>618</v>
      </c>
      <c r="F7">
        <v>19</v>
      </c>
      <c r="G7">
        <v>0.7</v>
      </c>
      <c r="I7" t="s">
        <v>679</v>
      </c>
      <c r="J7">
        <f>(C82-G77)*10</f>
        <v>-104</v>
      </c>
    </row>
    <row r="8" spans="1:10">
      <c r="A8" t="s">
        <v>619</v>
      </c>
      <c r="B8">
        <v>19</v>
      </c>
      <c r="C8">
        <v>0.1</v>
      </c>
      <c r="E8" t="s">
        <v>620</v>
      </c>
      <c r="F8">
        <v>13</v>
      </c>
      <c r="G8">
        <v>0.4</v>
      </c>
    </row>
    <row r="9" spans="1:10">
      <c r="A9" t="s">
        <v>620</v>
      </c>
      <c r="B9">
        <v>15</v>
      </c>
      <c r="C9">
        <v>-0.1</v>
      </c>
      <c r="E9" t="s">
        <v>622</v>
      </c>
      <c r="F9">
        <v>10</v>
      </c>
      <c r="G9">
        <v>0.4</v>
      </c>
    </row>
    <row r="10" spans="1:10">
      <c r="A10" t="s">
        <v>621</v>
      </c>
      <c r="B10">
        <v>8</v>
      </c>
      <c r="C10">
        <v>-0.3</v>
      </c>
      <c r="E10" t="s">
        <v>626</v>
      </c>
      <c r="F10">
        <v>8</v>
      </c>
      <c r="G10">
        <v>0.4</v>
      </c>
    </row>
    <row r="11" spans="1:10">
      <c r="A11" t="s">
        <v>622</v>
      </c>
      <c r="B11">
        <v>6</v>
      </c>
      <c r="C11">
        <v>-0.2</v>
      </c>
      <c r="E11" t="s">
        <v>627</v>
      </c>
      <c r="F11">
        <v>5</v>
      </c>
      <c r="G11">
        <v>0.2</v>
      </c>
    </row>
    <row r="12" spans="1:10">
      <c r="A12" t="s">
        <v>623</v>
      </c>
      <c r="B12">
        <v>5</v>
      </c>
      <c r="C12">
        <v>0.2</v>
      </c>
      <c r="E12" t="s">
        <v>623</v>
      </c>
      <c r="F12">
        <v>2</v>
      </c>
      <c r="G12">
        <v>0.1</v>
      </c>
    </row>
    <row r="13" spans="1:10">
      <c r="A13" t="s">
        <v>624</v>
      </c>
      <c r="B13">
        <v>3</v>
      </c>
      <c r="C13">
        <v>-0.1</v>
      </c>
      <c r="E13" t="s">
        <v>628</v>
      </c>
      <c r="F13">
        <v>2</v>
      </c>
      <c r="G13">
        <v>0</v>
      </c>
    </row>
    <row r="15" spans="1:10">
      <c r="B15">
        <f>SUM(B4:B13)</f>
        <v>162</v>
      </c>
      <c r="C15">
        <f>SUM(C4:C13)</f>
        <v>5.9</v>
      </c>
      <c r="F15">
        <f>SUM(F4:F13)</f>
        <v>142</v>
      </c>
      <c r="G15">
        <f>SUM(G4:G13)</f>
        <v>6.9000000000000012</v>
      </c>
    </row>
    <row r="17" spans="1:7">
      <c r="A17" s="7" t="s">
        <v>641</v>
      </c>
    </row>
    <row r="18" spans="1:7">
      <c r="A18" t="s">
        <v>62</v>
      </c>
      <c r="B18" t="s">
        <v>72</v>
      </c>
      <c r="C18" t="s">
        <v>41</v>
      </c>
      <c r="E18" t="s">
        <v>62</v>
      </c>
      <c r="F18" t="s">
        <v>72</v>
      </c>
      <c r="G18" t="s">
        <v>41</v>
      </c>
    </row>
    <row r="19" spans="1:7">
      <c r="A19" t="s">
        <v>629</v>
      </c>
      <c r="B19">
        <v>31</v>
      </c>
      <c r="C19">
        <v>0.6</v>
      </c>
      <c r="E19" t="s">
        <v>269</v>
      </c>
      <c r="F19">
        <v>32</v>
      </c>
      <c r="G19">
        <v>3.2</v>
      </c>
    </row>
    <row r="20" spans="1:7">
      <c r="A20" t="s">
        <v>630</v>
      </c>
      <c r="B20">
        <v>21</v>
      </c>
      <c r="C20">
        <v>0.6</v>
      </c>
      <c r="E20" t="s">
        <v>635</v>
      </c>
      <c r="F20">
        <v>29</v>
      </c>
      <c r="G20">
        <v>4.7</v>
      </c>
    </row>
    <row r="21" spans="1:7">
      <c r="A21" t="s">
        <v>631</v>
      </c>
      <c r="B21">
        <v>19</v>
      </c>
      <c r="C21">
        <v>1</v>
      </c>
      <c r="E21" t="s">
        <v>629</v>
      </c>
      <c r="F21">
        <v>29</v>
      </c>
      <c r="G21">
        <v>1</v>
      </c>
    </row>
    <row r="22" spans="1:7">
      <c r="A22" t="s">
        <v>49</v>
      </c>
      <c r="B22">
        <v>16</v>
      </c>
      <c r="C22">
        <v>1.5</v>
      </c>
      <c r="E22" t="s">
        <v>632</v>
      </c>
      <c r="F22">
        <v>23</v>
      </c>
      <c r="G22">
        <v>1.1000000000000001</v>
      </c>
    </row>
    <row r="23" spans="1:7">
      <c r="A23" t="s">
        <v>632</v>
      </c>
      <c r="B23">
        <v>13</v>
      </c>
      <c r="C23">
        <v>-0.3</v>
      </c>
      <c r="E23" t="s">
        <v>636</v>
      </c>
      <c r="F23">
        <v>19</v>
      </c>
      <c r="G23">
        <v>1</v>
      </c>
    </row>
    <row r="24" spans="1:7">
      <c r="A24" t="s">
        <v>633</v>
      </c>
      <c r="B24">
        <v>12</v>
      </c>
      <c r="C24">
        <v>0.2</v>
      </c>
      <c r="E24" t="s">
        <v>631</v>
      </c>
      <c r="F24">
        <v>8</v>
      </c>
      <c r="G24">
        <v>0.7</v>
      </c>
    </row>
    <row r="25" spans="1:7">
      <c r="A25" t="s">
        <v>634</v>
      </c>
      <c r="B25">
        <v>12</v>
      </c>
      <c r="C25">
        <v>0</v>
      </c>
      <c r="E25" t="s">
        <v>634</v>
      </c>
      <c r="F25">
        <v>6</v>
      </c>
      <c r="G25">
        <v>0.2</v>
      </c>
    </row>
    <row r="26" spans="1:7">
      <c r="A26" t="s">
        <v>635</v>
      </c>
      <c r="B26">
        <v>11</v>
      </c>
      <c r="C26">
        <v>2.1</v>
      </c>
      <c r="E26" t="s">
        <v>640</v>
      </c>
      <c r="F26">
        <v>5</v>
      </c>
      <c r="G26">
        <v>0.3</v>
      </c>
    </row>
    <row r="27" spans="1:7">
      <c r="A27" t="s">
        <v>636</v>
      </c>
      <c r="B27">
        <v>11</v>
      </c>
      <c r="C27">
        <v>1</v>
      </c>
      <c r="E27" t="s">
        <v>637</v>
      </c>
      <c r="F27">
        <v>3</v>
      </c>
      <c r="G27">
        <v>0.1</v>
      </c>
    </row>
    <row r="28" spans="1:7">
      <c r="A28" t="s">
        <v>637</v>
      </c>
      <c r="B28">
        <v>9</v>
      </c>
      <c r="C28">
        <v>0.1</v>
      </c>
      <c r="E28" t="s">
        <v>639</v>
      </c>
      <c r="F28">
        <v>2</v>
      </c>
      <c r="G28">
        <v>0.1</v>
      </c>
    </row>
    <row r="29" spans="1:7">
      <c r="A29" t="s">
        <v>587</v>
      </c>
      <c r="B29">
        <v>4</v>
      </c>
      <c r="C29">
        <v>0.3</v>
      </c>
    </row>
    <row r="30" spans="1:7">
      <c r="A30" t="s">
        <v>638</v>
      </c>
      <c r="B30">
        <v>2</v>
      </c>
      <c r="C30">
        <v>-0.3</v>
      </c>
      <c r="F30">
        <f>SUM(F19:F28)</f>
        <v>156</v>
      </c>
      <c r="G30">
        <f>SUM(G19:G28)</f>
        <v>12.399999999999999</v>
      </c>
    </row>
    <row r="31" spans="1:7">
      <c r="A31" t="s">
        <v>639</v>
      </c>
      <c r="B31">
        <v>1</v>
      </c>
      <c r="C31">
        <v>0.2</v>
      </c>
    </row>
    <row r="33" spans="1:7">
      <c r="B33">
        <f>SUM(B19:B31)</f>
        <v>162</v>
      </c>
      <c r="C33">
        <f>SUM(C19:C31)</f>
        <v>7.0000000000000009</v>
      </c>
    </row>
    <row r="35" spans="1:7">
      <c r="A35" s="7" t="s">
        <v>651</v>
      </c>
    </row>
    <row r="36" spans="1:7">
      <c r="A36" t="s">
        <v>62</v>
      </c>
      <c r="B36" t="s">
        <v>72</v>
      </c>
      <c r="C36" t="s">
        <v>41</v>
      </c>
      <c r="E36" t="s">
        <v>62</v>
      </c>
      <c r="F36" t="s">
        <v>72</v>
      </c>
      <c r="G36" t="s">
        <v>41</v>
      </c>
    </row>
    <row r="37" spans="1:7">
      <c r="A37" t="s">
        <v>642</v>
      </c>
      <c r="B37">
        <v>31</v>
      </c>
      <c r="C37">
        <v>2.5</v>
      </c>
      <c r="E37" t="s">
        <v>643</v>
      </c>
      <c r="F37">
        <v>32</v>
      </c>
      <c r="G37">
        <v>4.9000000000000004</v>
      </c>
    </row>
    <row r="38" spans="1:7">
      <c r="A38" t="s">
        <v>643</v>
      </c>
      <c r="B38">
        <v>30</v>
      </c>
      <c r="C38">
        <v>5.2</v>
      </c>
      <c r="E38" t="s">
        <v>644</v>
      </c>
      <c r="F38">
        <v>32</v>
      </c>
      <c r="G38">
        <v>4.9000000000000004</v>
      </c>
    </row>
    <row r="39" spans="1:7">
      <c r="A39" t="s">
        <v>644</v>
      </c>
      <c r="B39">
        <v>29</v>
      </c>
      <c r="C39">
        <v>4.4000000000000004</v>
      </c>
      <c r="E39" t="s">
        <v>646</v>
      </c>
      <c r="F39">
        <v>31</v>
      </c>
      <c r="G39">
        <v>4.3</v>
      </c>
    </row>
    <row r="40" spans="1:7">
      <c r="A40" t="s">
        <v>645</v>
      </c>
      <c r="B40">
        <v>29</v>
      </c>
      <c r="C40">
        <v>0.9</v>
      </c>
      <c r="E40" t="s">
        <v>647</v>
      </c>
      <c r="F40">
        <v>28</v>
      </c>
      <c r="G40">
        <v>2.8</v>
      </c>
    </row>
    <row r="41" spans="1:7">
      <c r="A41" t="s">
        <v>646</v>
      </c>
      <c r="B41">
        <v>24</v>
      </c>
      <c r="C41">
        <v>3.1</v>
      </c>
      <c r="E41" t="s">
        <v>642</v>
      </c>
      <c r="F41">
        <v>19</v>
      </c>
      <c r="G41">
        <v>1.5</v>
      </c>
    </row>
    <row r="42" spans="1:7">
      <c r="A42" t="s">
        <v>298</v>
      </c>
      <c r="B42">
        <v>7</v>
      </c>
      <c r="C42">
        <v>0.3</v>
      </c>
      <c r="E42" t="s">
        <v>652</v>
      </c>
      <c r="F42">
        <v>11</v>
      </c>
      <c r="G42">
        <v>1</v>
      </c>
    </row>
    <row r="43" spans="1:7">
      <c r="A43" t="s">
        <v>647</v>
      </c>
      <c r="B43">
        <v>6</v>
      </c>
      <c r="C43">
        <v>0.6</v>
      </c>
      <c r="E43" t="s">
        <v>650</v>
      </c>
      <c r="F43">
        <v>5</v>
      </c>
      <c r="G43">
        <v>0.4</v>
      </c>
    </row>
    <row r="44" spans="1:7">
      <c r="A44" t="s">
        <v>648</v>
      </c>
      <c r="B44">
        <v>4</v>
      </c>
      <c r="C44">
        <v>0.2</v>
      </c>
      <c r="E44" t="s">
        <v>653</v>
      </c>
      <c r="F44">
        <v>4</v>
      </c>
      <c r="G44">
        <v>0.2</v>
      </c>
    </row>
    <row r="45" spans="1:7">
      <c r="A45" t="s">
        <v>649</v>
      </c>
      <c r="B45">
        <v>1</v>
      </c>
      <c r="C45">
        <v>0.9</v>
      </c>
    </row>
    <row r="46" spans="1:7">
      <c r="A46" t="s">
        <v>650</v>
      </c>
      <c r="B46">
        <v>1</v>
      </c>
      <c r="C46">
        <v>0.4</v>
      </c>
      <c r="F46">
        <f>SUM(F37:F44)</f>
        <v>162</v>
      </c>
      <c r="G46">
        <f>SUM(G37:G44)</f>
        <v>20</v>
      </c>
    </row>
    <row r="48" spans="1:7">
      <c r="B48">
        <f>SUM(B37:B46)</f>
        <v>162</v>
      </c>
      <c r="C48">
        <f>SUM(C37:C46)</f>
        <v>18.5</v>
      </c>
    </row>
    <row r="50" spans="1:7">
      <c r="A50" s="7" t="s">
        <v>661</v>
      </c>
    </row>
    <row r="51" spans="1:7">
      <c r="A51" t="s">
        <v>62</v>
      </c>
      <c r="B51" t="s">
        <v>72</v>
      </c>
      <c r="C51" t="s">
        <v>41</v>
      </c>
      <c r="E51" t="s">
        <v>62</v>
      </c>
      <c r="F51" t="s">
        <v>72</v>
      </c>
      <c r="G51" t="s">
        <v>41</v>
      </c>
    </row>
    <row r="52" spans="1:7">
      <c r="A52" t="s">
        <v>654</v>
      </c>
      <c r="B52">
        <v>33</v>
      </c>
      <c r="C52">
        <v>6.4</v>
      </c>
      <c r="E52" t="s">
        <v>654</v>
      </c>
      <c r="F52">
        <v>34</v>
      </c>
      <c r="G52">
        <v>5.9</v>
      </c>
    </row>
    <row r="53" spans="1:7">
      <c r="A53" t="s">
        <v>317</v>
      </c>
      <c r="B53">
        <v>33</v>
      </c>
      <c r="C53">
        <v>3</v>
      </c>
      <c r="E53" t="s">
        <v>656</v>
      </c>
      <c r="F53">
        <v>32</v>
      </c>
      <c r="G53">
        <v>5</v>
      </c>
    </row>
    <row r="54" spans="1:7">
      <c r="A54" t="s">
        <v>655</v>
      </c>
      <c r="B54">
        <v>31</v>
      </c>
      <c r="C54">
        <v>3.7</v>
      </c>
      <c r="E54" t="s">
        <v>655</v>
      </c>
      <c r="F54">
        <v>32</v>
      </c>
      <c r="G54">
        <v>3.3</v>
      </c>
    </row>
    <row r="55" spans="1:7">
      <c r="A55" t="s">
        <v>656</v>
      </c>
      <c r="B55">
        <v>23</v>
      </c>
      <c r="C55">
        <v>3.4</v>
      </c>
      <c r="E55" t="s">
        <v>658</v>
      </c>
      <c r="F55">
        <v>23</v>
      </c>
      <c r="G55">
        <v>1.4</v>
      </c>
    </row>
    <row r="56" spans="1:7">
      <c r="A56" t="s">
        <v>572</v>
      </c>
      <c r="B56">
        <v>15</v>
      </c>
      <c r="C56">
        <v>0.2</v>
      </c>
      <c r="E56" t="s">
        <v>657</v>
      </c>
      <c r="F56">
        <v>25</v>
      </c>
      <c r="G56">
        <v>1.8</v>
      </c>
    </row>
    <row r="57" spans="1:7">
      <c r="A57" t="s">
        <v>657</v>
      </c>
      <c r="B57">
        <v>13</v>
      </c>
      <c r="C57">
        <v>1.4</v>
      </c>
      <c r="E57" t="s">
        <v>662</v>
      </c>
      <c r="F57">
        <v>3</v>
      </c>
      <c r="G57">
        <v>0.4</v>
      </c>
    </row>
    <row r="58" spans="1:7">
      <c r="A58" t="s">
        <v>658</v>
      </c>
      <c r="B58">
        <v>12</v>
      </c>
      <c r="C58">
        <v>-0.2</v>
      </c>
      <c r="E58" t="s">
        <v>660</v>
      </c>
      <c r="F58">
        <v>3</v>
      </c>
      <c r="G58">
        <v>0.2</v>
      </c>
    </row>
    <row r="59" spans="1:7">
      <c r="A59" t="s">
        <v>659</v>
      </c>
      <c r="B59">
        <v>1</v>
      </c>
      <c r="C59">
        <v>0.3</v>
      </c>
      <c r="E59" t="s">
        <v>659</v>
      </c>
      <c r="F59">
        <v>3</v>
      </c>
      <c r="G59">
        <v>0.1</v>
      </c>
    </row>
    <row r="60" spans="1:7">
      <c r="A60" t="s">
        <v>660</v>
      </c>
      <c r="B60">
        <v>1</v>
      </c>
      <c r="C60">
        <v>0.1</v>
      </c>
      <c r="E60" t="s">
        <v>663</v>
      </c>
      <c r="F60">
        <v>7</v>
      </c>
      <c r="G60">
        <v>0.8</v>
      </c>
    </row>
    <row r="62" spans="1:7">
      <c r="B62">
        <f>SUM(B52:B60)</f>
        <v>162</v>
      </c>
      <c r="C62">
        <f>SUM(C52:C60)</f>
        <v>18.3</v>
      </c>
      <c r="F62">
        <f>SUM(F52:F60)</f>
        <v>162</v>
      </c>
      <c r="G62">
        <f>SUM(G52:G60)</f>
        <v>18.899999999999999</v>
      </c>
    </row>
    <row r="64" spans="1:7">
      <c r="A64" s="7" t="s">
        <v>679</v>
      </c>
    </row>
    <row r="65" spans="1:7">
      <c r="A65" t="s">
        <v>62</v>
      </c>
      <c r="B65" t="s">
        <v>72</v>
      </c>
      <c r="C65" t="s">
        <v>41</v>
      </c>
      <c r="E65" t="s">
        <v>62</v>
      </c>
      <c r="F65" t="s">
        <v>72</v>
      </c>
      <c r="G65" t="s">
        <v>41</v>
      </c>
    </row>
    <row r="66" spans="1:7">
      <c r="A66" t="s">
        <v>664</v>
      </c>
      <c r="B66">
        <v>29</v>
      </c>
      <c r="C66">
        <v>0.8</v>
      </c>
      <c r="E66" t="s">
        <v>668</v>
      </c>
      <c r="F66">
        <v>32</v>
      </c>
      <c r="G66">
        <v>2.7</v>
      </c>
    </row>
    <row r="67" spans="1:7">
      <c r="A67" t="s">
        <v>665</v>
      </c>
      <c r="B67">
        <v>21</v>
      </c>
      <c r="C67">
        <v>-0.3</v>
      </c>
      <c r="E67" t="s">
        <v>677</v>
      </c>
      <c r="F67">
        <v>32</v>
      </c>
      <c r="G67">
        <v>2</v>
      </c>
    </row>
    <row r="68" spans="1:7">
      <c r="A68" t="s">
        <v>607</v>
      </c>
      <c r="B68">
        <v>20</v>
      </c>
      <c r="C68">
        <v>2.8</v>
      </c>
      <c r="E68" t="s">
        <v>670</v>
      </c>
      <c r="F68">
        <v>28</v>
      </c>
      <c r="G68">
        <v>1.5</v>
      </c>
    </row>
    <row r="69" spans="1:7">
      <c r="A69" t="s">
        <v>666</v>
      </c>
      <c r="B69">
        <v>15</v>
      </c>
      <c r="C69">
        <v>0.4</v>
      </c>
      <c r="E69" t="s">
        <v>678</v>
      </c>
      <c r="F69">
        <v>23</v>
      </c>
      <c r="G69">
        <v>1.7</v>
      </c>
    </row>
    <row r="70" spans="1:7">
      <c r="A70" t="s">
        <v>667</v>
      </c>
      <c r="B70">
        <v>15</v>
      </c>
      <c r="C70">
        <v>-0.1</v>
      </c>
      <c r="E70" t="s">
        <v>580</v>
      </c>
      <c r="F70">
        <v>19</v>
      </c>
      <c r="G70">
        <v>1.9</v>
      </c>
    </row>
    <row r="71" spans="1:7">
      <c r="A71" t="s">
        <v>668</v>
      </c>
      <c r="B71">
        <v>13</v>
      </c>
      <c r="C71">
        <v>0.9</v>
      </c>
      <c r="E71" t="s">
        <v>666</v>
      </c>
      <c r="F71">
        <v>11</v>
      </c>
      <c r="G71">
        <v>-0.1</v>
      </c>
    </row>
    <row r="72" spans="1:7">
      <c r="A72" t="s">
        <v>669</v>
      </c>
      <c r="B72">
        <v>13</v>
      </c>
      <c r="C72">
        <v>-0.8</v>
      </c>
      <c r="E72" t="s">
        <v>579</v>
      </c>
      <c r="F72">
        <v>10</v>
      </c>
      <c r="G72">
        <v>0.7</v>
      </c>
    </row>
    <row r="73" spans="1:7">
      <c r="A73" t="s">
        <v>670</v>
      </c>
      <c r="B73">
        <v>8</v>
      </c>
      <c r="C73">
        <v>1.2</v>
      </c>
      <c r="E73" t="s">
        <v>673</v>
      </c>
      <c r="F73">
        <v>3</v>
      </c>
      <c r="G73">
        <v>0</v>
      </c>
    </row>
    <row r="74" spans="1:7">
      <c r="A74" t="s">
        <v>671</v>
      </c>
      <c r="B74">
        <v>7</v>
      </c>
      <c r="C74">
        <v>0.2</v>
      </c>
      <c r="E74" t="s">
        <v>611</v>
      </c>
      <c r="F74">
        <v>2</v>
      </c>
      <c r="G74">
        <v>0</v>
      </c>
    </row>
    <row r="75" spans="1:7">
      <c r="A75" t="s">
        <v>672</v>
      </c>
      <c r="B75">
        <v>7</v>
      </c>
      <c r="C75">
        <v>0.1</v>
      </c>
      <c r="E75" t="s">
        <v>667</v>
      </c>
      <c r="F75">
        <v>2</v>
      </c>
      <c r="G75">
        <v>0</v>
      </c>
    </row>
    <row r="76" spans="1:7">
      <c r="A76" t="s">
        <v>673</v>
      </c>
      <c r="B76">
        <v>7</v>
      </c>
      <c r="C76">
        <v>-0.5</v>
      </c>
    </row>
    <row r="77" spans="1:7">
      <c r="A77" t="s">
        <v>674</v>
      </c>
      <c r="B77">
        <v>5</v>
      </c>
      <c r="C77">
        <v>0</v>
      </c>
      <c r="F77">
        <f>SUM(F66:F75)</f>
        <v>162</v>
      </c>
      <c r="G77">
        <f>SUM(G66:G75)</f>
        <v>10.4</v>
      </c>
    </row>
    <row r="78" spans="1:7">
      <c r="A78" t="s">
        <v>675</v>
      </c>
      <c r="B78">
        <v>1</v>
      </c>
      <c r="C78">
        <v>-0.3</v>
      </c>
    </row>
    <row r="79" spans="1:7">
      <c r="A79" t="s">
        <v>676</v>
      </c>
      <c r="B79">
        <v>1</v>
      </c>
      <c r="C79">
        <v>-0.7</v>
      </c>
    </row>
    <row r="81" spans="2:3">
      <c r="B81">
        <f>SUM(B66:B79)</f>
        <v>162</v>
      </c>
      <c r="C81">
        <f>SUM(C66:C79)</f>
        <v>3.7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11"/>
  <sheetViews>
    <sheetView showRuler="0" workbookViewId="0">
      <selection activeCell="I2" sqref="I2:J7"/>
    </sheetView>
  </sheetViews>
  <sheetFormatPr baseColWidth="10" defaultRowHeight="15" x14ac:dyDescent="0"/>
  <cols>
    <col min="1" max="1" width="14.83203125" bestFit="1" customWidth="1"/>
    <col min="5" max="5" width="16.5" bestFit="1" customWidth="1"/>
  </cols>
  <sheetData>
    <row r="2" spans="1:10">
      <c r="A2" s="7" t="s">
        <v>779</v>
      </c>
      <c r="I2" t="s">
        <v>258</v>
      </c>
      <c r="J2" t="s">
        <v>5</v>
      </c>
    </row>
    <row r="3" spans="1:10">
      <c r="A3" t="s">
        <v>62</v>
      </c>
      <c r="B3" t="s">
        <v>40</v>
      </c>
      <c r="C3" t="s">
        <v>41</v>
      </c>
      <c r="E3" t="s">
        <v>62</v>
      </c>
      <c r="F3" t="s">
        <v>40</v>
      </c>
      <c r="G3" t="s">
        <v>41</v>
      </c>
      <c r="I3" t="s">
        <v>856</v>
      </c>
      <c r="J3">
        <f>(G23-C23)*10</f>
        <v>-2.9999999999999893</v>
      </c>
    </row>
    <row r="4" spans="1:10">
      <c r="A4" t="s">
        <v>780</v>
      </c>
      <c r="B4">
        <v>584</v>
      </c>
      <c r="C4">
        <v>0.3</v>
      </c>
      <c r="E4" t="s">
        <v>766</v>
      </c>
      <c r="F4">
        <v>585</v>
      </c>
      <c r="G4">
        <v>2.4</v>
      </c>
      <c r="I4" t="s">
        <v>857</v>
      </c>
      <c r="J4">
        <f>(G45-C45)*10</f>
        <v>-2.9999999999999716</v>
      </c>
    </row>
    <row r="5" spans="1:10">
      <c r="A5" t="s">
        <v>528</v>
      </c>
      <c r="B5">
        <v>572</v>
      </c>
      <c r="C5">
        <v>2.2000000000000002</v>
      </c>
      <c r="E5" t="s">
        <v>478</v>
      </c>
      <c r="F5">
        <v>535</v>
      </c>
      <c r="G5">
        <v>1.4</v>
      </c>
      <c r="I5" t="s">
        <v>858</v>
      </c>
      <c r="J5">
        <f>(G67-C67)*10</f>
        <v>17.000000000000028</v>
      </c>
    </row>
    <row r="6" spans="1:10">
      <c r="A6" t="s">
        <v>766</v>
      </c>
      <c r="B6">
        <v>568</v>
      </c>
      <c r="C6">
        <v>2.8</v>
      </c>
      <c r="E6" t="s">
        <v>490</v>
      </c>
      <c r="F6">
        <v>572</v>
      </c>
      <c r="G6">
        <v>2.2000000000000002</v>
      </c>
      <c r="I6" t="s">
        <v>823</v>
      </c>
      <c r="J6">
        <f>(G89-C85)*10</f>
        <v>-10</v>
      </c>
    </row>
    <row r="7" spans="1:10">
      <c r="A7" t="s">
        <v>511</v>
      </c>
      <c r="B7">
        <v>440</v>
      </c>
      <c r="C7">
        <v>1.3</v>
      </c>
      <c r="E7" t="s">
        <v>767</v>
      </c>
      <c r="F7">
        <v>505</v>
      </c>
      <c r="G7">
        <v>2.8</v>
      </c>
      <c r="I7" t="s">
        <v>859</v>
      </c>
      <c r="J7">
        <f>(G111-C111)*10</f>
        <v>0.99999999999997868</v>
      </c>
    </row>
    <row r="8" spans="1:10">
      <c r="A8" t="s">
        <v>767</v>
      </c>
      <c r="B8">
        <v>415</v>
      </c>
      <c r="C8">
        <v>1.1000000000000001</v>
      </c>
      <c r="E8" t="s">
        <v>768</v>
      </c>
      <c r="F8">
        <v>275</v>
      </c>
      <c r="G8">
        <v>0.7</v>
      </c>
    </row>
    <row r="9" spans="1:10">
      <c r="A9" t="s">
        <v>771</v>
      </c>
      <c r="B9">
        <v>391</v>
      </c>
      <c r="C9">
        <v>0.2</v>
      </c>
      <c r="E9" t="s">
        <v>770</v>
      </c>
      <c r="F9">
        <v>35</v>
      </c>
      <c r="G9">
        <v>0</v>
      </c>
    </row>
    <row r="10" spans="1:10">
      <c r="A10" t="s">
        <v>245</v>
      </c>
      <c r="B10">
        <v>351</v>
      </c>
      <c r="C10">
        <v>1.2</v>
      </c>
      <c r="E10" t="s">
        <v>468</v>
      </c>
      <c r="F10">
        <v>294</v>
      </c>
      <c r="G10">
        <v>0.5</v>
      </c>
    </row>
    <row r="11" spans="1:10">
      <c r="A11" t="s">
        <v>486</v>
      </c>
      <c r="B11">
        <v>314</v>
      </c>
      <c r="C11">
        <v>1.6</v>
      </c>
      <c r="E11" t="s">
        <v>771</v>
      </c>
      <c r="F11">
        <v>455</v>
      </c>
      <c r="G11">
        <v>0.9</v>
      </c>
    </row>
    <row r="12" spans="1:10">
      <c r="A12" t="s">
        <v>781</v>
      </c>
      <c r="B12">
        <v>302</v>
      </c>
      <c r="C12">
        <v>0.9</v>
      </c>
      <c r="E12" t="s">
        <v>769</v>
      </c>
      <c r="F12">
        <v>525</v>
      </c>
      <c r="G12">
        <v>0.7</v>
      </c>
    </row>
    <row r="13" spans="1:10">
      <c r="A13" t="s">
        <v>782</v>
      </c>
      <c r="B13">
        <v>277</v>
      </c>
      <c r="C13">
        <v>0.3</v>
      </c>
      <c r="E13" t="s">
        <v>772</v>
      </c>
      <c r="F13">
        <v>237</v>
      </c>
      <c r="G13">
        <v>0.3</v>
      </c>
    </row>
    <row r="14" spans="1:10">
      <c r="A14" t="s">
        <v>777</v>
      </c>
      <c r="B14">
        <v>256</v>
      </c>
      <c r="C14">
        <v>0.2</v>
      </c>
      <c r="E14" t="s">
        <v>774</v>
      </c>
      <c r="F14">
        <v>196</v>
      </c>
      <c r="G14">
        <v>0.1</v>
      </c>
    </row>
    <row r="15" spans="1:10">
      <c r="A15" t="s">
        <v>409</v>
      </c>
      <c r="B15">
        <v>238</v>
      </c>
      <c r="C15">
        <v>0.4</v>
      </c>
      <c r="E15" t="s">
        <v>775</v>
      </c>
      <c r="F15">
        <v>49</v>
      </c>
      <c r="G15">
        <v>0</v>
      </c>
    </row>
    <row r="16" spans="1:10">
      <c r="A16" t="s">
        <v>783</v>
      </c>
      <c r="B16">
        <v>226</v>
      </c>
      <c r="C16">
        <v>0</v>
      </c>
      <c r="E16" t="s">
        <v>773</v>
      </c>
      <c r="F16">
        <v>56</v>
      </c>
      <c r="G16">
        <v>0.1</v>
      </c>
    </row>
    <row r="17" spans="1:7">
      <c r="A17" t="s">
        <v>784</v>
      </c>
      <c r="B17">
        <v>169</v>
      </c>
      <c r="C17">
        <v>0.7</v>
      </c>
      <c r="E17" t="s">
        <v>487</v>
      </c>
      <c r="F17">
        <v>441</v>
      </c>
      <c r="G17">
        <v>0.4</v>
      </c>
    </row>
    <row r="18" spans="1:7">
      <c r="A18" t="s">
        <v>490</v>
      </c>
      <c r="B18">
        <v>145</v>
      </c>
      <c r="C18">
        <v>0.5</v>
      </c>
      <c r="E18" t="s">
        <v>776</v>
      </c>
      <c r="F18">
        <v>315</v>
      </c>
      <c r="G18">
        <v>0.1</v>
      </c>
    </row>
    <row r="19" spans="1:7">
      <c r="A19" t="s">
        <v>785</v>
      </c>
      <c r="B19">
        <v>143</v>
      </c>
      <c r="C19">
        <v>-0.4</v>
      </c>
      <c r="E19" t="s">
        <v>777</v>
      </c>
      <c r="F19">
        <v>205</v>
      </c>
      <c r="G19">
        <v>0.4</v>
      </c>
    </row>
    <row r="20" spans="1:7">
      <c r="A20" t="s">
        <v>786</v>
      </c>
      <c r="B20">
        <v>134</v>
      </c>
      <c r="C20">
        <v>-0.3</v>
      </c>
      <c r="E20" t="s">
        <v>778</v>
      </c>
      <c r="F20">
        <v>210</v>
      </c>
      <c r="G20">
        <v>-0.3</v>
      </c>
    </row>
    <row r="23" spans="1:7">
      <c r="B23">
        <f>SUM(B4:B21)</f>
        <v>5525</v>
      </c>
      <c r="C23">
        <f>SUM(C4:C21)</f>
        <v>12.999999999999998</v>
      </c>
      <c r="F23">
        <f>SUM(F4:F21)</f>
        <v>5490</v>
      </c>
      <c r="G23">
        <f>SUM(G4:G21)</f>
        <v>12.7</v>
      </c>
    </row>
    <row r="25" spans="1:7">
      <c r="A25" s="7" t="s">
        <v>801</v>
      </c>
    </row>
    <row r="26" spans="1:7">
      <c r="A26" t="s">
        <v>62</v>
      </c>
      <c r="B26" t="s">
        <v>40</v>
      </c>
      <c r="C26" t="s">
        <v>41</v>
      </c>
      <c r="E26" t="s">
        <v>62</v>
      </c>
      <c r="F26" t="s">
        <v>40</v>
      </c>
      <c r="G26" t="s">
        <v>41</v>
      </c>
    </row>
    <row r="27" spans="1:7">
      <c r="A27" t="s">
        <v>787</v>
      </c>
      <c r="B27">
        <v>665</v>
      </c>
      <c r="C27">
        <v>5.2</v>
      </c>
      <c r="E27" t="s">
        <v>794</v>
      </c>
      <c r="F27">
        <v>583</v>
      </c>
      <c r="G27">
        <v>2.1</v>
      </c>
    </row>
    <row r="28" spans="1:7">
      <c r="A28" t="s">
        <v>788</v>
      </c>
      <c r="B28">
        <v>640</v>
      </c>
      <c r="C28">
        <v>1.7</v>
      </c>
      <c r="E28" t="s">
        <v>787</v>
      </c>
      <c r="F28">
        <v>630</v>
      </c>
      <c r="G28">
        <v>3.5</v>
      </c>
    </row>
    <row r="29" spans="1:7">
      <c r="A29" t="s">
        <v>789</v>
      </c>
      <c r="B29">
        <v>613</v>
      </c>
      <c r="C29">
        <v>2.2999999999999998</v>
      </c>
      <c r="E29" t="s">
        <v>353</v>
      </c>
      <c r="F29">
        <v>426</v>
      </c>
      <c r="G29">
        <v>1.2</v>
      </c>
    </row>
    <row r="30" spans="1:7">
      <c r="A30" t="s">
        <v>790</v>
      </c>
      <c r="B30">
        <v>610</v>
      </c>
      <c r="C30">
        <v>6</v>
      </c>
      <c r="E30" t="s">
        <v>795</v>
      </c>
      <c r="F30">
        <v>571</v>
      </c>
      <c r="G30">
        <v>1.9</v>
      </c>
    </row>
    <row r="31" spans="1:7">
      <c r="A31" t="s">
        <v>791</v>
      </c>
      <c r="B31">
        <v>530</v>
      </c>
      <c r="C31">
        <v>1.3</v>
      </c>
      <c r="E31" t="s">
        <v>797</v>
      </c>
      <c r="F31">
        <v>427</v>
      </c>
      <c r="G31">
        <v>1.3</v>
      </c>
    </row>
    <row r="32" spans="1:7">
      <c r="A32" t="s">
        <v>792</v>
      </c>
      <c r="B32">
        <v>432</v>
      </c>
      <c r="C32">
        <v>-0.1</v>
      </c>
      <c r="E32" t="s">
        <v>793</v>
      </c>
      <c r="F32">
        <v>596</v>
      </c>
      <c r="G32">
        <v>2.6</v>
      </c>
    </row>
    <row r="33" spans="1:7">
      <c r="A33" t="s">
        <v>793</v>
      </c>
      <c r="B33">
        <v>350</v>
      </c>
      <c r="C33">
        <v>3.1</v>
      </c>
      <c r="E33" t="s">
        <v>798</v>
      </c>
      <c r="F33">
        <v>420</v>
      </c>
      <c r="G33">
        <v>1.6</v>
      </c>
    </row>
    <row r="34" spans="1:7">
      <c r="A34" t="s">
        <v>794</v>
      </c>
      <c r="B34">
        <v>277</v>
      </c>
      <c r="C34">
        <v>0.9</v>
      </c>
      <c r="E34" t="s">
        <v>788</v>
      </c>
      <c r="F34">
        <v>280</v>
      </c>
      <c r="G34">
        <v>1.1000000000000001</v>
      </c>
    </row>
    <row r="35" spans="1:7">
      <c r="A35" t="s">
        <v>795</v>
      </c>
      <c r="B35">
        <v>256</v>
      </c>
      <c r="C35">
        <v>1.1000000000000001</v>
      </c>
      <c r="E35" t="s">
        <v>803</v>
      </c>
      <c r="F35">
        <v>308</v>
      </c>
      <c r="G35">
        <v>0.9</v>
      </c>
    </row>
    <row r="36" spans="1:7">
      <c r="A36" t="s">
        <v>796</v>
      </c>
      <c r="B36">
        <v>245</v>
      </c>
      <c r="C36">
        <v>0.3</v>
      </c>
      <c r="E36" t="s">
        <v>791</v>
      </c>
      <c r="F36">
        <v>467</v>
      </c>
      <c r="G36">
        <v>3.1</v>
      </c>
    </row>
    <row r="37" spans="1:7">
      <c r="A37" t="s">
        <v>764</v>
      </c>
      <c r="B37">
        <v>225</v>
      </c>
      <c r="C37">
        <v>-0.5</v>
      </c>
      <c r="E37" t="s">
        <v>789</v>
      </c>
      <c r="F37">
        <v>595</v>
      </c>
      <c r="G37">
        <v>2.2999999999999998</v>
      </c>
    </row>
    <row r="38" spans="1:7">
      <c r="A38" t="s">
        <v>797</v>
      </c>
      <c r="B38">
        <v>186</v>
      </c>
      <c r="C38">
        <v>0.2</v>
      </c>
      <c r="E38" t="s">
        <v>805</v>
      </c>
      <c r="F38">
        <v>14</v>
      </c>
      <c r="G38">
        <v>0</v>
      </c>
    </row>
    <row r="39" spans="1:7">
      <c r="A39" t="s">
        <v>798</v>
      </c>
      <c r="B39">
        <v>173</v>
      </c>
      <c r="C39">
        <v>1.5</v>
      </c>
      <c r="E39" t="s">
        <v>800</v>
      </c>
      <c r="F39">
        <v>84</v>
      </c>
      <c r="G39">
        <v>0.2</v>
      </c>
    </row>
    <row r="40" spans="1:7">
      <c r="A40" t="s">
        <v>353</v>
      </c>
      <c r="B40">
        <v>151</v>
      </c>
      <c r="C40">
        <v>0.4</v>
      </c>
      <c r="E40" t="s">
        <v>802</v>
      </c>
      <c r="F40">
        <v>84</v>
      </c>
      <c r="G40">
        <v>0.2</v>
      </c>
    </row>
    <row r="41" spans="1:7">
      <c r="A41" t="s">
        <v>392</v>
      </c>
      <c r="B41">
        <v>151</v>
      </c>
      <c r="C41">
        <v>-0.4</v>
      </c>
      <c r="E41" t="s">
        <v>724</v>
      </c>
      <c r="F41">
        <v>105</v>
      </c>
      <c r="G41">
        <v>0.1</v>
      </c>
    </row>
    <row r="42" spans="1:7">
      <c r="A42" t="s">
        <v>799</v>
      </c>
      <c r="B42">
        <v>111</v>
      </c>
      <c r="C42">
        <v>-0.6</v>
      </c>
      <c r="E42" t="s">
        <v>804</v>
      </c>
      <c r="F42">
        <v>7</v>
      </c>
      <c r="G42">
        <v>0</v>
      </c>
    </row>
    <row r="43" spans="1:7">
      <c r="A43" t="s">
        <v>800</v>
      </c>
      <c r="B43">
        <v>87</v>
      </c>
      <c r="C43">
        <v>0.2</v>
      </c>
      <c r="E43" t="s">
        <v>806</v>
      </c>
      <c r="F43">
        <v>166</v>
      </c>
      <c r="G43">
        <v>0.2</v>
      </c>
    </row>
    <row r="45" spans="1:7">
      <c r="B45">
        <f>SUM(B27:B43)</f>
        <v>5702</v>
      </c>
      <c r="C45">
        <f>SUM(C27:C43)</f>
        <v>22.599999999999998</v>
      </c>
      <c r="F45">
        <f>SUM(F27:F43)</f>
        <v>5763</v>
      </c>
      <c r="G45">
        <f>SUM(G27:G43)</f>
        <v>22.3</v>
      </c>
    </row>
    <row r="47" spans="1:7">
      <c r="A47" s="7" t="s">
        <v>821</v>
      </c>
    </row>
    <row r="48" spans="1:7">
      <c r="A48" t="s">
        <v>62</v>
      </c>
      <c r="B48" t="s">
        <v>40</v>
      </c>
      <c r="C48" t="s">
        <v>41</v>
      </c>
      <c r="E48" t="s">
        <v>62</v>
      </c>
      <c r="F48" t="s">
        <v>40</v>
      </c>
      <c r="G48" t="s">
        <v>41</v>
      </c>
    </row>
    <row r="49" spans="1:7">
      <c r="A49" t="s">
        <v>807</v>
      </c>
      <c r="B49">
        <v>701</v>
      </c>
      <c r="C49">
        <v>5.5</v>
      </c>
      <c r="E49" t="s">
        <v>807</v>
      </c>
      <c r="F49">
        <v>658</v>
      </c>
      <c r="G49">
        <v>4.9000000000000004</v>
      </c>
    </row>
    <row r="50" spans="1:7">
      <c r="A50" t="s">
        <v>808</v>
      </c>
      <c r="B50">
        <v>690</v>
      </c>
      <c r="C50">
        <v>3.2</v>
      </c>
      <c r="E50" t="s">
        <v>809</v>
      </c>
      <c r="F50">
        <v>637</v>
      </c>
      <c r="G50">
        <v>5.4</v>
      </c>
    </row>
    <row r="51" spans="1:7">
      <c r="A51" t="s">
        <v>809</v>
      </c>
      <c r="B51">
        <v>650</v>
      </c>
      <c r="C51">
        <v>6.5</v>
      </c>
      <c r="E51" t="s">
        <v>813</v>
      </c>
      <c r="F51">
        <v>515</v>
      </c>
      <c r="G51">
        <v>2.8</v>
      </c>
    </row>
    <row r="52" spans="1:7">
      <c r="A52" t="s">
        <v>88</v>
      </c>
      <c r="B52">
        <v>578</v>
      </c>
      <c r="C52">
        <v>0.8</v>
      </c>
      <c r="E52" t="s">
        <v>790</v>
      </c>
      <c r="F52">
        <v>630</v>
      </c>
      <c r="G52">
        <v>4.3</v>
      </c>
    </row>
    <row r="53" spans="1:7">
      <c r="A53" t="s">
        <v>810</v>
      </c>
      <c r="B53">
        <v>523</v>
      </c>
      <c r="C53">
        <v>2.9</v>
      </c>
      <c r="E53" t="s">
        <v>384</v>
      </c>
      <c r="F53">
        <v>595</v>
      </c>
      <c r="G53">
        <v>3</v>
      </c>
    </row>
    <row r="54" spans="1:7">
      <c r="A54" t="s">
        <v>513</v>
      </c>
      <c r="B54">
        <v>503</v>
      </c>
      <c r="C54">
        <v>3.3</v>
      </c>
      <c r="E54" t="s">
        <v>811</v>
      </c>
      <c r="F54">
        <v>411</v>
      </c>
      <c r="G54">
        <v>1.2</v>
      </c>
    </row>
    <row r="55" spans="1:7">
      <c r="A55" t="s">
        <v>811</v>
      </c>
      <c r="B55">
        <v>404</v>
      </c>
      <c r="C55">
        <v>0.1</v>
      </c>
      <c r="E55" t="s">
        <v>808</v>
      </c>
      <c r="F55">
        <v>574</v>
      </c>
      <c r="G55">
        <v>1.8</v>
      </c>
    </row>
    <row r="56" spans="1:7">
      <c r="A56" t="s">
        <v>812</v>
      </c>
      <c r="B56">
        <v>403</v>
      </c>
      <c r="C56">
        <v>2</v>
      </c>
      <c r="E56" t="s">
        <v>818</v>
      </c>
      <c r="F56">
        <v>290</v>
      </c>
      <c r="G56">
        <v>1.1000000000000001</v>
      </c>
    </row>
    <row r="57" spans="1:7">
      <c r="A57" t="s">
        <v>813</v>
      </c>
      <c r="B57">
        <v>273</v>
      </c>
      <c r="C57">
        <v>1.9</v>
      </c>
      <c r="E57" t="s">
        <v>820</v>
      </c>
      <c r="F57">
        <v>151</v>
      </c>
      <c r="G57">
        <v>0.4</v>
      </c>
    </row>
    <row r="58" spans="1:7">
      <c r="A58" t="s">
        <v>814</v>
      </c>
      <c r="B58">
        <v>231</v>
      </c>
      <c r="C58">
        <v>0.8</v>
      </c>
      <c r="E58" t="s">
        <v>810</v>
      </c>
      <c r="F58">
        <v>595</v>
      </c>
      <c r="G58">
        <v>2.6</v>
      </c>
    </row>
    <row r="59" spans="1:7">
      <c r="A59" t="s">
        <v>815</v>
      </c>
      <c r="B59">
        <v>182</v>
      </c>
      <c r="C59">
        <v>0.1</v>
      </c>
      <c r="E59" t="s">
        <v>812</v>
      </c>
      <c r="F59">
        <v>416</v>
      </c>
      <c r="G59">
        <v>1.7</v>
      </c>
    </row>
    <row r="60" spans="1:7">
      <c r="A60" t="s">
        <v>816</v>
      </c>
      <c r="B60">
        <v>132</v>
      </c>
      <c r="C60">
        <v>-0.4</v>
      </c>
      <c r="E60" t="s">
        <v>822</v>
      </c>
      <c r="F60">
        <v>49</v>
      </c>
      <c r="G60">
        <v>0.1</v>
      </c>
    </row>
    <row r="61" spans="1:7">
      <c r="A61" t="s">
        <v>817</v>
      </c>
      <c r="B61">
        <v>83</v>
      </c>
      <c r="C61">
        <v>0.2</v>
      </c>
      <c r="E61" t="s">
        <v>819</v>
      </c>
      <c r="F61">
        <v>121</v>
      </c>
      <c r="G61">
        <v>0</v>
      </c>
    </row>
    <row r="62" spans="1:7">
      <c r="A62" t="s">
        <v>818</v>
      </c>
      <c r="B62">
        <v>80</v>
      </c>
      <c r="C62">
        <v>0.5</v>
      </c>
      <c r="E62" t="s">
        <v>815</v>
      </c>
      <c r="F62">
        <v>115</v>
      </c>
      <c r="G62">
        <v>0</v>
      </c>
    </row>
    <row r="63" spans="1:7">
      <c r="A63" t="s">
        <v>819</v>
      </c>
      <c r="B63">
        <v>80</v>
      </c>
      <c r="C63">
        <v>-0.2</v>
      </c>
    </row>
    <row r="64" spans="1:7">
      <c r="A64" t="s">
        <v>448</v>
      </c>
      <c r="B64">
        <v>79</v>
      </c>
      <c r="C64">
        <v>0.2</v>
      </c>
    </row>
    <row r="65" spans="1:7">
      <c r="A65" t="s">
        <v>820</v>
      </c>
      <c r="B65">
        <v>75</v>
      </c>
      <c r="C65">
        <v>0.2</v>
      </c>
    </row>
    <row r="67" spans="1:7">
      <c r="B67">
        <f>SUM(B49:B65)</f>
        <v>5667</v>
      </c>
      <c r="C67">
        <f>SUM(C49:C65)</f>
        <v>27.6</v>
      </c>
      <c r="F67">
        <f>SUM(F49:F65)</f>
        <v>5757</v>
      </c>
      <c r="G67">
        <f>SUM(G49:G65)</f>
        <v>29.300000000000004</v>
      </c>
    </row>
    <row r="69" spans="1:7">
      <c r="A69" s="7" t="s">
        <v>823</v>
      </c>
    </row>
    <row r="70" spans="1:7">
      <c r="A70" t="s">
        <v>62</v>
      </c>
      <c r="B70" t="s">
        <v>40</v>
      </c>
      <c r="C70" t="s">
        <v>41</v>
      </c>
      <c r="E70" t="s">
        <v>62</v>
      </c>
      <c r="F70" t="s">
        <v>40</v>
      </c>
      <c r="G70" t="s">
        <v>41</v>
      </c>
    </row>
    <row r="71" spans="1:7">
      <c r="A71" t="s">
        <v>824</v>
      </c>
      <c r="B71">
        <v>685</v>
      </c>
      <c r="C71">
        <v>5.8</v>
      </c>
      <c r="E71" t="s">
        <v>824</v>
      </c>
      <c r="F71">
        <v>665</v>
      </c>
      <c r="G71">
        <v>5.7</v>
      </c>
    </row>
    <row r="72" spans="1:7">
      <c r="A72" t="s">
        <v>825</v>
      </c>
      <c r="B72">
        <v>652</v>
      </c>
      <c r="C72">
        <v>2.2999999999999998</v>
      </c>
      <c r="E72" t="s">
        <v>826</v>
      </c>
      <c r="F72">
        <v>644</v>
      </c>
      <c r="G72">
        <v>4.0999999999999996</v>
      </c>
    </row>
    <row r="73" spans="1:7">
      <c r="A73" t="s">
        <v>826</v>
      </c>
      <c r="B73">
        <v>633</v>
      </c>
      <c r="C73">
        <v>3.6</v>
      </c>
      <c r="E73" t="s">
        <v>169</v>
      </c>
      <c r="F73">
        <v>355</v>
      </c>
      <c r="G73">
        <v>1.2</v>
      </c>
    </row>
    <row r="74" spans="1:7">
      <c r="A74" t="s">
        <v>732</v>
      </c>
      <c r="B74">
        <v>603</v>
      </c>
      <c r="C74">
        <v>2.4</v>
      </c>
      <c r="E74" t="s">
        <v>828</v>
      </c>
      <c r="F74">
        <v>497</v>
      </c>
      <c r="G74">
        <v>2.2999999999999998</v>
      </c>
    </row>
    <row r="75" spans="1:7">
      <c r="A75" t="s">
        <v>827</v>
      </c>
      <c r="B75">
        <v>510</v>
      </c>
      <c r="C75">
        <v>3.8</v>
      </c>
      <c r="E75" t="s">
        <v>784</v>
      </c>
      <c r="F75">
        <v>28</v>
      </c>
      <c r="G75">
        <v>0.1</v>
      </c>
    </row>
    <row r="76" spans="1:7">
      <c r="A76" t="s">
        <v>228</v>
      </c>
      <c r="B76">
        <v>491</v>
      </c>
      <c r="C76">
        <v>0.2</v>
      </c>
      <c r="E76" t="s">
        <v>827</v>
      </c>
      <c r="F76">
        <v>480</v>
      </c>
      <c r="G76">
        <v>2.9</v>
      </c>
    </row>
    <row r="77" spans="1:7">
      <c r="A77" t="s">
        <v>828</v>
      </c>
      <c r="B77">
        <v>467</v>
      </c>
      <c r="C77">
        <v>3.9</v>
      </c>
      <c r="E77" t="s">
        <v>829</v>
      </c>
      <c r="F77">
        <v>574</v>
      </c>
      <c r="G77">
        <v>2.4</v>
      </c>
    </row>
    <row r="78" spans="1:7">
      <c r="A78" t="s">
        <v>829</v>
      </c>
      <c r="B78">
        <v>449</v>
      </c>
      <c r="C78">
        <v>1.3</v>
      </c>
      <c r="E78" t="s">
        <v>457</v>
      </c>
      <c r="F78">
        <v>375</v>
      </c>
      <c r="G78">
        <v>0.6</v>
      </c>
    </row>
    <row r="79" spans="1:7">
      <c r="A79" t="s">
        <v>830</v>
      </c>
      <c r="B79">
        <v>430</v>
      </c>
      <c r="C79">
        <v>0.5</v>
      </c>
      <c r="E79" t="s">
        <v>825</v>
      </c>
      <c r="F79">
        <v>616</v>
      </c>
      <c r="G79">
        <v>2.2000000000000002</v>
      </c>
    </row>
    <row r="80" spans="1:7">
      <c r="A80" t="s">
        <v>831</v>
      </c>
      <c r="B80">
        <v>240</v>
      </c>
      <c r="C80">
        <v>-0.2</v>
      </c>
      <c r="E80" t="s">
        <v>711</v>
      </c>
      <c r="F80">
        <v>260</v>
      </c>
      <c r="G80">
        <v>0.3</v>
      </c>
    </row>
    <row r="81" spans="1:7">
      <c r="A81" t="s">
        <v>781</v>
      </c>
      <c r="B81">
        <v>214</v>
      </c>
      <c r="C81">
        <v>-0.2</v>
      </c>
      <c r="E81" t="s">
        <v>460</v>
      </c>
      <c r="F81">
        <v>150</v>
      </c>
      <c r="G81">
        <v>0.2</v>
      </c>
    </row>
    <row r="82" spans="1:7">
      <c r="A82" t="s">
        <v>832</v>
      </c>
      <c r="B82">
        <v>172</v>
      </c>
      <c r="C82">
        <v>0.6</v>
      </c>
      <c r="E82" t="s">
        <v>830</v>
      </c>
      <c r="F82">
        <v>420</v>
      </c>
      <c r="G82">
        <v>0.9</v>
      </c>
    </row>
    <row r="83" spans="1:7">
      <c r="A83" t="s">
        <v>711</v>
      </c>
      <c r="B83">
        <v>82</v>
      </c>
      <c r="C83">
        <v>0.3</v>
      </c>
      <c r="E83" t="s">
        <v>833</v>
      </c>
      <c r="F83">
        <v>49</v>
      </c>
      <c r="G83">
        <v>0.1</v>
      </c>
    </row>
    <row r="84" spans="1:7">
      <c r="E84" t="s">
        <v>834</v>
      </c>
      <c r="F84">
        <v>42</v>
      </c>
      <c r="G84">
        <v>-0.1</v>
      </c>
    </row>
    <row r="85" spans="1:7">
      <c r="B85">
        <f>SUM(B71:B83)</f>
        <v>5628</v>
      </c>
      <c r="C85">
        <f>SUM(C71:C83)</f>
        <v>24.3</v>
      </c>
      <c r="E85" t="s">
        <v>831</v>
      </c>
      <c r="F85">
        <v>196</v>
      </c>
      <c r="G85">
        <v>0.1</v>
      </c>
    </row>
    <row r="86" spans="1:7">
      <c r="E86" t="s">
        <v>832</v>
      </c>
      <c r="F86">
        <v>147</v>
      </c>
      <c r="G86">
        <v>0.3</v>
      </c>
    </row>
    <row r="87" spans="1:7">
      <c r="E87" t="s">
        <v>835</v>
      </c>
      <c r="F87">
        <v>175</v>
      </c>
      <c r="G87">
        <v>0</v>
      </c>
    </row>
    <row r="89" spans="1:7">
      <c r="F89">
        <f>SUM(F71:F87)</f>
        <v>5673</v>
      </c>
      <c r="G89">
        <f>SUM(G71:G87)</f>
        <v>23.3</v>
      </c>
    </row>
    <row r="91" spans="1:7">
      <c r="A91" s="7" t="s">
        <v>836</v>
      </c>
    </row>
    <row r="92" spans="1:7">
      <c r="A92" t="s">
        <v>62</v>
      </c>
      <c r="B92" t="s">
        <v>40</v>
      </c>
      <c r="C92" t="s">
        <v>41</v>
      </c>
      <c r="E92" t="s">
        <v>62</v>
      </c>
      <c r="F92" t="s">
        <v>40</v>
      </c>
      <c r="G92" t="s">
        <v>41</v>
      </c>
    </row>
    <row r="93" spans="1:7">
      <c r="A93" t="s">
        <v>837</v>
      </c>
      <c r="B93">
        <v>695</v>
      </c>
      <c r="C93">
        <v>7.4</v>
      </c>
      <c r="E93" t="s">
        <v>837</v>
      </c>
      <c r="F93">
        <v>637</v>
      </c>
      <c r="G93">
        <v>4.8</v>
      </c>
    </row>
    <row r="94" spans="1:7">
      <c r="A94" t="s">
        <v>446</v>
      </c>
      <c r="B94">
        <v>678</v>
      </c>
      <c r="C94">
        <v>4.4000000000000004</v>
      </c>
      <c r="E94" t="s">
        <v>838</v>
      </c>
      <c r="F94">
        <v>300</v>
      </c>
      <c r="G94">
        <v>0.7</v>
      </c>
    </row>
    <row r="95" spans="1:7">
      <c r="A95" t="s">
        <v>840</v>
      </c>
      <c r="B95">
        <v>649</v>
      </c>
      <c r="C95">
        <v>0.1</v>
      </c>
      <c r="E95" t="s">
        <v>839</v>
      </c>
      <c r="F95">
        <v>416</v>
      </c>
      <c r="G95">
        <v>2</v>
      </c>
    </row>
    <row r="96" spans="1:7">
      <c r="A96" t="s">
        <v>842</v>
      </c>
      <c r="B96">
        <v>623</v>
      </c>
      <c r="C96">
        <v>2.6</v>
      </c>
      <c r="E96" t="s">
        <v>840</v>
      </c>
      <c r="F96">
        <v>593</v>
      </c>
      <c r="G96">
        <v>1.2</v>
      </c>
    </row>
    <row r="97" spans="1:7">
      <c r="A97" t="s">
        <v>848</v>
      </c>
      <c r="B97">
        <v>454</v>
      </c>
      <c r="C97">
        <v>1.9</v>
      </c>
      <c r="E97" t="s">
        <v>841</v>
      </c>
      <c r="F97">
        <v>574</v>
      </c>
      <c r="G97">
        <v>1.9</v>
      </c>
    </row>
    <row r="98" spans="1:7">
      <c r="A98" t="s">
        <v>841</v>
      </c>
      <c r="B98">
        <v>398</v>
      </c>
      <c r="C98">
        <v>0.6</v>
      </c>
      <c r="E98" t="s">
        <v>842</v>
      </c>
      <c r="F98">
        <v>623</v>
      </c>
      <c r="G98">
        <v>1.7</v>
      </c>
    </row>
    <row r="99" spans="1:7">
      <c r="A99" t="s">
        <v>370</v>
      </c>
      <c r="B99">
        <v>388</v>
      </c>
      <c r="C99">
        <v>0.1</v>
      </c>
      <c r="E99" t="s">
        <v>843</v>
      </c>
      <c r="F99">
        <v>375</v>
      </c>
      <c r="G99">
        <v>0.1</v>
      </c>
    </row>
    <row r="100" spans="1:7">
      <c r="A100" t="s">
        <v>806</v>
      </c>
      <c r="B100">
        <v>367</v>
      </c>
      <c r="C100">
        <v>0.2</v>
      </c>
      <c r="E100" t="s">
        <v>844</v>
      </c>
      <c r="F100">
        <v>180</v>
      </c>
      <c r="G100">
        <v>0.1</v>
      </c>
    </row>
    <row r="101" spans="1:7">
      <c r="A101" t="s">
        <v>850</v>
      </c>
      <c r="B101">
        <v>274</v>
      </c>
      <c r="C101">
        <v>0.4</v>
      </c>
      <c r="E101" t="s">
        <v>845</v>
      </c>
      <c r="F101">
        <v>560</v>
      </c>
      <c r="G101">
        <v>1.5</v>
      </c>
    </row>
    <row r="102" spans="1:7">
      <c r="A102" t="s">
        <v>853</v>
      </c>
      <c r="B102">
        <v>268</v>
      </c>
      <c r="C102">
        <v>-1.1000000000000001</v>
      </c>
      <c r="E102" t="s">
        <v>846</v>
      </c>
      <c r="F102">
        <v>210</v>
      </c>
      <c r="G102">
        <v>0.1</v>
      </c>
    </row>
    <row r="103" spans="1:7">
      <c r="A103" t="s">
        <v>846</v>
      </c>
      <c r="B103">
        <v>222</v>
      </c>
      <c r="C103">
        <v>0.1</v>
      </c>
      <c r="E103" t="s">
        <v>847</v>
      </c>
      <c r="F103">
        <v>301</v>
      </c>
      <c r="G103">
        <v>0.5</v>
      </c>
    </row>
    <row r="104" spans="1:7">
      <c r="A104" t="s">
        <v>845</v>
      </c>
      <c r="B104">
        <v>214</v>
      </c>
      <c r="C104">
        <v>1.3</v>
      </c>
      <c r="E104" t="s">
        <v>848</v>
      </c>
      <c r="F104">
        <v>525</v>
      </c>
      <c r="G104">
        <v>2</v>
      </c>
    </row>
    <row r="105" spans="1:7">
      <c r="A105" t="s">
        <v>854</v>
      </c>
      <c r="B105">
        <v>212</v>
      </c>
      <c r="C105">
        <v>-0.6</v>
      </c>
      <c r="E105" t="s">
        <v>849</v>
      </c>
      <c r="F105">
        <v>13</v>
      </c>
      <c r="G105">
        <v>0</v>
      </c>
    </row>
    <row r="106" spans="1:7">
      <c r="A106" t="s">
        <v>855</v>
      </c>
      <c r="B106">
        <v>107</v>
      </c>
      <c r="C106">
        <v>-0.5</v>
      </c>
      <c r="E106" t="s">
        <v>850</v>
      </c>
      <c r="F106">
        <v>160</v>
      </c>
      <c r="G106">
        <v>0.4</v>
      </c>
    </row>
    <row r="107" spans="1:7">
      <c r="E107" t="s">
        <v>851</v>
      </c>
      <c r="F107">
        <v>45</v>
      </c>
      <c r="G107">
        <v>0</v>
      </c>
    </row>
    <row r="108" spans="1:7">
      <c r="E108" t="s">
        <v>368</v>
      </c>
      <c r="F108">
        <v>35</v>
      </c>
      <c r="G108">
        <v>0</v>
      </c>
    </row>
    <row r="109" spans="1:7">
      <c r="E109" t="s">
        <v>852</v>
      </c>
      <c r="F109">
        <v>6</v>
      </c>
      <c r="G109">
        <v>0</v>
      </c>
    </row>
    <row r="111" spans="1:7">
      <c r="B111">
        <f>SUM(B93:B109)</f>
        <v>5549</v>
      </c>
      <c r="C111">
        <f>SUM(C93:C109)</f>
        <v>16.899999999999999</v>
      </c>
      <c r="F111">
        <f>SUM(F93:F109)</f>
        <v>5553</v>
      </c>
      <c r="G111">
        <f>SUM(G93:G109)</f>
        <v>16.999999999999996</v>
      </c>
    </row>
  </sheetData>
  <sortState ref="A4:C21">
    <sortCondition descending="1" ref="B2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78"/>
  <sheetViews>
    <sheetView showRuler="0" workbookViewId="0">
      <selection activeCell="J9" sqref="J9"/>
    </sheetView>
  </sheetViews>
  <sheetFormatPr baseColWidth="10" defaultRowHeight="15" x14ac:dyDescent="0"/>
  <cols>
    <col min="1" max="1" width="16" bestFit="1" customWidth="1"/>
    <col min="5" max="5" width="17.1640625" bestFit="1" customWidth="1"/>
  </cols>
  <sheetData>
    <row r="2" spans="1:10">
      <c r="A2" s="7" t="s">
        <v>779</v>
      </c>
    </row>
    <row r="3" spans="1:10">
      <c r="A3" t="s">
        <v>62</v>
      </c>
      <c r="B3" t="s">
        <v>72</v>
      </c>
      <c r="C3" t="s">
        <v>41</v>
      </c>
      <c r="E3" t="s">
        <v>62</v>
      </c>
      <c r="F3" t="s">
        <v>72</v>
      </c>
      <c r="G3" t="s">
        <v>41</v>
      </c>
      <c r="I3" t="s">
        <v>258</v>
      </c>
      <c r="J3" t="s">
        <v>6</v>
      </c>
    </row>
    <row r="4" spans="1:10">
      <c r="A4" t="s">
        <v>860</v>
      </c>
      <c r="B4">
        <v>30</v>
      </c>
      <c r="C4">
        <v>2.1</v>
      </c>
      <c r="E4" t="s">
        <v>860</v>
      </c>
      <c r="F4">
        <v>31</v>
      </c>
      <c r="G4">
        <v>2.5</v>
      </c>
      <c r="I4" t="s">
        <v>856</v>
      </c>
      <c r="J4">
        <f>(C16-G16)*10</f>
        <v>-15.999999999999979</v>
      </c>
    </row>
    <row r="5" spans="1:10">
      <c r="A5" t="s">
        <v>861</v>
      </c>
      <c r="B5">
        <v>25</v>
      </c>
      <c r="C5">
        <v>0.6</v>
      </c>
      <c r="E5" t="s">
        <v>864</v>
      </c>
      <c r="F5">
        <v>29</v>
      </c>
      <c r="G5">
        <v>1.5</v>
      </c>
      <c r="I5" t="s">
        <v>857</v>
      </c>
      <c r="J5">
        <f>(C30-G30)*10</f>
        <v>9.9999999999999822</v>
      </c>
    </row>
    <row r="6" spans="1:10">
      <c r="A6" t="s">
        <v>862</v>
      </c>
      <c r="B6">
        <v>22</v>
      </c>
      <c r="C6">
        <v>-0.1</v>
      </c>
      <c r="E6" t="s">
        <v>861</v>
      </c>
      <c r="F6">
        <v>28</v>
      </c>
      <c r="G6">
        <v>1.5</v>
      </c>
      <c r="I6" t="s">
        <v>858</v>
      </c>
      <c r="J6">
        <f>(C46-G46)*10</f>
        <v>17.999999999999972</v>
      </c>
    </row>
    <row r="7" spans="1:10">
      <c r="A7" t="s">
        <v>573</v>
      </c>
      <c r="B7">
        <v>21</v>
      </c>
      <c r="C7">
        <v>2</v>
      </c>
      <c r="E7" t="s">
        <v>870</v>
      </c>
      <c r="F7">
        <v>24</v>
      </c>
      <c r="G7">
        <v>1.5</v>
      </c>
      <c r="I7" t="s">
        <v>823</v>
      </c>
      <c r="J7">
        <f>(C59-G59)*10</f>
        <v>26.999999999999957</v>
      </c>
    </row>
    <row r="8" spans="1:10">
      <c r="A8" t="s">
        <v>863</v>
      </c>
      <c r="B8">
        <v>21</v>
      </c>
      <c r="C8">
        <v>1.6</v>
      </c>
      <c r="E8" t="s">
        <v>863</v>
      </c>
      <c r="F8">
        <v>23</v>
      </c>
      <c r="G8">
        <v>1.4</v>
      </c>
      <c r="I8" t="s">
        <v>859</v>
      </c>
      <c r="J8">
        <f>(C78-G75)*10</f>
        <v>-27.999999999999972</v>
      </c>
    </row>
    <row r="9" spans="1:10">
      <c r="A9" t="s">
        <v>864</v>
      </c>
      <c r="B9">
        <v>20</v>
      </c>
      <c r="C9">
        <v>0.4</v>
      </c>
      <c r="E9" t="s">
        <v>869</v>
      </c>
      <c r="F9">
        <v>8</v>
      </c>
      <c r="G9">
        <v>0.3</v>
      </c>
    </row>
    <row r="10" spans="1:10">
      <c r="A10" t="s">
        <v>865</v>
      </c>
      <c r="B10">
        <v>7</v>
      </c>
      <c r="C10">
        <v>0.2</v>
      </c>
      <c r="E10" t="s">
        <v>867</v>
      </c>
      <c r="F10">
        <v>5</v>
      </c>
      <c r="G10">
        <v>0.2</v>
      </c>
    </row>
    <row r="11" spans="1:10">
      <c r="A11" t="s">
        <v>866</v>
      </c>
      <c r="B11">
        <v>6</v>
      </c>
      <c r="C11">
        <v>0.5</v>
      </c>
      <c r="E11" t="s">
        <v>866</v>
      </c>
      <c r="F11">
        <v>4</v>
      </c>
      <c r="G11">
        <v>0.2</v>
      </c>
    </row>
    <row r="12" spans="1:10">
      <c r="A12" t="s">
        <v>867</v>
      </c>
      <c r="B12">
        <v>5</v>
      </c>
      <c r="C12">
        <v>0.4</v>
      </c>
      <c r="E12" t="s">
        <v>865</v>
      </c>
      <c r="F12">
        <v>4</v>
      </c>
      <c r="G12">
        <v>0.2</v>
      </c>
    </row>
    <row r="13" spans="1:10">
      <c r="A13" t="s">
        <v>868</v>
      </c>
      <c r="B13">
        <v>3</v>
      </c>
      <c r="C13">
        <v>0</v>
      </c>
      <c r="E13" t="s">
        <v>591</v>
      </c>
      <c r="F13">
        <v>3</v>
      </c>
      <c r="G13">
        <v>0.1</v>
      </c>
    </row>
    <row r="14" spans="1:10">
      <c r="A14" t="s">
        <v>869</v>
      </c>
      <c r="B14">
        <v>2</v>
      </c>
      <c r="C14">
        <v>0.2</v>
      </c>
      <c r="E14" t="s">
        <v>871</v>
      </c>
      <c r="F14">
        <v>3</v>
      </c>
      <c r="G14">
        <v>0.1</v>
      </c>
    </row>
    <row r="16" spans="1:10">
      <c r="B16">
        <f>SUM(B4:B14)</f>
        <v>162</v>
      </c>
      <c r="C16">
        <f>SUM(C4:C14)</f>
        <v>7.9</v>
      </c>
      <c r="F16">
        <f>SUM(F4:F14)</f>
        <v>162</v>
      </c>
      <c r="G16">
        <f>SUM(G4:G14)</f>
        <v>9.4999999999999982</v>
      </c>
    </row>
    <row r="18" spans="1:7">
      <c r="A18" s="7" t="s">
        <v>801</v>
      </c>
    </row>
    <row r="19" spans="1:7">
      <c r="A19" t="s">
        <v>62</v>
      </c>
      <c r="B19" t="s">
        <v>72</v>
      </c>
      <c r="C19" t="s">
        <v>41</v>
      </c>
      <c r="E19" t="s">
        <v>62</v>
      </c>
      <c r="F19" t="s">
        <v>72</v>
      </c>
      <c r="G19" t="s">
        <v>41</v>
      </c>
    </row>
    <row r="20" spans="1:7">
      <c r="A20" t="s">
        <v>872</v>
      </c>
      <c r="B20">
        <v>33</v>
      </c>
      <c r="C20">
        <v>3.6</v>
      </c>
      <c r="E20" t="s">
        <v>881</v>
      </c>
      <c r="F20">
        <v>32</v>
      </c>
      <c r="G20">
        <v>2.2999999999999998</v>
      </c>
    </row>
    <row r="21" spans="1:7">
      <c r="A21" t="s">
        <v>873</v>
      </c>
      <c r="B21">
        <v>31</v>
      </c>
      <c r="C21">
        <v>3.1</v>
      </c>
      <c r="E21" t="s">
        <v>875</v>
      </c>
      <c r="F21">
        <v>29</v>
      </c>
      <c r="G21">
        <v>3.4</v>
      </c>
    </row>
    <row r="22" spans="1:7">
      <c r="A22" t="s">
        <v>874</v>
      </c>
      <c r="B22">
        <v>30</v>
      </c>
      <c r="C22">
        <v>2.2999999999999998</v>
      </c>
      <c r="E22" t="s">
        <v>879</v>
      </c>
      <c r="F22">
        <v>29</v>
      </c>
      <c r="G22">
        <v>3.8</v>
      </c>
    </row>
    <row r="23" spans="1:7">
      <c r="A23" t="s">
        <v>875</v>
      </c>
      <c r="B23">
        <v>29</v>
      </c>
      <c r="C23">
        <v>3.4</v>
      </c>
      <c r="E23" t="s">
        <v>874</v>
      </c>
      <c r="F23">
        <v>29</v>
      </c>
      <c r="G23">
        <v>2.5</v>
      </c>
    </row>
    <row r="24" spans="1:7">
      <c r="A24" t="s">
        <v>876</v>
      </c>
      <c r="B24">
        <v>20</v>
      </c>
      <c r="C24">
        <v>2.8</v>
      </c>
      <c r="E24" t="s">
        <v>876</v>
      </c>
      <c r="F24">
        <v>19</v>
      </c>
      <c r="G24">
        <v>2</v>
      </c>
    </row>
    <row r="25" spans="1:7">
      <c r="A25" t="s">
        <v>877</v>
      </c>
      <c r="B25">
        <v>8</v>
      </c>
      <c r="C25">
        <v>0.1</v>
      </c>
      <c r="E25" t="s">
        <v>878</v>
      </c>
      <c r="F25">
        <v>15</v>
      </c>
      <c r="G25">
        <v>0.9</v>
      </c>
    </row>
    <row r="26" spans="1:7">
      <c r="A26" t="s">
        <v>878</v>
      </c>
      <c r="B26">
        <v>6</v>
      </c>
      <c r="C26">
        <v>0.5</v>
      </c>
      <c r="E26" t="s">
        <v>880</v>
      </c>
      <c r="F26">
        <v>5</v>
      </c>
      <c r="G26">
        <v>0.2</v>
      </c>
    </row>
    <row r="27" spans="1:7">
      <c r="A27" t="s">
        <v>879</v>
      </c>
      <c r="B27">
        <v>4</v>
      </c>
      <c r="C27">
        <v>0.9</v>
      </c>
      <c r="E27" t="s">
        <v>877</v>
      </c>
      <c r="F27">
        <v>4</v>
      </c>
      <c r="G27">
        <v>0.5</v>
      </c>
    </row>
    <row r="28" spans="1:7">
      <c r="A28" t="s">
        <v>880</v>
      </c>
      <c r="B28">
        <v>1</v>
      </c>
      <c r="C28">
        <v>-0.1</v>
      </c>
    </row>
    <row r="30" spans="1:7">
      <c r="B30">
        <f>SUM(B20:B28)</f>
        <v>162</v>
      </c>
      <c r="C30">
        <f>SUM(C20:C28)</f>
        <v>16.599999999999998</v>
      </c>
      <c r="F30">
        <f>SUM(F20:F27)</f>
        <v>162</v>
      </c>
      <c r="G30">
        <f>SUM(G20:G27)</f>
        <v>15.6</v>
      </c>
    </row>
    <row r="32" spans="1:7">
      <c r="A32" s="7" t="s">
        <v>821</v>
      </c>
    </row>
    <row r="33" spans="1:7">
      <c r="A33" t="s">
        <v>62</v>
      </c>
      <c r="B33" t="s">
        <v>72</v>
      </c>
      <c r="C33" t="s">
        <v>41</v>
      </c>
      <c r="E33" t="s">
        <v>62</v>
      </c>
      <c r="F33" t="s">
        <v>72</v>
      </c>
      <c r="G33" t="s">
        <v>41</v>
      </c>
    </row>
    <row r="34" spans="1:7">
      <c r="A34" t="s">
        <v>817</v>
      </c>
      <c r="B34">
        <v>33</v>
      </c>
      <c r="C34">
        <v>7.3</v>
      </c>
      <c r="E34" t="s">
        <v>817</v>
      </c>
      <c r="F34">
        <v>32</v>
      </c>
      <c r="G34">
        <v>5.3</v>
      </c>
    </row>
    <row r="35" spans="1:7">
      <c r="A35" t="s">
        <v>882</v>
      </c>
      <c r="B35">
        <v>32</v>
      </c>
      <c r="C35">
        <v>5</v>
      </c>
      <c r="E35" t="s">
        <v>882</v>
      </c>
      <c r="F35">
        <v>32</v>
      </c>
      <c r="G35">
        <v>4.7</v>
      </c>
    </row>
    <row r="36" spans="1:7">
      <c r="A36" t="s">
        <v>883</v>
      </c>
      <c r="B36">
        <v>32</v>
      </c>
      <c r="C36">
        <v>3.4</v>
      </c>
      <c r="E36" t="s">
        <v>872</v>
      </c>
      <c r="F36">
        <v>28</v>
      </c>
      <c r="G36">
        <v>2.8</v>
      </c>
    </row>
    <row r="37" spans="1:7">
      <c r="A37" t="s">
        <v>884</v>
      </c>
      <c r="B37">
        <v>31</v>
      </c>
      <c r="C37">
        <v>2.4</v>
      </c>
      <c r="E37" t="s">
        <v>883</v>
      </c>
      <c r="F37">
        <v>24</v>
      </c>
      <c r="G37">
        <v>2.2000000000000002</v>
      </c>
    </row>
    <row r="38" spans="1:7">
      <c r="A38" t="s">
        <v>630</v>
      </c>
      <c r="B38">
        <v>11</v>
      </c>
      <c r="C38">
        <v>0.3</v>
      </c>
      <c r="E38" t="s">
        <v>884</v>
      </c>
      <c r="F38">
        <v>23</v>
      </c>
      <c r="G38">
        <v>1.6</v>
      </c>
    </row>
    <row r="39" spans="1:7">
      <c r="A39" t="s">
        <v>885</v>
      </c>
      <c r="B39">
        <v>9</v>
      </c>
      <c r="C39">
        <v>1.3</v>
      </c>
      <c r="E39" t="s">
        <v>106</v>
      </c>
      <c r="F39">
        <v>11</v>
      </c>
      <c r="G39">
        <v>1.3</v>
      </c>
    </row>
    <row r="40" spans="1:7">
      <c r="A40" t="s">
        <v>886</v>
      </c>
      <c r="B40">
        <v>7</v>
      </c>
      <c r="C40">
        <v>0.3</v>
      </c>
      <c r="E40" t="s">
        <v>885</v>
      </c>
      <c r="F40">
        <v>5</v>
      </c>
      <c r="G40">
        <v>0.5</v>
      </c>
    </row>
    <row r="41" spans="1:7">
      <c r="A41" t="s">
        <v>887</v>
      </c>
      <c r="B41">
        <v>3</v>
      </c>
      <c r="C41">
        <v>0.4</v>
      </c>
      <c r="E41" t="s">
        <v>890</v>
      </c>
      <c r="F41">
        <v>2</v>
      </c>
      <c r="G41">
        <v>0.1</v>
      </c>
    </row>
    <row r="42" spans="1:7">
      <c r="A42" t="s">
        <v>888</v>
      </c>
      <c r="B42">
        <v>3</v>
      </c>
      <c r="C42">
        <v>0.1</v>
      </c>
      <c r="E42" t="s">
        <v>590</v>
      </c>
      <c r="F42">
        <v>2</v>
      </c>
      <c r="G42">
        <v>0.1</v>
      </c>
    </row>
    <row r="43" spans="1:7">
      <c r="A43" t="s">
        <v>889</v>
      </c>
      <c r="B43">
        <v>1</v>
      </c>
      <c r="C43">
        <v>0.1</v>
      </c>
      <c r="E43" t="s">
        <v>888</v>
      </c>
      <c r="F43">
        <v>2</v>
      </c>
      <c r="G43">
        <v>0.1</v>
      </c>
    </row>
    <row r="44" spans="1:7">
      <c r="E44" t="s">
        <v>891</v>
      </c>
      <c r="F44">
        <v>1</v>
      </c>
      <c r="G44">
        <v>0.1</v>
      </c>
    </row>
    <row r="46" spans="1:7">
      <c r="B46">
        <f>SUM(B34:B44)</f>
        <v>162</v>
      </c>
      <c r="C46">
        <f>SUM(C34:C44)</f>
        <v>20.600000000000005</v>
      </c>
      <c r="F46">
        <f>SUM(F34:F44)</f>
        <v>162</v>
      </c>
      <c r="G46">
        <f>SUM(G34:G44)</f>
        <v>18.800000000000008</v>
      </c>
    </row>
    <row r="48" spans="1:7">
      <c r="A48" s="7" t="s">
        <v>892</v>
      </c>
    </row>
    <row r="49" spans="1:7">
      <c r="A49" t="s">
        <v>62</v>
      </c>
      <c r="B49" t="s">
        <v>72</v>
      </c>
      <c r="C49" t="s">
        <v>41</v>
      </c>
      <c r="E49" t="s">
        <v>62</v>
      </c>
      <c r="F49" t="s">
        <v>72</v>
      </c>
      <c r="G49" t="s">
        <v>41</v>
      </c>
    </row>
    <row r="50" spans="1:7">
      <c r="A50" t="s">
        <v>893</v>
      </c>
      <c r="B50">
        <v>32</v>
      </c>
      <c r="C50">
        <v>5.4</v>
      </c>
      <c r="E50" t="s">
        <v>893</v>
      </c>
      <c r="F50">
        <v>33</v>
      </c>
      <c r="G50">
        <v>4.5999999999999996</v>
      </c>
    </row>
    <row r="51" spans="1:7">
      <c r="A51" t="s">
        <v>894</v>
      </c>
      <c r="B51">
        <v>31</v>
      </c>
      <c r="C51">
        <v>3.6</v>
      </c>
      <c r="E51" t="s">
        <v>894</v>
      </c>
      <c r="F51">
        <v>32</v>
      </c>
      <c r="G51">
        <v>3.7</v>
      </c>
    </row>
    <row r="52" spans="1:7">
      <c r="A52" t="s">
        <v>895</v>
      </c>
      <c r="B52">
        <v>30</v>
      </c>
      <c r="C52">
        <v>1.6</v>
      </c>
      <c r="E52" t="s">
        <v>645</v>
      </c>
      <c r="F52">
        <v>30</v>
      </c>
      <c r="G52">
        <v>2</v>
      </c>
    </row>
    <row r="53" spans="1:7">
      <c r="A53" t="s">
        <v>896</v>
      </c>
      <c r="B53">
        <v>26</v>
      </c>
      <c r="C53">
        <v>2.8</v>
      </c>
      <c r="E53" t="s">
        <v>895</v>
      </c>
      <c r="F53">
        <v>28</v>
      </c>
      <c r="G53">
        <v>1.8</v>
      </c>
    </row>
    <row r="54" spans="1:7">
      <c r="A54" t="s">
        <v>678</v>
      </c>
      <c r="B54">
        <v>23</v>
      </c>
      <c r="C54">
        <v>0.9</v>
      </c>
      <c r="E54" t="s">
        <v>52</v>
      </c>
      <c r="F54">
        <v>24</v>
      </c>
      <c r="G54">
        <v>1.4</v>
      </c>
    </row>
    <row r="55" spans="1:7">
      <c r="A55" t="s">
        <v>263</v>
      </c>
      <c r="B55">
        <v>11</v>
      </c>
      <c r="C55">
        <v>2.1</v>
      </c>
      <c r="E55" t="s">
        <v>899</v>
      </c>
      <c r="F55">
        <v>8</v>
      </c>
      <c r="G55">
        <v>0.4</v>
      </c>
    </row>
    <row r="56" spans="1:7">
      <c r="A56" t="s">
        <v>897</v>
      </c>
      <c r="B56">
        <v>8</v>
      </c>
      <c r="C56">
        <v>0.5</v>
      </c>
      <c r="E56" t="s">
        <v>312</v>
      </c>
      <c r="F56">
        <v>6</v>
      </c>
      <c r="G56">
        <v>0.3</v>
      </c>
    </row>
    <row r="57" spans="1:7">
      <c r="A57" t="s">
        <v>898</v>
      </c>
      <c r="B57">
        <v>1</v>
      </c>
      <c r="C57">
        <v>0</v>
      </c>
    </row>
    <row r="59" spans="1:7">
      <c r="B59">
        <f>SUM(B50:B56)</f>
        <v>161</v>
      </c>
      <c r="C59">
        <f>SUM(C50:C56)</f>
        <v>16.899999999999999</v>
      </c>
      <c r="F59">
        <f>SUM(F50:F56)</f>
        <v>161</v>
      </c>
      <c r="G59">
        <f>SUM(G50:G56)</f>
        <v>14.200000000000003</v>
      </c>
    </row>
    <row r="61" spans="1:7">
      <c r="A61" s="7" t="s">
        <v>836</v>
      </c>
    </row>
    <row r="62" spans="1:7">
      <c r="A62" t="s">
        <v>62</v>
      </c>
      <c r="B62" t="s">
        <v>72</v>
      </c>
      <c r="C62" t="s">
        <v>41</v>
      </c>
      <c r="E62" t="s">
        <v>62</v>
      </c>
      <c r="F62" t="s">
        <v>72</v>
      </c>
      <c r="G62" t="s">
        <v>41</v>
      </c>
    </row>
    <row r="63" spans="1:7">
      <c r="A63" t="s">
        <v>900</v>
      </c>
      <c r="B63">
        <v>31</v>
      </c>
      <c r="C63">
        <v>3.2</v>
      </c>
      <c r="E63" t="s">
        <v>902</v>
      </c>
      <c r="F63">
        <v>30</v>
      </c>
      <c r="G63">
        <v>3</v>
      </c>
    </row>
    <row r="64" spans="1:7">
      <c r="A64" t="s">
        <v>881</v>
      </c>
      <c r="B64">
        <v>21</v>
      </c>
      <c r="C64">
        <v>1.8</v>
      </c>
      <c r="E64" t="s">
        <v>900</v>
      </c>
      <c r="F64">
        <v>29</v>
      </c>
      <c r="G64">
        <v>2.6</v>
      </c>
    </row>
    <row r="65" spans="1:7">
      <c r="A65" t="s">
        <v>901</v>
      </c>
      <c r="B65">
        <v>21</v>
      </c>
      <c r="C65">
        <v>-0.4</v>
      </c>
      <c r="E65" t="s">
        <v>308</v>
      </c>
      <c r="F65">
        <v>23</v>
      </c>
      <c r="G65">
        <v>0.8</v>
      </c>
    </row>
    <row r="66" spans="1:7">
      <c r="A66" t="s">
        <v>304</v>
      </c>
      <c r="B66">
        <v>19</v>
      </c>
      <c r="C66">
        <v>3</v>
      </c>
      <c r="E66" t="s">
        <v>904</v>
      </c>
      <c r="F66">
        <v>21</v>
      </c>
      <c r="G66">
        <v>1.6</v>
      </c>
    </row>
    <row r="67" spans="1:7">
      <c r="A67" t="s">
        <v>902</v>
      </c>
      <c r="B67">
        <v>16</v>
      </c>
      <c r="C67">
        <v>1.6</v>
      </c>
      <c r="E67" t="s">
        <v>910</v>
      </c>
      <c r="F67">
        <v>19</v>
      </c>
      <c r="G67">
        <v>1.6</v>
      </c>
    </row>
    <row r="68" spans="1:7">
      <c r="A68" t="s">
        <v>903</v>
      </c>
      <c r="B68">
        <v>12</v>
      </c>
      <c r="C68">
        <v>0.4</v>
      </c>
      <c r="E68" t="s">
        <v>908</v>
      </c>
      <c r="F68">
        <v>15</v>
      </c>
      <c r="G68">
        <v>1.2</v>
      </c>
    </row>
    <row r="69" spans="1:7">
      <c r="A69" t="s">
        <v>904</v>
      </c>
      <c r="B69">
        <v>10</v>
      </c>
      <c r="C69">
        <v>0.6</v>
      </c>
      <c r="E69" t="s">
        <v>909</v>
      </c>
      <c r="F69">
        <v>8</v>
      </c>
      <c r="G69">
        <v>0.1</v>
      </c>
    </row>
    <row r="70" spans="1:7">
      <c r="A70" t="s">
        <v>905</v>
      </c>
      <c r="B70">
        <v>9</v>
      </c>
      <c r="C70">
        <v>-0.1</v>
      </c>
      <c r="E70" t="s">
        <v>901</v>
      </c>
      <c r="F70">
        <v>6</v>
      </c>
      <c r="G70">
        <v>0.1</v>
      </c>
    </row>
    <row r="71" spans="1:7">
      <c r="A71" t="s">
        <v>906</v>
      </c>
      <c r="B71">
        <v>7</v>
      </c>
      <c r="C71">
        <v>-0.2</v>
      </c>
      <c r="E71" t="s">
        <v>581</v>
      </c>
      <c r="F71">
        <v>5</v>
      </c>
      <c r="G71">
        <v>0.3</v>
      </c>
    </row>
    <row r="72" spans="1:7">
      <c r="A72" t="s">
        <v>907</v>
      </c>
      <c r="B72">
        <v>6</v>
      </c>
      <c r="C72">
        <v>-0.9</v>
      </c>
      <c r="E72" t="s">
        <v>912</v>
      </c>
      <c r="F72">
        <v>4</v>
      </c>
      <c r="G72">
        <v>0.2</v>
      </c>
    </row>
    <row r="73" spans="1:7">
      <c r="A73" t="s">
        <v>908</v>
      </c>
      <c r="B73">
        <v>4</v>
      </c>
      <c r="C73">
        <v>0</v>
      </c>
      <c r="E73" t="s">
        <v>913</v>
      </c>
      <c r="F73">
        <v>2</v>
      </c>
      <c r="G73">
        <v>0</v>
      </c>
    </row>
    <row r="74" spans="1:7">
      <c r="A74" t="s">
        <v>909</v>
      </c>
      <c r="B74">
        <v>3</v>
      </c>
      <c r="C74">
        <v>0</v>
      </c>
    </row>
    <row r="75" spans="1:7">
      <c r="A75" t="s">
        <v>910</v>
      </c>
      <c r="B75">
        <v>2</v>
      </c>
      <c r="C75">
        <v>-0.2</v>
      </c>
      <c r="F75">
        <f>SUM(F63:F73)</f>
        <v>162</v>
      </c>
      <c r="G75">
        <f>SUM(G63:G73)</f>
        <v>11.499999999999998</v>
      </c>
    </row>
    <row r="76" spans="1:7">
      <c r="A76" t="s">
        <v>911</v>
      </c>
      <c r="B76">
        <v>1</v>
      </c>
      <c r="C76">
        <v>-0.1</v>
      </c>
    </row>
    <row r="78" spans="1:7">
      <c r="B78">
        <f>SUM(B63:B76)</f>
        <v>162</v>
      </c>
      <c r="C78">
        <f>SUM(C63:C76)</f>
        <v>8.7000000000000011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2"/>
  <sheetViews>
    <sheetView showRuler="0" workbookViewId="0">
      <selection activeCell="I2" sqref="I2:J7"/>
    </sheetView>
  </sheetViews>
  <sheetFormatPr baseColWidth="10" defaultRowHeight="15" x14ac:dyDescent="0"/>
  <cols>
    <col min="1" max="1" width="16.83203125" bestFit="1" customWidth="1"/>
    <col min="5" max="5" width="17.5" bestFit="1" customWidth="1"/>
    <col min="6" max="6" width="14.6640625" customWidth="1"/>
    <col min="7" max="7" width="17.5" bestFit="1" customWidth="1"/>
    <col min="8" max="8" width="18.1640625" bestFit="1" customWidth="1"/>
    <col min="9" max="9" width="13.1640625" bestFit="1" customWidth="1"/>
  </cols>
  <sheetData>
    <row r="1" spans="1:10">
      <c r="G1" s="3"/>
      <c r="H1" s="3"/>
      <c r="I1" s="3"/>
      <c r="J1" s="3"/>
    </row>
    <row r="2" spans="1:10">
      <c r="A2" s="7" t="s">
        <v>914</v>
      </c>
      <c r="D2" s="2"/>
      <c r="F2" s="2"/>
      <c r="G2" s="3"/>
      <c r="H2" s="3"/>
      <c r="I2" t="s">
        <v>258</v>
      </c>
      <c r="J2" t="s">
        <v>5</v>
      </c>
    </row>
    <row r="3" spans="1:10">
      <c r="A3" t="s">
        <v>62</v>
      </c>
      <c r="B3" t="s">
        <v>40</v>
      </c>
      <c r="C3" t="s">
        <v>41</v>
      </c>
      <c r="D3" s="2"/>
      <c r="E3" t="s">
        <v>62</v>
      </c>
      <c r="F3" t="s">
        <v>40</v>
      </c>
      <c r="G3" t="s">
        <v>41</v>
      </c>
      <c r="H3" s="3"/>
      <c r="I3" t="s">
        <v>993</v>
      </c>
      <c r="J3">
        <f>(G23-C23)*10</f>
        <v>9.0000000000000213</v>
      </c>
    </row>
    <row r="4" spans="1:10">
      <c r="A4" t="s">
        <v>915</v>
      </c>
      <c r="B4">
        <v>643</v>
      </c>
      <c r="C4">
        <v>3</v>
      </c>
      <c r="D4" s="2"/>
      <c r="E4" t="s">
        <v>921</v>
      </c>
      <c r="F4">
        <v>581</v>
      </c>
      <c r="G4">
        <v>3.9</v>
      </c>
      <c r="H4" s="3"/>
      <c r="I4" t="s">
        <v>994</v>
      </c>
      <c r="J4">
        <f>(G46-C46)*10</f>
        <v>-99.999999999999986</v>
      </c>
    </row>
    <row r="5" spans="1:10">
      <c r="A5" t="s">
        <v>916</v>
      </c>
      <c r="B5">
        <v>585</v>
      </c>
      <c r="C5">
        <v>2.8</v>
      </c>
      <c r="D5" s="2"/>
      <c r="E5" t="s">
        <v>919</v>
      </c>
      <c r="F5">
        <v>525</v>
      </c>
      <c r="G5">
        <v>3.1</v>
      </c>
      <c r="H5" s="3"/>
      <c r="I5" t="s">
        <v>995</v>
      </c>
      <c r="J5">
        <f>(G66-C66)*10</f>
        <v>-71.000000000000057</v>
      </c>
    </row>
    <row r="6" spans="1:10">
      <c r="A6" t="s">
        <v>73</v>
      </c>
      <c r="B6">
        <v>563</v>
      </c>
      <c r="C6">
        <v>0.2</v>
      </c>
      <c r="D6" s="2"/>
      <c r="E6" t="s">
        <v>915</v>
      </c>
      <c r="F6">
        <v>630</v>
      </c>
      <c r="G6">
        <v>2.6</v>
      </c>
      <c r="H6" s="3"/>
      <c r="I6" t="s">
        <v>996</v>
      </c>
      <c r="J6">
        <f>(G87-C87)*10</f>
        <v>-21.999999999999957</v>
      </c>
    </row>
    <row r="7" spans="1:10">
      <c r="A7" t="s">
        <v>917</v>
      </c>
      <c r="B7">
        <v>495</v>
      </c>
      <c r="C7">
        <v>2.1</v>
      </c>
      <c r="D7" s="2"/>
      <c r="E7" t="s">
        <v>920</v>
      </c>
      <c r="F7">
        <v>370</v>
      </c>
      <c r="G7">
        <v>2.4</v>
      </c>
      <c r="H7" s="3"/>
      <c r="I7" t="s">
        <v>997</v>
      </c>
      <c r="J7">
        <f>(G108-C112)*10</f>
        <v>24.999999999999964</v>
      </c>
    </row>
    <row r="8" spans="1:10">
      <c r="A8" t="s">
        <v>918</v>
      </c>
      <c r="B8">
        <v>445</v>
      </c>
      <c r="C8">
        <v>2.9</v>
      </c>
      <c r="D8" s="2"/>
      <c r="E8" t="s">
        <v>916</v>
      </c>
      <c r="F8">
        <v>609</v>
      </c>
      <c r="G8">
        <v>3.1</v>
      </c>
      <c r="H8" s="3"/>
      <c r="I8" s="3"/>
      <c r="J8" s="4"/>
    </row>
    <row r="9" spans="1:10">
      <c r="A9" t="s">
        <v>919</v>
      </c>
      <c r="B9">
        <v>439</v>
      </c>
      <c r="C9">
        <v>4</v>
      </c>
      <c r="D9" s="2"/>
      <c r="E9" t="s">
        <v>922</v>
      </c>
      <c r="F9">
        <v>433</v>
      </c>
      <c r="G9">
        <v>2</v>
      </c>
      <c r="H9" s="3"/>
      <c r="I9" s="3"/>
      <c r="J9" s="4"/>
    </row>
    <row r="10" spans="1:10">
      <c r="A10" t="s">
        <v>920</v>
      </c>
      <c r="B10">
        <v>426</v>
      </c>
      <c r="C10">
        <v>2.2999999999999998</v>
      </c>
      <c r="D10" s="2"/>
      <c r="E10" t="s">
        <v>918</v>
      </c>
      <c r="F10">
        <v>140</v>
      </c>
      <c r="G10">
        <v>0.5</v>
      </c>
      <c r="H10" s="3"/>
      <c r="I10" s="3"/>
      <c r="J10" s="4"/>
    </row>
    <row r="11" spans="1:10">
      <c r="A11" t="s">
        <v>921</v>
      </c>
      <c r="B11">
        <v>311</v>
      </c>
      <c r="C11">
        <v>1.5</v>
      </c>
      <c r="D11" s="2"/>
      <c r="E11" t="s">
        <v>927</v>
      </c>
      <c r="F11">
        <v>567</v>
      </c>
      <c r="G11">
        <v>2.9</v>
      </c>
      <c r="H11" s="3"/>
      <c r="I11" s="3"/>
      <c r="J11" s="4"/>
    </row>
    <row r="12" spans="1:10">
      <c r="A12" t="s">
        <v>922</v>
      </c>
      <c r="B12">
        <v>253</v>
      </c>
      <c r="C12">
        <v>1.2</v>
      </c>
      <c r="D12" s="2"/>
      <c r="E12" t="s">
        <v>917</v>
      </c>
      <c r="F12">
        <v>455</v>
      </c>
      <c r="G12">
        <v>1.7</v>
      </c>
      <c r="H12" s="3"/>
      <c r="I12" s="3"/>
      <c r="J12" s="4"/>
    </row>
    <row r="13" spans="1:10">
      <c r="A13" t="s">
        <v>923</v>
      </c>
      <c r="B13">
        <v>230</v>
      </c>
      <c r="C13">
        <v>-0.2</v>
      </c>
      <c r="D13" s="2"/>
      <c r="E13" t="s">
        <v>926</v>
      </c>
      <c r="F13">
        <v>370</v>
      </c>
      <c r="G13">
        <v>0.8</v>
      </c>
      <c r="H13" s="3"/>
      <c r="I13" s="3"/>
      <c r="J13" s="4"/>
    </row>
    <row r="14" spans="1:10">
      <c r="A14" t="s">
        <v>924</v>
      </c>
      <c r="B14">
        <v>218</v>
      </c>
      <c r="C14">
        <v>1.7</v>
      </c>
      <c r="D14" s="2"/>
      <c r="E14" t="s">
        <v>928</v>
      </c>
      <c r="F14">
        <v>77</v>
      </c>
      <c r="G14">
        <v>0.3</v>
      </c>
      <c r="H14" s="3"/>
      <c r="I14" s="3"/>
      <c r="J14" s="4"/>
    </row>
    <row r="15" spans="1:10">
      <c r="A15" t="s">
        <v>925</v>
      </c>
      <c r="B15">
        <v>217</v>
      </c>
      <c r="C15">
        <v>1.4</v>
      </c>
      <c r="D15" s="2"/>
      <c r="E15" t="s">
        <v>925</v>
      </c>
      <c r="F15">
        <v>224</v>
      </c>
      <c r="G15">
        <v>0.9</v>
      </c>
      <c r="H15" s="3"/>
      <c r="I15" s="3"/>
      <c r="J15" s="4"/>
    </row>
    <row r="16" spans="1:10">
      <c r="A16" t="s">
        <v>926</v>
      </c>
      <c r="B16">
        <v>193</v>
      </c>
      <c r="C16">
        <v>0.4</v>
      </c>
      <c r="D16" s="2"/>
      <c r="E16" t="s">
        <v>924</v>
      </c>
      <c r="F16">
        <v>303</v>
      </c>
      <c r="G16">
        <v>0.8</v>
      </c>
      <c r="H16" s="3"/>
      <c r="I16" s="3"/>
      <c r="J16" s="4"/>
    </row>
    <row r="17" spans="1:12">
      <c r="A17" t="s">
        <v>60</v>
      </c>
      <c r="B17">
        <v>141</v>
      </c>
      <c r="C17">
        <v>0.5</v>
      </c>
      <c r="D17" s="2"/>
      <c r="E17" t="s">
        <v>59</v>
      </c>
      <c r="F17">
        <v>161</v>
      </c>
      <c r="G17">
        <v>0.3</v>
      </c>
      <c r="H17" s="3"/>
      <c r="I17" s="3"/>
      <c r="J17" s="4"/>
    </row>
    <row r="18" spans="1:12">
      <c r="A18" t="s">
        <v>74</v>
      </c>
      <c r="B18">
        <v>138</v>
      </c>
      <c r="C18">
        <v>0.1</v>
      </c>
      <c r="D18" s="2"/>
      <c r="E18" t="s">
        <v>923</v>
      </c>
      <c r="F18">
        <v>21</v>
      </c>
      <c r="G18">
        <v>0</v>
      </c>
      <c r="H18" s="3"/>
      <c r="I18" s="3"/>
      <c r="J18" s="4"/>
    </row>
    <row r="19" spans="1:12">
      <c r="A19" t="s">
        <v>927</v>
      </c>
      <c r="B19">
        <v>113</v>
      </c>
      <c r="C19">
        <v>1.5</v>
      </c>
      <c r="D19" s="2"/>
      <c r="E19" t="s">
        <v>60</v>
      </c>
      <c r="F19">
        <v>360</v>
      </c>
      <c r="G19">
        <v>0.8</v>
      </c>
      <c r="H19" s="3"/>
      <c r="I19" s="3"/>
      <c r="J19" s="4"/>
    </row>
    <row r="20" spans="1:12">
      <c r="A20" t="s">
        <v>56</v>
      </c>
      <c r="B20">
        <v>87</v>
      </c>
      <c r="C20">
        <v>-0.2</v>
      </c>
      <c r="D20" s="2"/>
      <c r="E20" t="s">
        <v>61</v>
      </c>
      <c r="F20">
        <v>7</v>
      </c>
      <c r="G20">
        <v>0</v>
      </c>
    </row>
    <row r="21" spans="1:12">
      <c r="D21" s="2"/>
      <c r="E21" t="s">
        <v>929</v>
      </c>
      <c r="F21">
        <v>7</v>
      </c>
      <c r="G21">
        <v>0</v>
      </c>
      <c r="L21" s="2"/>
    </row>
    <row r="22" spans="1:12">
      <c r="D22" s="2"/>
      <c r="F22" s="2"/>
    </row>
    <row r="23" spans="1:12">
      <c r="B23">
        <f>SUM(B4:B20)</f>
        <v>5497</v>
      </c>
      <c r="C23">
        <f>SUM(C4:C20)</f>
        <v>25.2</v>
      </c>
      <c r="D23" s="2"/>
      <c r="F23" s="5">
        <f>SUM(F4:F21)</f>
        <v>5840</v>
      </c>
      <c r="G23" s="5">
        <f>SUM(G4:G21)</f>
        <v>26.1</v>
      </c>
    </row>
    <row r="24" spans="1:12">
      <c r="D24" s="2"/>
      <c r="F24" s="2"/>
    </row>
    <row r="25" spans="1:12">
      <c r="A25" s="7" t="s">
        <v>930</v>
      </c>
      <c r="D25" s="2"/>
      <c r="F25" s="2"/>
    </row>
    <row r="26" spans="1:12">
      <c r="A26" t="s">
        <v>62</v>
      </c>
      <c r="B26" t="s">
        <v>40</v>
      </c>
      <c r="C26" t="s">
        <v>41</v>
      </c>
      <c r="D26" s="2"/>
      <c r="E26" t="s">
        <v>62</v>
      </c>
      <c r="F26" t="s">
        <v>40</v>
      </c>
      <c r="G26" t="s">
        <v>41</v>
      </c>
    </row>
    <row r="27" spans="1:12">
      <c r="A27" t="s">
        <v>931</v>
      </c>
      <c r="B27">
        <v>695</v>
      </c>
      <c r="C27">
        <v>7.4</v>
      </c>
      <c r="D27" s="2"/>
      <c r="E27" t="s">
        <v>931</v>
      </c>
      <c r="F27">
        <v>658</v>
      </c>
      <c r="G27">
        <v>5.4</v>
      </c>
    </row>
    <row r="28" spans="1:12">
      <c r="A28" t="s">
        <v>932</v>
      </c>
      <c r="B28">
        <v>673</v>
      </c>
      <c r="C28">
        <v>6.6</v>
      </c>
      <c r="D28" s="2"/>
      <c r="E28" t="s">
        <v>934</v>
      </c>
      <c r="F28">
        <v>595</v>
      </c>
      <c r="G28">
        <v>2.2999999999999998</v>
      </c>
    </row>
    <row r="29" spans="1:12">
      <c r="A29" t="s">
        <v>696</v>
      </c>
      <c r="B29">
        <v>561</v>
      </c>
      <c r="C29">
        <v>3.3</v>
      </c>
      <c r="D29" s="2"/>
      <c r="E29" t="s">
        <v>932</v>
      </c>
      <c r="F29">
        <v>35</v>
      </c>
      <c r="G29">
        <v>0.2</v>
      </c>
    </row>
    <row r="30" spans="1:12">
      <c r="A30" t="s">
        <v>933</v>
      </c>
      <c r="B30">
        <v>552</v>
      </c>
      <c r="C30">
        <v>-1.4</v>
      </c>
      <c r="D30" s="2"/>
      <c r="E30" t="s">
        <v>938</v>
      </c>
      <c r="F30">
        <v>397</v>
      </c>
      <c r="G30">
        <v>1.6</v>
      </c>
    </row>
    <row r="31" spans="1:12">
      <c r="A31" t="s">
        <v>934</v>
      </c>
      <c r="B31">
        <v>517</v>
      </c>
      <c r="C31">
        <v>3.7</v>
      </c>
      <c r="D31" s="2"/>
      <c r="E31" t="s">
        <v>941</v>
      </c>
      <c r="F31">
        <v>167</v>
      </c>
      <c r="G31">
        <v>0.2</v>
      </c>
    </row>
    <row r="32" spans="1:12">
      <c r="A32" t="s">
        <v>935</v>
      </c>
      <c r="B32">
        <v>459</v>
      </c>
      <c r="C32">
        <v>1.7</v>
      </c>
      <c r="D32" s="2"/>
      <c r="E32" t="s">
        <v>937</v>
      </c>
      <c r="F32">
        <v>546</v>
      </c>
      <c r="G32">
        <v>2</v>
      </c>
    </row>
    <row r="33" spans="1:7">
      <c r="A33" t="s">
        <v>936</v>
      </c>
      <c r="B33">
        <v>426</v>
      </c>
      <c r="C33">
        <v>-1.3</v>
      </c>
      <c r="D33" s="2"/>
      <c r="E33" t="s">
        <v>936</v>
      </c>
      <c r="F33">
        <v>497</v>
      </c>
      <c r="G33">
        <v>0.1</v>
      </c>
    </row>
    <row r="34" spans="1:7">
      <c r="A34" t="s">
        <v>937</v>
      </c>
      <c r="B34">
        <v>390</v>
      </c>
      <c r="C34">
        <v>2</v>
      </c>
      <c r="D34" s="2"/>
      <c r="E34" t="s">
        <v>524</v>
      </c>
      <c r="F34">
        <v>230</v>
      </c>
      <c r="G34">
        <v>0.1</v>
      </c>
    </row>
    <row r="35" spans="1:7">
      <c r="A35" t="s">
        <v>769</v>
      </c>
      <c r="B35">
        <v>353</v>
      </c>
      <c r="C35">
        <v>0.1</v>
      </c>
      <c r="D35" s="2"/>
      <c r="E35" t="s">
        <v>940</v>
      </c>
      <c r="F35">
        <v>291</v>
      </c>
      <c r="G35">
        <v>0.3</v>
      </c>
    </row>
    <row r="36" spans="1:7">
      <c r="A36" t="s">
        <v>938</v>
      </c>
      <c r="B36">
        <v>303</v>
      </c>
      <c r="C36">
        <v>1.7</v>
      </c>
      <c r="D36" s="2"/>
      <c r="E36" t="s">
        <v>942</v>
      </c>
      <c r="F36">
        <v>273</v>
      </c>
      <c r="G36">
        <v>0.2</v>
      </c>
    </row>
    <row r="37" spans="1:7">
      <c r="A37" t="s">
        <v>412</v>
      </c>
      <c r="B37">
        <v>194</v>
      </c>
      <c r="C37">
        <v>1.1000000000000001</v>
      </c>
      <c r="D37" s="2"/>
      <c r="E37" t="s">
        <v>780</v>
      </c>
      <c r="F37">
        <v>560</v>
      </c>
      <c r="G37">
        <v>0.9</v>
      </c>
    </row>
    <row r="38" spans="1:7">
      <c r="A38" t="s">
        <v>229</v>
      </c>
      <c r="B38">
        <v>184</v>
      </c>
      <c r="C38">
        <v>0.7</v>
      </c>
      <c r="D38" s="2"/>
      <c r="E38" t="s">
        <v>943</v>
      </c>
      <c r="F38">
        <v>476</v>
      </c>
      <c r="G38">
        <v>0.3</v>
      </c>
    </row>
    <row r="39" spans="1:7">
      <c r="A39" t="s">
        <v>223</v>
      </c>
      <c r="B39">
        <v>157</v>
      </c>
      <c r="C39">
        <v>-0.3</v>
      </c>
      <c r="D39" s="2"/>
      <c r="E39" t="s">
        <v>933</v>
      </c>
      <c r="F39">
        <v>350</v>
      </c>
      <c r="G39">
        <v>0.3</v>
      </c>
    </row>
    <row r="40" spans="1:7">
      <c r="A40" t="s">
        <v>939</v>
      </c>
      <c r="B40">
        <v>138</v>
      </c>
      <c r="C40">
        <v>-0.1</v>
      </c>
      <c r="D40" s="2"/>
      <c r="E40" t="s">
        <v>355</v>
      </c>
      <c r="F40">
        <v>511</v>
      </c>
      <c r="G40">
        <v>0.4</v>
      </c>
    </row>
    <row r="41" spans="1:7">
      <c r="A41" t="s">
        <v>851</v>
      </c>
      <c r="B41">
        <v>78</v>
      </c>
      <c r="C41">
        <v>-0.1</v>
      </c>
      <c r="D41" s="2"/>
      <c r="E41" t="s">
        <v>935</v>
      </c>
      <c r="F41">
        <v>560</v>
      </c>
      <c r="G41">
        <v>1.2</v>
      </c>
    </row>
    <row r="42" spans="1:7">
      <c r="A42" t="s">
        <v>940</v>
      </c>
      <c r="B42">
        <v>76</v>
      </c>
      <c r="C42">
        <v>0.5</v>
      </c>
      <c r="D42" s="2"/>
      <c r="E42" t="s">
        <v>427</v>
      </c>
      <c r="F42">
        <v>128</v>
      </c>
      <c r="G42">
        <v>0.1</v>
      </c>
    </row>
    <row r="43" spans="1:7">
      <c r="D43" s="2"/>
      <c r="E43" t="s">
        <v>944</v>
      </c>
      <c r="F43">
        <v>32</v>
      </c>
      <c r="G43">
        <v>0</v>
      </c>
    </row>
    <row r="44" spans="1:7">
      <c r="D44" s="2"/>
      <c r="E44" t="s">
        <v>939</v>
      </c>
      <c r="F44">
        <v>45</v>
      </c>
      <c r="G44">
        <v>0</v>
      </c>
    </row>
    <row r="45" spans="1:7">
      <c r="D45" s="2"/>
      <c r="F45" s="2"/>
    </row>
    <row r="46" spans="1:7">
      <c r="B46" s="5">
        <f>SUM(B27:B44)</f>
        <v>5756</v>
      </c>
      <c r="C46" s="5">
        <f>SUM(C27:C44)</f>
        <v>25.599999999999998</v>
      </c>
      <c r="D46" s="2"/>
      <c r="F46" s="5">
        <f>SUM(F27:F44)</f>
        <v>6351</v>
      </c>
      <c r="G46" s="5">
        <f>SUM(G27:G44)</f>
        <v>15.6</v>
      </c>
    </row>
    <row r="47" spans="1:7">
      <c r="D47" s="2"/>
      <c r="F47" s="2"/>
    </row>
    <row r="48" spans="1:7">
      <c r="A48" s="7" t="s">
        <v>945</v>
      </c>
      <c r="D48" s="2"/>
      <c r="F48" s="2"/>
    </row>
    <row r="49" spans="1:7">
      <c r="A49" t="s">
        <v>62</v>
      </c>
      <c r="B49" t="s">
        <v>40</v>
      </c>
      <c r="C49" t="s">
        <v>41</v>
      </c>
      <c r="D49" s="2"/>
      <c r="E49" t="s">
        <v>62</v>
      </c>
      <c r="F49" t="s">
        <v>40</v>
      </c>
      <c r="G49" t="s">
        <v>41</v>
      </c>
    </row>
    <row r="50" spans="1:7">
      <c r="A50" t="s">
        <v>946</v>
      </c>
      <c r="B50">
        <v>623</v>
      </c>
      <c r="C50">
        <v>5.7</v>
      </c>
      <c r="D50" s="2"/>
      <c r="E50" t="s">
        <v>494</v>
      </c>
      <c r="F50">
        <v>595</v>
      </c>
      <c r="G50">
        <v>3.4</v>
      </c>
    </row>
    <row r="51" spans="1:7">
      <c r="A51" t="s">
        <v>494</v>
      </c>
      <c r="B51">
        <v>612</v>
      </c>
      <c r="C51">
        <v>4.9000000000000004</v>
      </c>
      <c r="D51" s="2"/>
      <c r="E51" t="s">
        <v>947</v>
      </c>
      <c r="F51">
        <v>588</v>
      </c>
      <c r="G51">
        <v>3</v>
      </c>
    </row>
    <row r="52" spans="1:7">
      <c r="A52" t="s">
        <v>947</v>
      </c>
      <c r="B52">
        <v>561</v>
      </c>
      <c r="C52">
        <v>4.7</v>
      </c>
      <c r="D52" s="2"/>
      <c r="E52" t="s">
        <v>953</v>
      </c>
      <c r="F52">
        <v>581</v>
      </c>
      <c r="G52">
        <v>2.2999999999999998</v>
      </c>
    </row>
    <row r="53" spans="1:7">
      <c r="A53" t="s">
        <v>948</v>
      </c>
      <c r="B53">
        <v>556</v>
      </c>
      <c r="C53">
        <v>4.3</v>
      </c>
      <c r="D53" s="2"/>
      <c r="E53" t="s">
        <v>946</v>
      </c>
      <c r="F53">
        <v>571</v>
      </c>
      <c r="G53">
        <v>5.3</v>
      </c>
    </row>
    <row r="54" spans="1:7">
      <c r="A54" t="s">
        <v>949</v>
      </c>
      <c r="B54">
        <v>551</v>
      </c>
      <c r="C54">
        <v>-0.5</v>
      </c>
      <c r="D54" s="2"/>
      <c r="E54" t="s">
        <v>950</v>
      </c>
      <c r="F54">
        <v>560</v>
      </c>
      <c r="G54">
        <v>2.6</v>
      </c>
    </row>
    <row r="55" spans="1:7">
      <c r="A55" t="s">
        <v>950</v>
      </c>
      <c r="B55">
        <v>432</v>
      </c>
      <c r="C55">
        <v>4.2</v>
      </c>
      <c r="D55" s="2"/>
      <c r="E55" t="s">
        <v>743</v>
      </c>
      <c r="F55">
        <v>546</v>
      </c>
      <c r="G55">
        <v>2.4</v>
      </c>
    </row>
    <row r="56" spans="1:7">
      <c r="A56" t="s">
        <v>529</v>
      </c>
      <c r="B56">
        <v>392</v>
      </c>
      <c r="C56">
        <v>1.5</v>
      </c>
      <c r="D56" s="2"/>
      <c r="E56" t="s">
        <v>948</v>
      </c>
      <c r="F56">
        <v>525</v>
      </c>
      <c r="G56">
        <v>2.8</v>
      </c>
    </row>
    <row r="57" spans="1:7">
      <c r="A57" t="s">
        <v>951</v>
      </c>
      <c r="B57">
        <v>372</v>
      </c>
      <c r="C57">
        <v>2.2999999999999998</v>
      </c>
      <c r="D57" s="2"/>
      <c r="E57" t="s">
        <v>949</v>
      </c>
      <c r="F57">
        <v>445</v>
      </c>
      <c r="G57">
        <v>0.2</v>
      </c>
    </row>
    <row r="58" spans="1:7">
      <c r="A58" t="s">
        <v>952</v>
      </c>
      <c r="B58">
        <v>274</v>
      </c>
      <c r="C58">
        <v>0.5</v>
      </c>
      <c r="D58" s="2"/>
      <c r="E58" t="s">
        <v>951</v>
      </c>
      <c r="F58">
        <v>371</v>
      </c>
      <c r="G58">
        <v>0.7</v>
      </c>
    </row>
    <row r="59" spans="1:7">
      <c r="A59" t="s">
        <v>953</v>
      </c>
      <c r="B59">
        <v>223</v>
      </c>
      <c r="C59">
        <v>1.6</v>
      </c>
      <c r="D59" s="2"/>
      <c r="E59" t="s">
        <v>954</v>
      </c>
      <c r="F59">
        <v>203</v>
      </c>
      <c r="G59">
        <v>0.1</v>
      </c>
    </row>
    <row r="60" spans="1:7">
      <c r="A60" t="s">
        <v>954</v>
      </c>
      <c r="B60">
        <v>193</v>
      </c>
      <c r="C60">
        <v>1.2</v>
      </c>
      <c r="D60" s="2"/>
      <c r="E60" t="s">
        <v>957</v>
      </c>
      <c r="F60">
        <v>180</v>
      </c>
      <c r="G60">
        <v>0.4</v>
      </c>
    </row>
    <row r="61" spans="1:7">
      <c r="A61" t="s">
        <v>370</v>
      </c>
      <c r="B61">
        <v>156</v>
      </c>
      <c r="C61">
        <v>0.9</v>
      </c>
      <c r="D61" s="2"/>
      <c r="E61" t="s">
        <v>956</v>
      </c>
      <c r="F61">
        <v>161</v>
      </c>
      <c r="G61">
        <v>0.2</v>
      </c>
    </row>
    <row r="62" spans="1:7">
      <c r="A62" t="s">
        <v>955</v>
      </c>
      <c r="B62">
        <v>148</v>
      </c>
      <c r="C62">
        <v>0</v>
      </c>
      <c r="D62" s="2"/>
      <c r="E62" t="s">
        <v>548</v>
      </c>
      <c r="F62">
        <v>143</v>
      </c>
      <c r="G62">
        <v>0.4</v>
      </c>
    </row>
    <row r="63" spans="1:7">
      <c r="A63" t="s">
        <v>714</v>
      </c>
      <c r="B63">
        <v>138</v>
      </c>
      <c r="C63">
        <v>-0.7</v>
      </c>
      <c r="D63" s="2"/>
    </row>
    <row r="64" spans="1:7">
      <c r="A64" t="s">
        <v>956</v>
      </c>
      <c r="B64">
        <v>134</v>
      </c>
      <c r="C64">
        <v>0.3</v>
      </c>
      <c r="D64" s="2"/>
    </row>
    <row r="65" spans="1:7">
      <c r="D65" s="2"/>
    </row>
    <row r="66" spans="1:7">
      <c r="B66">
        <f>SUM(B50:B65)</f>
        <v>5365</v>
      </c>
      <c r="C66">
        <f>SUM(C50:C65)</f>
        <v>30.900000000000002</v>
      </c>
      <c r="D66" s="2"/>
      <c r="F66">
        <f>SUM(F50:F65)</f>
        <v>5469</v>
      </c>
      <c r="G66">
        <f>SUM(G50:G65)</f>
        <v>23.799999999999997</v>
      </c>
    </row>
    <row r="67" spans="1:7">
      <c r="D67" s="2"/>
    </row>
    <row r="68" spans="1:7">
      <c r="A68" s="7" t="s">
        <v>977</v>
      </c>
      <c r="D68" s="2"/>
    </row>
    <row r="69" spans="1:7">
      <c r="A69" t="s">
        <v>62</v>
      </c>
      <c r="B69" t="s">
        <v>40</v>
      </c>
      <c r="C69" t="s">
        <v>41</v>
      </c>
      <c r="D69" s="2"/>
      <c r="E69" t="s">
        <v>62</v>
      </c>
      <c r="F69" t="s">
        <v>40</v>
      </c>
      <c r="G69" t="s">
        <v>41</v>
      </c>
    </row>
    <row r="70" spans="1:7">
      <c r="A70" t="s">
        <v>978</v>
      </c>
      <c r="B70">
        <v>648</v>
      </c>
      <c r="C70">
        <v>0.4</v>
      </c>
      <c r="D70" s="2"/>
      <c r="E70" t="s">
        <v>984</v>
      </c>
      <c r="F70">
        <v>574</v>
      </c>
      <c r="G70">
        <v>1.2</v>
      </c>
    </row>
    <row r="71" spans="1:7">
      <c r="A71" t="s">
        <v>411</v>
      </c>
      <c r="B71">
        <v>620</v>
      </c>
      <c r="C71">
        <v>3.6</v>
      </c>
      <c r="D71" s="2"/>
      <c r="E71" t="s">
        <v>978</v>
      </c>
      <c r="F71">
        <v>555</v>
      </c>
      <c r="G71">
        <v>1</v>
      </c>
    </row>
    <row r="72" spans="1:7">
      <c r="A72" t="s">
        <v>979</v>
      </c>
      <c r="B72">
        <v>571</v>
      </c>
      <c r="C72">
        <v>1.6</v>
      </c>
      <c r="D72" s="2"/>
      <c r="E72" t="s">
        <v>990</v>
      </c>
      <c r="F72">
        <v>315</v>
      </c>
      <c r="G72">
        <v>0.7</v>
      </c>
    </row>
    <row r="73" spans="1:7">
      <c r="A73" t="s">
        <v>980</v>
      </c>
      <c r="B73">
        <v>557</v>
      </c>
      <c r="C73">
        <v>2.4</v>
      </c>
      <c r="D73" s="2"/>
      <c r="E73" t="s">
        <v>980</v>
      </c>
      <c r="F73">
        <v>384</v>
      </c>
      <c r="G73">
        <v>2</v>
      </c>
    </row>
    <row r="74" spans="1:7">
      <c r="A74" t="s">
        <v>803</v>
      </c>
      <c r="B74">
        <v>458</v>
      </c>
      <c r="C74">
        <v>0.7</v>
      </c>
      <c r="D74" s="2"/>
      <c r="E74" t="s">
        <v>988</v>
      </c>
      <c r="F74">
        <v>272</v>
      </c>
      <c r="G74">
        <v>0.5</v>
      </c>
    </row>
    <row r="75" spans="1:7">
      <c r="A75" t="s">
        <v>512</v>
      </c>
      <c r="B75">
        <v>402</v>
      </c>
      <c r="C75">
        <v>1.1000000000000001</v>
      </c>
      <c r="D75" s="2"/>
      <c r="E75" t="s">
        <v>979</v>
      </c>
      <c r="F75">
        <v>511</v>
      </c>
      <c r="G75">
        <v>1.3</v>
      </c>
    </row>
    <row r="76" spans="1:7">
      <c r="A76" t="s">
        <v>981</v>
      </c>
      <c r="B76">
        <v>357</v>
      </c>
      <c r="C76">
        <v>-0.8</v>
      </c>
      <c r="D76" s="2"/>
      <c r="E76" t="s">
        <v>982</v>
      </c>
      <c r="F76">
        <v>504</v>
      </c>
      <c r="G76">
        <v>1.5</v>
      </c>
    </row>
    <row r="77" spans="1:7">
      <c r="A77" t="s">
        <v>982</v>
      </c>
      <c r="B77">
        <v>345</v>
      </c>
      <c r="C77">
        <v>2.1</v>
      </c>
      <c r="D77" s="2"/>
      <c r="E77" t="s">
        <v>991</v>
      </c>
      <c r="F77">
        <v>99</v>
      </c>
      <c r="G77">
        <v>0.1</v>
      </c>
    </row>
    <row r="78" spans="1:7">
      <c r="A78" t="s">
        <v>547</v>
      </c>
      <c r="B78">
        <v>308</v>
      </c>
      <c r="C78">
        <v>1.1000000000000001</v>
      </c>
      <c r="D78" s="2"/>
      <c r="E78" t="s">
        <v>796</v>
      </c>
      <c r="F78">
        <v>490</v>
      </c>
      <c r="G78">
        <v>0.9</v>
      </c>
    </row>
    <row r="79" spans="1:7">
      <c r="A79" t="s">
        <v>983</v>
      </c>
      <c r="B79">
        <v>270</v>
      </c>
      <c r="C79">
        <v>-0.4</v>
      </c>
      <c r="D79" s="2"/>
      <c r="E79" t="s">
        <v>992</v>
      </c>
      <c r="F79">
        <v>308</v>
      </c>
      <c r="G79">
        <v>0.6</v>
      </c>
    </row>
    <row r="80" spans="1:7">
      <c r="A80" t="s">
        <v>984</v>
      </c>
      <c r="B80">
        <v>253</v>
      </c>
      <c r="C80">
        <v>0.6</v>
      </c>
      <c r="D80" s="2"/>
      <c r="E80" t="s">
        <v>985</v>
      </c>
      <c r="F80">
        <v>497</v>
      </c>
      <c r="G80">
        <v>0.5</v>
      </c>
    </row>
    <row r="81" spans="1:7">
      <c r="A81" t="s">
        <v>985</v>
      </c>
      <c r="B81">
        <v>228</v>
      </c>
      <c r="C81">
        <v>1.6</v>
      </c>
      <c r="D81" s="2"/>
      <c r="E81" t="s">
        <v>434</v>
      </c>
      <c r="F81">
        <v>623</v>
      </c>
      <c r="G81">
        <v>0.8</v>
      </c>
    </row>
    <row r="82" spans="1:7">
      <c r="A82" t="s">
        <v>986</v>
      </c>
      <c r="B82">
        <v>224</v>
      </c>
      <c r="C82">
        <v>0</v>
      </c>
      <c r="D82" s="2"/>
      <c r="E82" t="s">
        <v>989</v>
      </c>
      <c r="F82">
        <v>91</v>
      </c>
      <c r="G82">
        <v>0.2</v>
      </c>
    </row>
    <row r="83" spans="1:7">
      <c r="A83" t="s">
        <v>987</v>
      </c>
      <c r="B83">
        <v>152</v>
      </c>
      <c r="C83">
        <v>-0.4</v>
      </c>
      <c r="D83" s="2"/>
      <c r="E83" t="s">
        <v>689</v>
      </c>
      <c r="F83">
        <v>96</v>
      </c>
      <c r="G83">
        <v>0.3</v>
      </c>
    </row>
    <row r="84" spans="1:7">
      <c r="A84" t="s">
        <v>988</v>
      </c>
      <c r="B84">
        <v>107</v>
      </c>
      <c r="C84">
        <v>0.6</v>
      </c>
      <c r="D84" s="2"/>
      <c r="E84" t="s">
        <v>981</v>
      </c>
      <c r="F84">
        <v>161</v>
      </c>
      <c r="G84">
        <v>0</v>
      </c>
    </row>
    <row r="85" spans="1:7">
      <c r="A85" t="s">
        <v>989</v>
      </c>
      <c r="B85">
        <v>96</v>
      </c>
      <c r="C85">
        <v>-0.1</v>
      </c>
      <c r="D85" s="2"/>
      <c r="E85" t="s">
        <v>987</v>
      </c>
      <c r="F85">
        <v>160</v>
      </c>
      <c r="G85">
        <v>0.3</v>
      </c>
    </row>
    <row r="86" spans="1:7">
      <c r="D86" s="2"/>
    </row>
    <row r="87" spans="1:7">
      <c r="B87">
        <f>SUM(B70:B85)</f>
        <v>5596</v>
      </c>
      <c r="C87">
        <f>SUM(C70:C85)</f>
        <v>14.099999999999996</v>
      </c>
      <c r="D87" s="2"/>
      <c r="F87">
        <f>SUM(F70:F85)</f>
        <v>5640</v>
      </c>
      <c r="G87">
        <f>SUM(G70:G85)</f>
        <v>11.9</v>
      </c>
    </row>
    <row r="88" spans="1:7">
      <c r="D88" s="2"/>
    </row>
    <row r="89" spans="1:7">
      <c r="A89" s="7" t="s">
        <v>974</v>
      </c>
      <c r="D89" s="2"/>
    </row>
    <row r="90" spans="1:7">
      <c r="A90" t="s">
        <v>62</v>
      </c>
      <c r="B90" t="s">
        <v>40</v>
      </c>
      <c r="C90" t="s">
        <v>41</v>
      </c>
      <c r="D90" s="2"/>
      <c r="E90" t="s">
        <v>62</v>
      </c>
      <c r="F90" t="s">
        <v>40</v>
      </c>
      <c r="G90" t="s">
        <v>41</v>
      </c>
    </row>
    <row r="91" spans="1:7">
      <c r="A91" t="s">
        <v>958</v>
      </c>
      <c r="B91">
        <v>682</v>
      </c>
      <c r="C91">
        <v>2.1</v>
      </c>
      <c r="D91" s="2"/>
      <c r="E91" t="s">
        <v>961</v>
      </c>
      <c r="F91">
        <v>560</v>
      </c>
      <c r="G91">
        <v>2.1</v>
      </c>
    </row>
    <row r="92" spans="1:7">
      <c r="A92" t="s">
        <v>959</v>
      </c>
      <c r="B92">
        <v>665</v>
      </c>
      <c r="C92">
        <v>4.5</v>
      </c>
      <c r="D92" s="2"/>
      <c r="E92" t="s">
        <v>959</v>
      </c>
      <c r="F92">
        <v>651</v>
      </c>
      <c r="G92">
        <v>4.4000000000000004</v>
      </c>
    </row>
    <row r="93" spans="1:7">
      <c r="A93" t="s">
        <v>960</v>
      </c>
      <c r="B93">
        <v>620</v>
      </c>
      <c r="C93">
        <v>1.9</v>
      </c>
      <c r="E93" t="s">
        <v>792</v>
      </c>
      <c r="F93">
        <v>448</v>
      </c>
      <c r="G93">
        <v>0.9</v>
      </c>
    </row>
    <row r="94" spans="1:7">
      <c r="A94" t="s">
        <v>961</v>
      </c>
      <c r="B94">
        <v>608</v>
      </c>
      <c r="C94">
        <v>2.4</v>
      </c>
      <c r="E94" t="s">
        <v>360</v>
      </c>
      <c r="F94">
        <v>320</v>
      </c>
      <c r="G94">
        <v>0.3</v>
      </c>
    </row>
    <row r="95" spans="1:7">
      <c r="A95" t="s">
        <v>962</v>
      </c>
      <c r="B95">
        <v>389</v>
      </c>
      <c r="C95">
        <v>2.2999999999999998</v>
      </c>
      <c r="E95" t="s">
        <v>958</v>
      </c>
      <c r="F95">
        <v>602</v>
      </c>
      <c r="G95">
        <v>1.2</v>
      </c>
    </row>
    <row r="96" spans="1:7">
      <c r="A96" t="s">
        <v>963</v>
      </c>
      <c r="B96">
        <v>354</v>
      </c>
      <c r="C96">
        <v>0.8</v>
      </c>
      <c r="E96" t="s">
        <v>206</v>
      </c>
      <c r="F96">
        <v>35</v>
      </c>
      <c r="G96">
        <v>0.1</v>
      </c>
    </row>
    <row r="97" spans="1:7">
      <c r="A97" t="s">
        <v>192</v>
      </c>
      <c r="B97">
        <v>351</v>
      </c>
      <c r="C97">
        <v>0.9</v>
      </c>
      <c r="E97" t="s">
        <v>245</v>
      </c>
      <c r="F97">
        <v>576</v>
      </c>
      <c r="G97">
        <v>1.1000000000000001</v>
      </c>
    </row>
    <row r="98" spans="1:7">
      <c r="A98" t="s">
        <v>964</v>
      </c>
      <c r="B98">
        <v>281</v>
      </c>
      <c r="C98">
        <v>-0.6</v>
      </c>
      <c r="E98" t="s">
        <v>962</v>
      </c>
      <c r="F98">
        <v>397</v>
      </c>
      <c r="G98">
        <v>1.1000000000000001</v>
      </c>
    </row>
    <row r="99" spans="1:7">
      <c r="A99" t="s">
        <v>965</v>
      </c>
      <c r="B99">
        <v>242</v>
      </c>
      <c r="C99">
        <v>-0.9</v>
      </c>
      <c r="E99" t="s">
        <v>963</v>
      </c>
      <c r="F99">
        <v>461</v>
      </c>
      <c r="G99">
        <v>0.1</v>
      </c>
    </row>
    <row r="100" spans="1:7">
      <c r="A100" t="s">
        <v>149</v>
      </c>
      <c r="B100">
        <v>234</v>
      </c>
      <c r="C100">
        <v>0.5</v>
      </c>
      <c r="E100" t="s">
        <v>975</v>
      </c>
      <c r="F100">
        <v>490</v>
      </c>
      <c r="G100">
        <v>1.2</v>
      </c>
    </row>
    <row r="101" spans="1:7">
      <c r="A101" t="s">
        <v>966</v>
      </c>
      <c r="B101">
        <v>209</v>
      </c>
      <c r="C101">
        <v>-1.1000000000000001</v>
      </c>
      <c r="E101" t="s">
        <v>960</v>
      </c>
      <c r="F101">
        <v>595</v>
      </c>
      <c r="G101">
        <v>1.2</v>
      </c>
    </row>
    <row r="102" spans="1:7">
      <c r="A102" t="s">
        <v>206</v>
      </c>
      <c r="B102">
        <v>208</v>
      </c>
      <c r="C102">
        <v>-0.4</v>
      </c>
      <c r="E102" t="s">
        <v>972</v>
      </c>
      <c r="F102">
        <v>147</v>
      </c>
      <c r="G102">
        <v>0.2</v>
      </c>
    </row>
    <row r="103" spans="1:7">
      <c r="A103" t="s">
        <v>967</v>
      </c>
      <c r="B103">
        <v>182</v>
      </c>
      <c r="C103">
        <v>0.5</v>
      </c>
      <c r="E103" t="s">
        <v>971</v>
      </c>
      <c r="F103">
        <v>96</v>
      </c>
      <c r="G103">
        <v>0.1</v>
      </c>
    </row>
    <row r="104" spans="1:7">
      <c r="A104" t="s">
        <v>968</v>
      </c>
      <c r="B104">
        <v>152</v>
      </c>
      <c r="C104">
        <v>0</v>
      </c>
      <c r="E104" t="s">
        <v>964</v>
      </c>
      <c r="F104">
        <v>140</v>
      </c>
      <c r="G104">
        <v>-0.1</v>
      </c>
    </row>
    <row r="105" spans="1:7">
      <c r="A105" t="s">
        <v>969</v>
      </c>
      <c r="B105">
        <v>131</v>
      </c>
      <c r="C105">
        <v>-0.6</v>
      </c>
      <c r="E105" t="s">
        <v>966</v>
      </c>
      <c r="F105">
        <v>133</v>
      </c>
      <c r="G105">
        <v>-0.2</v>
      </c>
    </row>
    <row r="106" spans="1:7">
      <c r="A106" t="s">
        <v>551</v>
      </c>
      <c r="B106">
        <v>114</v>
      </c>
      <c r="C106">
        <v>-0.1</v>
      </c>
      <c r="E106" t="s">
        <v>976</v>
      </c>
      <c r="F106">
        <v>115</v>
      </c>
      <c r="G106">
        <v>0</v>
      </c>
    </row>
    <row r="107" spans="1:7">
      <c r="A107" t="s">
        <v>970</v>
      </c>
      <c r="B107">
        <v>112</v>
      </c>
      <c r="C107">
        <v>-0.7</v>
      </c>
    </row>
    <row r="108" spans="1:7">
      <c r="A108" t="s">
        <v>971</v>
      </c>
      <c r="B108">
        <v>76</v>
      </c>
      <c r="C108">
        <v>-0.3</v>
      </c>
      <c r="F108">
        <f>SUM(F91:F106)</f>
        <v>5766</v>
      </c>
      <c r="G108">
        <f>SUM(G91:G106)</f>
        <v>13.699999999999998</v>
      </c>
    </row>
    <row r="109" spans="1:7">
      <c r="A109" t="s">
        <v>972</v>
      </c>
      <c r="B109">
        <v>58</v>
      </c>
      <c r="C109">
        <v>-0.2</v>
      </c>
    </row>
    <row r="110" spans="1:7">
      <c r="A110" t="s">
        <v>973</v>
      </c>
      <c r="B110">
        <v>50</v>
      </c>
      <c r="C110">
        <v>0.2</v>
      </c>
    </row>
    <row r="112" spans="1:7">
      <c r="B112">
        <f>SUM(B91:B110)</f>
        <v>5718</v>
      </c>
      <c r="C112">
        <f>SUM(C91:C110)</f>
        <v>11.200000000000001</v>
      </c>
    </row>
  </sheetData>
  <sortState ref="E50:G66">
    <sortCondition descending="1" ref="F60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84"/>
  <sheetViews>
    <sheetView showRuler="0" workbookViewId="0">
      <selection activeCell="J1" sqref="J1"/>
    </sheetView>
  </sheetViews>
  <sheetFormatPr baseColWidth="10" defaultRowHeight="15" x14ac:dyDescent="0"/>
  <cols>
    <col min="1" max="1" width="16.5" bestFit="1" customWidth="1"/>
    <col min="5" max="5" width="16.5" bestFit="1" customWidth="1"/>
  </cols>
  <sheetData>
    <row r="2" spans="1:10">
      <c r="A2" s="7" t="s">
        <v>914</v>
      </c>
    </row>
    <row r="3" spans="1:10">
      <c r="A3" t="s">
        <v>62</v>
      </c>
      <c r="B3" t="s">
        <v>72</v>
      </c>
      <c r="C3" t="s">
        <v>41</v>
      </c>
      <c r="E3" t="s">
        <v>62</v>
      </c>
      <c r="F3" t="s">
        <v>72</v>
      </c>
      <c r="G3" t="s">
        <v>41</v>
      </c>
      <c r="I3" t="s">
        <v>258</v>
      </c>
      <c r="J3" t="s">
        <v>6</v>
      </c>
    </row>
    <row r="4" spans="1:10">
      <c r="A4" t="s">
        <v>63</v>
      </c>
      <c r="B4">
        <v>33</v>
      </c>
      <c r="C4">
        <v>8.6</v>
      </c>
      <c r="E4" t="s">
        <v>63</v>
      </c>
      <c r="F4">
        <v>32</v>
      </c>
      <c r="G4">
        <v>7.8</v>
      </c>
      <c r="I4" t="s">
        <v>993</v>
      </c>
      <c r="J4">
        <f>(C21-G18)*10</f>
        <v>-1.0000000000000142</v>
      </c>
    </row>
    <row r="5" spans="1:10">
      <c r="A5" t="s">
        <v>48</v>
      </c>
      <c r="B5">
        <v>32</v>
      </c>
      <c r="C5">
        <v>5.9</v>
      </c>
      <c r="E5" t="s">
        <v>69</v>
      </c>
      <c r="F5">
        <v>29</v>
      </c>
      <c r="G5">
        <v>3.3</v>
      </c>
      <c r="I5" t="s">
        <v>994</v>
      </c>
      <c r="J5">
        <f>(C38-G36)*10</f>
        <v>-58.999999999999986</v>
      </c>
    </row>
    <row r="6" spans="1:10">
      <c r="A6" t="s">
        <v>67</v>
      </c>
      <c r="B6">
        <v>31</v>
      </c>
      <c r="C6">
        <v>1.7</v>
      </c>
      <c r="E6" t="s">
        <v>68</v>
      </c>
      <c r="F6">
        <v>28</v>
      </c>
      <c r="G6">
        <v>2.7</v>
      </c>
      <c r="I6" t="s">
        <v>995</v>
      </c>
      <c r="J6">
        <f>(C52-G49)*10</f>
        <v>-87</v>
      </c>
    </row>
    <row r="7" spans="1:10">
      <c r="A7" t="s">
        <v>45</v>
      </c>
      <c r="B7">
        <v>21</v>
      </c>
      <c r="C7">
        <v>1.2</v>
      </c>
      <c r="E7" t="s">
        <v>58</v>
      </c>
      <c r="F7">
        <v>24</v>
      </c>
      <c r="G7">
        <v>2.2000000000000002</v>
      </c>
      <c r="I7" t="s">
        <v>996</v>
      </c>
      <c r="J7">
        <f>(C67-G67)*10</f>
        <v>-46</v>
      </c>
    </row>
    <row r="8" spans="1:10">
      <c r="A8" t="s">
        <v>46</v>
      </c>
      <c r="B8">
        <v>13</v>
      </c>
      <c r="C8">
        <v>0.4</v>
      </c>
      <c r="E8" t="s">
        <v>66</v>
      </c>
      <c r="F8">
        <v>8</v>
      </c>
      <c r="G8">
        <v>0.9</v>
      </c>
      <c r="I8" t="s">
        <v>997</v>
      </c>
      <c r="J8">
        <f>(C84-G82)*10</f>
        <v>-53.999999999999993</v>
      </c>
    </row>
    <row r="9" spans="1:10">
      <c r="A9" t="s">
        <v>58</v>
      </c>
      <c r="B9">
        <v>12</v>
      </c>
      <c r="C9">
        <v>0.6</v>
      </c>
      <c r="E9" t="s">
        <v>51</v>
      </c>
      <c r="F9">
        <v>8</v>
      </c>
      <c r="G9">
        <v>0.7</v>
      </c>
    </row>
    <row r="10" spans="1:10">
      <c r="A10" t="s">
        <v>49</v>
      </c>
      <c r="B10">
        <v>5</v>
      </c>
      <c r="C10">
        <v>0.2</v>
      </c>
      <c r="E10" t="s">
        <v>45</v>
      </c>
      <c r="F10">
        <v>8</v>
      </c>
      <c r="G10">
        <v>0.7</v>
      </c>
    </row>
    <row r="11" spans="1:10">
      <c r="A11" t="s">
        <v>51</v>
      </c>
      <c r="B11">
        <v>4</v>
      </c>
      <c r="C11">
        <v>-0.3</v>
      </c>
      <c r="E11" t="s">
        <v>67</v>
      </c>
      <c r="F11">
        <v>6</v>
      </c>
      <c r="G11">
        <v>0.5</v>
      </c>
    </row>
    <row r="12" spans="1:10">
      <c r="A12" t="s">
        <v>44</v>
      </c>
      <c r="B12">
        <v>2</v>
      </c>
      <c r="C12">
        <v>0</v>
      </c>
      <c r="E12" t="s">
        <v>46</v>
      </c>
      <c r="F12">
        <v>5</v>
      </c>
      <c r="G12">
        <v>0.3</v>
      </c>
    </row>
    <row r="13" spans="1:10">
      <c r="A13" t="s">
        <v>57</v>
      </c>
      <c r="B13">
        <v>2</v>
      </c>
      <c r="C13">
        <v>-0.2</v>
      </c>
      <c r="E13" t="s">
        <v>71</v>
      </c>
      <c r="F13">
        <v>6</v>
      </c>
      <c r="G13">
        <v>0.2</v>
      </c>
    </row>
    <row r="14" spans="1:10">
      <c r="A14" t="s">
        <v>42</v>
      </c>
      <c r="B14">
        <v>2</v>
      </c>
      <c r="C14">
        <v>-0.2</v>
      </c>
      <c r="E14" t="s">
        <v>50</v>
      </c>
      <c r="F14">
        <v>3</v>
      </c>
      <c r="G14">
        <v>0.3</v>
      </c>
    </row>
    <row r="15" spans="1:10">
      <c r="A15" t="s">
        <v>52</v>
      </c>
      <c r="B15">
        <v>1</v>
      </c>
      <c r="C15">
        <v>0.9</v>
      </c>
      <c r="E15" t="s">
        <v>44</v>
      </c>
      <c r="F15">
        <v>3</v>
      </c>
      <c r="G15">
        <v>0.1</v>
      </c>
    </row>
    <row r="16" spans="1:10">
      <c r="A16" t="s">
        <v>47</v>
      </c>
      <c r="B16">
        <v>1</v>
      </c>
      <c r="C16">
        <v>0.8</v>
      </c>
      <c r="E16" t="s">
        <v>57</v>
      </c>
      <c r="F16">
        <v>2</v>
      </c>
      <c r="G16">
        <v>0.1</v>
      </c>
    </row>
    <row r="17" spans="1:7">
      <c r="A17" t="s">
        <v>54</v>
      </c>
      <c r="B17">
        <v>1</v>
      </c>
      <c r="C17">
        <v>0.3</v>
      </c>
    </row>
    <row r="18" spans="1:7">
      <c r="A18" t="s">
        <v>50</v>
      </c>
      <c r="B18">
        <v>1</v>
      </c>
      <c r="C18">
        <v>0</v>
      </c>
      <c r="F18">
        <f>SUM(F4:F16)</f>
        <v>162</v>
      </c>
      <c r="G18">
        <f>SUM(G4:G16)</f>
        <v>19.8</v>
      </c>
    </row>
    <row r="19" spans="1:7">
      <c r="A19" t="s">
        <v>70</v>
      </c>
      <c r="B19">
        <v>1</v>
      </c>
      <c r="C19">
        <v>-0.2</v>
      </c>
    </row>
    <row r="21" spans="1:7">
      <c r="B21">
        <f>SUM(B4:B19)</f>
        <v>162</v>
      </c>
      <c r="C21">
        <f>SUM(C4:C19)</f>
        <v>19.7</v>
      </c>
    </row>
    <row r="23" spans="1:7">
      <c r="A23" s="7" t="s">
        <v>930</v>
      </c>
    </row>
    <row r="24" spans="1:7">
      <c r="A24" t="s">
        <v>62</v>
      </c>
      <c r="B24" t="s">
        <v>72</v>
      </c>
      <c r="C24" t="s">
        <v>41</v>
      </c>
      <c r="E24" t="s">
        <v>62</v>
      </c>
      <c r="F24" t="s">
        <v>72</v>
      </c>
      <c r="G24" t="s">
        <v>41</v>
      </c>
    </row>
    <row r="25" spans="1:7">
      <c r="A25" t="s">
        <v>998</v>
      </c>
      <c r="B25">
        <v>32</v>
      </c>
      <c r="C25">
        <v>0.3</v>
      </c>
      <c r="E25" t="s">
        <v>48</v>
      </c>
      <c r="F25">
        <v>32</v>
      </c>
      <c r="G25">
        <v>4.7</v>
      </c>
    </row>
    <row r="26" spans="1:7">
      <c r="A26" t="s">
        <v>870</v>
      </c>
      <c r="B26">
        <v>27</v>
      </c>
      <c r="C26">
        <v>1.6</v>
      </c>
      <c r="E26" t="s">
        <v>616</v>
      </c>
      <c r="F26">
        <v>29</v>
      </c>
      <c r="G26">
        <v>1.8</v>
      </c>
    </row>
    <row r="27" spans="1:7">
      <c r="A27" t="s">
        <v>677</v>
      </c>
      <c r="B27">
        <v>27</v>
      </c>
      <c r="C27">
        <v>0.8</v>
      </c>
      <c r="E27" t="s">
        <v>1000</v>
      </c>
      <c r="F27">
        <v>28</v>
      </c>
      <c r="G27">
        <v>2.5</v>
      </c>
    </row>
    <row r="28" spans="1:7">
      <c r="A28" t="s">
        <v>999</v>
      </c>
      <c r="B28">
        <v>23</v>
      </c>
      <c r="C28">
        <v>2.1</v>
      </c>
      <c r="E28" t="s">
        <v>998</v>
      </c>
      <c r="F28">
        <v>24</v>
      </c>
      <c r="G28">
        <v>1.3</v>
      </c>
    </row>
    <row r="29" spans="1:7">
      <c r="A29" t="s">
        <v>1000</v>
      </c>
      <c r="B29">
        <v>16</v>
      </c>
      <c r="C29">
        <v>1.5</v>
      </c>
      <c r="E29" t="s">
        <v>999</v>
      </c>
      <c r="F29">
        <v>23</v>
      </c>
      <c r="G29">
        <v>1.7</v>
      </c>
    </row>
    <row r="30" spans="1:7">
      <c r="A30" t="s">
        <v>1001</v>
      </c>
      <c r="B30">
        <v>12</v>
      </c>
      <c r="C30">
        <v>0.2</v>
      </c>
      <c r="E30" t="s">
        <v>1002</v>
      </c>
      <c r="F30">
        <v>12</v>
      </c>
      <c r="G30">
        <v>0.4</v>
      </c>
    </row>
    <row r="31" spans="1:7">
      <c r="A31" t="s">
        <v>1002</v>
      </c>
      <c r="B31">
        <v>8</v>
      </c>
      <c r="C31">
        <v>0</v>
      </c>
      <c r="E31" t="s">
        <v>868</v>
      </c>
      <c r="F31">
        <v>6</v>
      </c>
      <c r="G31">
        <v>0.2</v>
      </c>
    </row>
    <row r="32" spans="1:7">
      <c r="A32" t="s">
        <v>1003</v>
      </c>
      <c r="B32">
        <v>6</v>
      </c>
      <c r="C32">
        <v>0.1</v>
      </c>
      <c r="E32" t="s">
        <v>868</v>
      </c>
      <c r="F32">
        <v>5</v>
      </c>
      <c r="G32">
        <v>0.1</v>
      </c>
    </row>
    <row r="33" spans="1:7">
      <c r="A33" t="s">
        <v>1004</v>
      </c>
      <c r="B33">
        <v>5</v>
      </c>
      <c r="C33">
        <v>-0.9</v>
      </c>
      <c r="E33" t="s">
        <v>1003</v>
      </c>
      <c r="F33">
        <v>3</v>
      </c>
      <c r="G33">
        <v>0.1</v>
      </c>
    </row>
    <row r="34" spans="1:7">
      <c r="A34" t="s">
        <v>569</v>
      </c>
      <c r="B34">
        <v>4</v>
      </c>
      <c r="C34">
        <v>0.1</v>
      </c>
    </row>
    <row r="35" spans="1:7">
      <c r="A35" t="s">
        <v>1005</v>
      </c>
      <c r="B35">
        <v>1</v>
      </c>
      <c r="C35">
        <v>0.7</v>
      </c>
    </row>
    <row r="36" spans="1:7">
      <c r="A36" t="s">
        <v>1006</v>
      </c>
      <c r="B36">
        <v>1</v>
      </c>
      <c r="C36">
        <v>0.4</v>
      </c>
      <c r="F36">
        <f>SUM(F25:F34)</f>
        <v>162</v>
      </c>
      <c r="G36">
        <f>SUM(G25:G34)</f>
        <v>12.799999999999999</v>
      </c>
    </row>
    <row r="38" spans="1:7">
      <c r="B38">
        <f>SUM(B25:B36)</f>
        <v>162</v>
      </c>
      <c r="C38">
        <f>SUM(C25:C36)</f>
        <v>6.9</v>
      </c>
    </row>
    <row r="40" spans="1:7">
      <c r="A40" s="7" t="s">
        <v>945</v>
      </c>
    </row>
    <row r="41" spans="1:7">
      <c r="A41" t="s">
        <v>62</v>
      </c>
      <c r="B41" t="s">
        <v>72</v>
      </c>
      <c r="C41" t="s">
        <v>41</v>
      </c>
      <c r="E41" t="s">
        <v>62</v>
      </c>
      <c r="F41" t="s">
        <v>72</v>
      </c>
      <c r="G41" t="s">
        <v>41</v>
      </c>
    </row>
    <row r="42" spans="1:7">
      <c r="A42" t="s">
        <v>1007</v>
      </c>
      <c r="B42">
        <v>32</v>
      </c>
      <c r="C42">
        <v>5.0999999999999996</v>
      </c>
      <c r="E42" t="s">
        <v>1007</v>
      </c>
      <c r="F42">
        <v>34</v>
      </c>
      <c r="G42">
        <v>4.9000000000000004</v>
      </c>
    </row>
    <row r="43" spans="1:7">
      <c r="A43" t="s">
        <v>1008</v>
      </c>
      <c r="B43">
        <v>31</v>
      </c>
      <c r="C43">
        <v>1.3</v>
      </c>
      <c r="E43" t="s">
        <v>304</v>
      </c>
      <c r="F43">
        <v>32</v>
      </c>
      <c r="G43">
        <v>3.8</v>
      </c>
    </row>
    <row r="44" spans="1:7">
      <c r="A44" t="s">
        <v>1009</v>
      </c>
      <c r="B44">
        <v>22</v>
      </c>
      <c r="C44">
        <v>0.1</v>
      </c>
      <c r="E44" t="s">
        <v>340</v>
      </c>
      <c r="F44">
        <v>31</v>
      </c>
      <c r="G44">
        <v>3.3</v>
      </c>
    </row>
    <row r="45" spans="1:7">
      <c r="A45" t="s">
        <v>899</v>
      </c>
      <c r="B45">
        <v>22</v>
      </c>
      <c r="C45">
        <v>0</v>
      </c>
      <c r="E45" t="s">
        <v>1010</v>
      </c>
      <c r="F45">
        <v>26</v>
      </c>
      <c r="G45">
        <v>1.4</v>
      </c>
    </row>
    <row r="46" spans="1:7">
      <c r="A46" t="s">
        <v>1010</v>
      </c>
      <c r="B46">
        <v>19</v>
      </c>
      <c r="C46">
        <v>1.2</v>
      </c>
      <c r="E46" t="s">
        <v>1012</v>
      </c>
      <c r="F46">
        <v>24</v>
      </c>
      <c r="G46">
        <v>1.7</v>
      </c>
    </row>
    <row r="47" spans="1:7">
      <c r="A47" t="s">
        <v>1011</v>
      </c>
      <c r="B47">
        <v>15</v>
      </c>
      <c r="C47">
        <v>0.3</v>
      </c>
      <c r="E47" t="s">
        <v>1008</v>
      </c>
      <c r="F47">
        <v>15</v>
      </c>
      <c r="G47">
        <v>0.9</v>
      </c>
    </row>
    <row r="48" spans="1:7">
      <c r="A48" t="s">
        <v>1012</v>
      </c>
      <c r="B48">
        <v>11</v>
      </c>
      <c r="C48">
        <v>-0.5</v>
      </c>
    </row>
    <row r="49" spans="1:7">
      <c r="A49" t="s">
        <v>881</v>
      </c>
      <c r="B49">
        <v>9</v>
      </c>
      <c r="C49">
        <v>-0.1</v>
      </c>
      <c r="F49">
        <f>SUM(F42:F47)</f>
        <v>162</v>
      </c>
      <c r="G49">
        <f>SUM(G42:G47)</f>
        <v>16</v>
      </c>
    </row>
    <row r="50" spans="1:7">
      <c r="A50" t="s">
        <v>662</v>
      </c>
      <c r="B50">
        <v>1</v>
      </c>
      <c r="C50">
        <v>-0.1</v>
      </c>
    </row>
    <row r="52" spans="1:7">
      <c r="B52">
        <f>SUM(B42:B50)</f>
        <v>162</v>
      </c>
      <c r="C52">
        <f>SUM(C42:C50)</f>
        <v>7.3</v>
      </c>
    </row>
    <row r="54" spans="1:7">
      <c r="A54" s="7" t="s">
        <v>977</v>
      </c>
    </row>
    <row r="55" spans="1:7">
      <c r="A55" t="s">
        <v>62</v>
      </c>
      <c r="B55" t="s">
        <v>72</v>
      </c>
      <c r="C55" t="s">
        <v>41</v>
      </c>
      <c r="E55" t="s">
        <v>62</v>
      </c>
      <c r="F55" t="s">
        <v>72</v>
      </c>
      <c r="G55" t="s">
        <v>41</v>
      </c>
    </row>
    <row r="56" spans="1:7">
      <c r="A56" t="s">
        <v>1013</v>
      </c>
      <c r="B56">
        <v>33</v>
      </c>
      <c r="C56">
        <v>4.4000000000000004</v>
      </c>
      <c r="E56" t="s">
        <v>1014</v>
      </c>
      <c r="F56">
        <v>32</v>
      </c>
      <c r="G56">
        <v>3.1</v>
      </c>
    </row>
    <row r="57" spans="1:7">
      <c r="A57" t="s">
        <v>1014</v>
      </c>
      <c r="B57">
        <v>33</v>
      </c>
      <c r="C57">
        <v>1.1000000000000001</v>
      </c>
      <c r="E57" t="s">
        <v>1013</v>
      </c>
      <c r="F57">
        <v>31</v>
      </c>
      <c r="G57">
        <v>3.7</v>
      </c>
    </row>
    <row r="58" spans="1:7">
      <c r="A58" t="s">
        <v>1015</v>
      </c>
      <c r="B58">
        <v>31</v>
      </c>
      <c r="C58">
        <v>2.2999999999999998</v>
      </c>
      <c r="E58" t="s">
        <v>1015</v>
      </c>
      <c r="F58">
        <v>29</v>
      </c>
      <c r="G58">
        <v>2.5</v>
      </c>
    </row>
    <row r="59" spans="1:7">
      <c r="A59" t="s">
        <v>294</v>
      </c>
      <c r="B59">
        <v>30</v>
      </c>
      <c r="C59">
        <v>0.8</v>
      </c>
      <c r="E59" t="s">
        <v>589</v>
      </c>
      <c r="F59">
        <v>22</v>
      </c>
      <c r="G59">
        <v>2</v>
      </c>
    </row>
    <row r="60" spans="1:7">
      <c r="A60" t="s">
        <v>277</v>
      </c>
      <c r="B60">
        <v>18</v>
      </c>
      <c r="C60">
        <v>0</v>
      </c>
      <c r="E60" t="s">
        <v>1016</v>
      </c>
      <c r="F60">
        <v>21</v>
      </c>
      <c r="G60">
        <v>1</v>
      </c>
    </row>
    <row r="61" spans="1:7">
      <c r="A61" t="s">
        <v>1016</v>
      </c>
      <c r="B61">
        <v>6</v>
      </c>
      <c r="C61">
        <v>0.5</v>
      </c>
      <c r="E61" t="s">
        <v>1018</v>
      </c>
      <c r="F61">
        <v>16</v>
      </c>
      <c r="G61">
        <v>0.7</v>
      </c>
    </row>
    <row r="62" spans="1:7">
      <c r="A62" t="s">
        <v>1017</v>
      </c>
      <c r="B62">
        <v>5</v>
      </c>
      <c r="C62">
        <v>0.5</v>
      </c>
      <c r="E62" t="s">
        <v>1017</v>
      </c>
      <c r="F62">
        <v>6</v>
      </c>
      <c r="G62">
        <v>0.6</v>
      </c>
    </row>
    <row r="63" spans="1:7">
      <c r="A63" t="s">
        <v>1018</v>
      </c>
      <c r="B63">
        <v>3</v>
      </c>
      <c r="C63">
        <v>0.4</v>
      </c>
      <c r="E63" t="s">
        <v>303</v>
      </c>
      <c r="F63">
        <v>3</v>
      </c>
      <c r="G63">
        <v>0</v>
      </c>
    </row>
    <row r="64" spans="1:7">
      <c r="A64" t="s">
        <v>628</v>
      </c>
      <c r="B64">
        <v>2</v>
      </c>
      <c r="C64">
        <v>0</v>
      </c>
      <c r="E64" t="s">
        <v>1020</v>
      </c>
      <c r="F64">
        <v>2</v>
      </c>
      <c r="G64">
        <v>0.1</v>
      </c>
    </row>
    <row r="65" spans="1:7">
      <c r="A65" t="s">
        <v>1019</v>
      </c>
      <c r="B65">
        <v>1</v>
      </c>
      <c r="C65">
        <v>-0.9</v>
      </c>
    </row>
    <row r="67" spans="1:7">
      <c r="B67">
        <f>SUM(B56:B65)</f>
        <v>162</v>
      </c>
      <c r="C67">
        <f>SUM(C56:C65)</f>
        <v>9.1</v>
      </c>
      <c r="F67">
        <f>SUM(F56:F64)</f>
        <v>162</v>
      </c>
      <c r="G67">
        <f>SUM(G56:G64)</f>
        <v>13.7</v>
      </c>
    </row>
    <row r="69" spans="1:7">
      <c r="A69" s="7" t="s">
        <v>974</v>
      </c>
    </row>
    <row r="70" spans="1:7">
      <c r="A70" t="s">
        <v>62</v>
      </c>
      <c r="B70" t="s">
        <v>72</v>
      </c>
      <c r="C70" t="s">
        <v>41</v>
      </c>
      <c r="E70" t="s">
        <v>62</v>
      </c>
      <c r="F70" t="s">
        <v>72</v>
      </c>
      <c r="G70" t="s">
        <v>41</v>
      </c>
    </row>
    <row r="71" spans="1:7">
      <c r="A71" t="s">
        <v>1021</v>
      </c>
      <c r="B71">
        <v>27</v>
      </c>
      <c r="C71">
        <v>-1</v>
      </c>
      <c r="E71" t="s">
        <v>1022</v>
      </c>
      <c r="F71">
        <v>31</v>
      </c>
      <c r="G71">
        <v>2.2999999999999998</v>
      </c>
    </row>
    <row r="72" spans="1:7">
      <c r="A72" t="s">
        <v>1022</v>
      </c>
      <c r="B72">
        <v>26</v>
      </c>
      <c r="C72">
        <v>1.7</v>
      </c>
      <c r="E72" t="s">
        <v>1023</v>
      </c>
      <c r="F72">
        <v>26</v>
      </c>
      <c r="G72">
        <v>1.9</v>
      </c>
    </row>
    <row r="73" spans="1:7">
      <c r="A73" t="s">
        <v>973</v>
      </c>
      <c r="B73">
        <v>22</v>
      </c>
      <c r="C73">
        <v>0.9</v>
      </c>
      <c r="E73" t="s">
        <v>1025</v>
      </c>
      <c r="F73">
        <v>23</v>
      </c>
      <c r="G73">
        <v>1.6</v>
      </c>
    </row>
    <row r="74" spans="1:7">
      <c r="A74" t="s">
        <v>1023</v>
      </c>
      <c r="B74">
        <v>20</v>
      </c>
      <c r="C74">
        <v>1.8</v>
      </c>
      <c r="E74" t="s">
        <v>1027</v>
      </c>
      <c r="F74">
        <v>22</v>
      </c>
      <c r="G74">
        <v>1.8</v>
      </c>
    </row>
    <row r="75" spans="1:7">
      <c r="A75" t="s">
        <v>1024</v>
      </c>
      <c r="B75">
        <v>16</v>
      </c>
      <c r="C75">
        <v>-0.4</v>
      </c>
      <c r="E75" t="s">
        <v>1031</v>
      </c>
      <c r="F75">
        <v>20</v>
      </c>
      <c r="G75">
        <v>1.2</v>
      </c>
    </row>
    <row r="76" spans="1:7">
      <c r="A76" t="s">
        <v>279</v>
      </c>
      <c r="B76">
        <v>12</v>
      </c>
      <c r="C76">
        <v>0.3</v>
      </c>
      <c r="E76" t="s">
        <v>1029</v>
      </c>
      <c r="F76">
        <v>13</v>
      </c>
      <c r="G76">
        <v>0.4</v>
      </c>
    </row>
    <row r="77" spans="1:7">
      <c r="A77" t="s">
        <v>1025</v>
      </c>
      <c r="B77">
        <v>10</v>
      </c>
      <c r="C77">
        <v>0.9</v>
      </c>
      <c r="E77" t="s">
        <v>1028</v>
      </c>
      <c r="F77">
        <v>10</v>
      </c>
      <c r="G77">
        <v>0.3</v>
      </c>
    </row>
    <row r="78" spans="1:7">
      <c r="A78" t="s">
        <v>1026</v>
      </c>
      <c r="B78">
        <v>10</v>
      </c>
      <c r="C78">
        <v>-0.4</v>
      </c>
      <c r="E78" t="s">
        <v>1024</v>
      </c>
      <c r="F78">
        <v>8</v>
      </c>
      <c r="G78">
        <v>0.2</v>
      </c>
    </row>
    <row r="79" spans="1:7">
      <c r="A79" t="s">
        <v>1027</v>
      </c>
      <c r="B79">
        <v>9</v>
      </c>
      <c r="C79">
        <v>0.8</v>
      </c>
      <c r="E79" t="s">
        <v>973</v>
      </c>
      <c r="F79">
        <v>6</v>
      </c>
      <c r="G79">
        <v>0.3</v>
      </c>
    </row>
    <row r="80" spans="1:7">
      <c r="A80" t="s">
        <v>1028</v>
      </c>
      <c r="B80">
        <v>5</v>
      </c>
      <c r="C80">
        <v>-0.1</v>
      </c>
      <c r="E80" t="s">
        <v>1021</v>
      </c>
      <c r="F80">
        <v>3</v>
      </c>
      <c r="G80">
        <v>0</v>
      </c>
    </row>
    <row r="81" spans="1:7">
      <c r="A81" t="s">
        <v>1029</v>
      </c>
      <c r="B81">
        <v>4</v>
      </c>
      <c r="C81">
        <v>0.3</v>
      </c>
    </row>
    <row r="82" spans="1:7">
      <c r="A82" t="s">
        <v>1030</v>
      </c>
      <c r="B82">
        <v>1</v>
      </c>
      <c r="C82">
        <v>-0.2</v>
      </c>
      <c r="F82">
        <f>SUM(F71:F80)</f>
        <v>162</v>
      </c>
      <c r="G82">
        <f>SUM(G71:G80)</f>
        <v>10</v>
      </c>
    </row>
    <row r="84" spans="1:7">
      <c r="B84">
        <f>SUM(B71:B82)</f>
        <v>162</v>
      </c>
      <c r="C84">
        <f>SUM(C71:C82)</f>
        <v>4.6000000000000005</v>
      </c>
    </row>
  </sheetData>
  <sortState ref="E2:G27">
    <sortCondition descending="1" ref="F2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"/>
  <sheetViews>
    <sheetView showRuler="0" workbookViewId="0">
      <pane ySplit="1" topLeftCell="A6" activePane="bottomLeft" state="frozen"/>
      <selection pane="bottomLeft" activeCell="Q1" sqref="Q1:Q1048576"/>
    </sheetView>
  </sheetViews>
  <sheetFormatPr baseColWidth="10" defaultRowHeight="15" x14ac:dyDescent="0"/>
  <cols>
    <col min="11" max="11" width="13.6640625" customWidth="1"/>
    <col min="12" max="13" width="14" customWidth="1"/>
    <col min="14" max="14" width="18.1640625" style="7" bestFit="1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75</v>
      </c>
      <c r="L1" t="s">
        <v>76</v>
      </c>
      <c r="M1" t="s">
        <v>77</v>
      </c>
      <c r="N1" s="7" t="s">
        <v>281</v>
      </c>
      <c r="O1" t="s">
        <v>450</v>
      </c>
      <c r="P1" t="s">
        <v>451</v>
      </c>
    </row>
    <row r="2" spans="1:16">
      <c r="A2" t="s">
        <v>10</v>
      </c>
      <c r="B2">
        <v>79</v>
      </c>
      <c r="C2">
        <v>83</v>
      </c>
      <c r="D2">
        <v>0.48799999999999999</v>
      </c>
      <c r="E2">
        <v>162</v>
      </c>
      <c r="F2">
        <v>720</v>
      </c>
      <c r="G2">
        <v>713</v>
      </c>
      <c r="H2">
        <v>0.504</v>
      </c>
      <c r="I2">
        <v>82</v>
      </c>
      <c r="J2">
        <v>80</v>
      </c>
      <c r="K2">
        <f>F2+'NL WEST HITTING'!J4</f>
        <v>620</v>
      </c>
      <c r="L2">
        <f>G2+'NL WEST PITCHING'!J5</f>
        <v>654</v>
      </c>
      <c r="M2" s="9">
        <f>K2^1.83/(K2^1.83+L2^1.83)</f>
        <v>0.47559445791213401</v>
      </c>
      <c r="N2" s="10">
        <f>M2*162</f>
        <v>77.046302181765711</v>
      </c>
      <c r="O2">
        <v>84.5</v>
      </c>
      <c r="P2" s="5">
        <f>N2-O2</f>
        <v>-7.4536978182342892</v>
      </c>
    </row>
    <row r="3" spans="1:16">
      <c r="A3" t="s">
        <v>11</v>
      </c>
      <c r="B3">
        <v>67</v>
      </c>
      <c r="C3">
        <v>95</v>
      </c>
      <c r="D3">
        <v>0.41399999999999998</v>
      </c>
      <c r="E3">
        <v>162</v>
      </c>
      <c r="F3">
        <v>573</v>
      </c>
      <c r="G3">
        <v>760</v>
      </c>
      <c r="H3">
        <v>0.374</v>
      </c>
      <c r="I3">
        <v>61</v>
      </c>
      <c r="J3">
        <v>101</v>
      </c>
      <c r="K3">
        <f>F3+'NL EAST HITTING'!J3</f>
        <v>547</v>
      </c>
      <c r="L3">
        <f>G3+'NL EAST PITCHING'!J3</f>
        <v>750</v>
      </c>
      <c r="M3" s="9">
        <f>K3^1.83/(K3^1.83+L3^1.83)</f>
        <v>0.35948671058740028</v>
      </c>
      <c r="N3" s="10">
        <f>M3*162</f>
        <v>58.236847115158845</v>
      </c>
      <c r="O3">
        <v>65</v>
      </c>
      <c r="P3" s="5">
        <f>N3-O3</f>
        <v>-6.7631528848411548</v>
      </c>
    </row>
    <row r="4" spans="1:16">
      <c r="A4" t="s">
        <v>12</v>
      </c>
      <c r="B4">
        <v>81</v>
      </c>
      <c r="C4">
        <v>81</v>
      </c>
      <c r="D4">
        <v>0.5</v>
      </c>
      <c r="E4">
        <v>162</v>
      </c>
      <c r="F4">
        <v>713</v>
      </c>
      <c r="G4">
        <v>693</v>
      </c>
      <c r="H4">
        <v>0.51300000000000001</v>
      </c>
      <c r="I4">
        <v>83</v>
      </c>
      <c r="J4">
        <v>79</v>
      </c>
      <c r="K4">
        <f>F4+'AL EAST HITTING'!J7</f>
        <v>757</v>
      </c>
      <c r="L4">
        <f>G4+'AL EAST PITCHING'!J8</f>
        <v>694</v>
      </c>
      <c r="M4" s="9">
        <f>K4^1.83/(K4^1.83+L4^1.83)</f>
        <v>0.53966921696165426</v>
      </c>
      <c r="N4" s="10">
        <f>M4*162</f>
        <v>87.426413147787997</v>
      </c>
      <c r="O4">
        <v>80.5</v>
      </c>
      <c r="P4" s="5">
        <f>N4-O4</f>
        <v>6.9264131477879971</v>
      </c>
    </row>
    <row r="5" spans="1:16">
      <c r="A5" t="s">
        <v>13</v>
      </c>
      <c r="B5">
        <v>78</v>
      </c>
      <c r="C5">
        <v>84</v>
      </c>
      <c r="D5">
        <v>0.48099999999999998</v>
      </c>
      <c r="E5">
        <v>162</v>
      </c>
      <c r="F5">
        <v>748</v>
      </c>
      <c r="G5">
        <v>753</v>
      </c>
      <c r="H5">
        <v>0.497</v>
      </c>
      <c r="I5">
        <v>81</v>
      </c>
      <c r="J5">
        <v>81</v>
      </c>
      <c r="K5">
        <f>F5+'AL EAST HITTING'!J4</f>
        <v>782</v>
      </c>
      <c r="L5">
        <f>G5+'AL EAST PITCHING'!J5</f>
        <v>716</v>
      </c>
      <c r="M5" s="9">
        <f>K5^1.83/(K5^1.83+L5^1.83)</f>
        <v>0.54025256769046148</v>
      </c>
      <c r="N5" s="10">
        <f>M5*162</f>
        <v>87.520915965854755</v>
      </c>
      <c r="O5">
        <v>85.5</v>
      </c>
      <c r="P5" s="5">
        <f t="shared" ref="P5:P31" si="0">N5-O5</f>
        <v>2.0209159658547549</v>
      </c>
    </row>
    <row r="6" spans="1:16">
      <c r="A6" t="s">
        <v>15</v>
      </c>
      <c r="B6">
        <v>97</v>
      </c>
      <c r="C6">
        <v>65</v>
      </c>
      <c r="D6">
        <v>0.59899999999999998</v>
      </c>
      <c r="E6">
        <v>162</v>
      </c>
      <c r="F6">
        <v>689</v>
      </c>
      <c r="G6">
        <v>608</v>
      </c>
      <c r="H6">
        <v>0.55700000000000005</v>
      </c>
      <c r="I6">
        <v>90</v>
      </c>
      <c r="J6">
        <v>72</v>
      </c>
      <c r="K6">
        <f>F6+'NL CENTRAL HITTING'!J5</f>
        <v>706</v>
      </c>
      <c r="L6">
        <f>G6+'NL CENTRAL PITCHING'!J6</f>
        <v>626</v>
      </c>
      <c r="M6" s="9">
        <f>K6^1.83/(K6^1.83+L6^1.83)</f>
        <v>0.55480015720372067</v>
      </c>
      <c r="N6" s="10">
        <f>M6*162</f>
        <v>89.877625467002744</v>
      </c>
      <c r="O6">
        <v>89</v>
      </c>
      <c r="P6" s="5">
        <f t="shared" si="0"/>
        <v>0.87762546700274413</v>
      </c>
    </row>
    <row r="7" spans="1:16">
      <c r="A7" t="s">
        <v>17</v>
      </c>
      <c r="B7">
        <v>76</v>
      </c>
      <c r="C7">
        <v>86</v>
      </c>
      <c r="D7">
        <v>0.46899999999999997</v>
      </c>
      <c r="E7">
        <v>162</v>
      </c>
      <c r="F7">
        <v>622</v>
      </c>
      <c r="G7">
        <v>701</v>
      </c>
      <c r="H7">
        <v>0.44600000000000001</v>
      </c>
      <c r="I7">
        <v>72</v>
      </c>
      <c r="J7">
        <v>90</v>
      </c>
      <c r="K7">
        <f>F7+'AL CENTRAL HITTING'!J7</f>
        <v>746</v>
      </c>
      <c r="L7">
        <f>G7+'AL CENTRAL PITCHING'!J7</f>
        <v>713</v>
      </c>
      <c r="M7" s="9">
        <f>K7^1.83/(K7^1.83+L7^1.83)</f>
        <v>0.52068739538057074</v>
      </c>
      <c r="N7" s="10">
        <f>M7*162</f>
        <v>84.351358051652454</v>
      </c>
      <c r="O7">
        <v>80.5</v>
      </c>
      <c r="P7" s="5">
        <f t="shared" si="0"/>
        <v>3.8513580516524542</v>
      </c>
    </row>
    <row r="8" spans="1:16">
      <c r="A8" t="s">
        <v>18</v>
      </c>
      <c r="B8">
        <v>64</v>
      </c>
      <c r="C8">
        <v>98</v>
      </c>
      <c r="D8">
        <v>0.39500000000000002</v>
      </c>
      <c r="E8">
        <v>162</v>
      </c>
      <c r="F8">
        <v>640</v>
      </c>
      <c r="G8">
        <v>754</v>
      </c>
      <c r="H8">
        <v>0.42599999999999999</v>
      </c>
      <c r="I8">
        <v>69</v>
      </c>
      <c r="J8">
        <v>93</v>
      </c>
      <c r="K8">
        <f>F8+'NL CENTRAL HITTING'!J7</f>
        <v>641</v>
      </c>
      <c r="L8">
        <f>G8+'NL CENTRAL PITCHING'!J8</f>
        <v>726</v>
      </c>
      <c r="M8" s="9">
        <f>K8^1.83/(K8^1.83+L8^1.83)</f>
        <v>0.4432770817980512</v>
      </c>
      <c r="N8" s="10">
        <f>M8*162</f>
        <v>71.810887251284299</v>
      </c>
      <c r="O8">
        <v>71</v>
      </c>
      <c r="P8" s="5">
        <f t="shared" si="0"/>
        <v>0.81088725128429928</v>
      </c>
    </row>
    <row r="9" spans="1:16">
      <c r="A9" t="s">
        <v>20</v>
      </c>
      <c r="B9">
        <v>81</v>
      </c>
      <c r="C9">
        <v>80</v>
      </c>
      <c r="D9">
        <v>0.503</v>
      </c>
      <c r="E9">
        <v>161</v>
      </c>
      <c r="F9">
        <v>669</v>
      </c>
      <c r="G9">
        <v>640</v>
      </c>
      <c r="H9">
        <v>0.52</v>
      </c>
      <c r="I9">
        <v>84</v>
      </c>
      <c r="J9">
        <v>77</v>
      </c>
      <c r="K9">
        <f>F9+'AL CENTRAL HITTING'!J3</f>
        <v>664</v>
      </c>
      <c r="L9">
        <f>G9+'AL CENTRAL PITCHING'!J3</f>
        <v>629</v>
      </c>
      <c r="M9" s="9">
        <f>K9^1.83/(K9^1.83+L9^1.83)</f>
        <v>0.52475377982627625</v>
      </c>
      <c r="N9" s="10">
        <f>M9*162</f>
        <v>85.010112331856746</v>
      </c>
      <c r="O9">
        <v>84</v>
      </c>
      <c r="P9" s="5">
        <f t="shared" si="0"/>
        <v>1.010112331856746</v>
      </c>
    </row>
    <row r="10" spans="1:16">
      <c r="A10" t="s">
        <v>21</v>
      </c>
      <c r="B10">
        <v>68</v>
      </c>
      <c r="C10">
        <v>94</v>
      </c>
      <c r="D10">
        <v>0.42</v>
      </c>
      <c r="E10">
        <v>162</v>
      </c>
      <c r="F10">
        <v>737</v>
      </c>
      <c r="G10">
        <v>844</v>
      </c>
      <c r="H10">
        <v>0.438</v>
      </c>
      <c r="I10">
        <v>71</v>
      </c>
      <c r="J10">
        <v>91</v>
      </c>
      <c r="K10">
        <f>F10+'NL WEST HITTING'!J7</f>
        <v>762</v>
      </c>
      <c r="L10">
        <f>G10+'NL WEST PITCHING'!J8</f>
        <v>790</v>
      </c>
      <c r="M10" s="9">
        <f>K10^1.83/(K10^1.83+L10^1.83)</f>
        <v>0.48349647393967682</v>
      </c>
      <c r="N10" s="10">
        <f>M10*162</f>
        <v>78.326428778227651</v>
      </c>
      <c r="O10">
        <v>68.5</v>
      </c>
      <c r="P10" s="5">
        <f t="shared" si="0"/>
        <v>9.8264287782276512</v>
      </c>
    </row>
    <row r="11" spans="1:16">
      <c r="A11" t="s">
        <v>23</v>
      </c>
      <c r="B11">
        <v>74</v>
      </c>
      <c r="C11">
        <v>87</v>
      </c>
      <c r="D11">
        <v>0.46</v>
      </c>
      <c r="E11">
        <v>161</v>
      </c>
      <c r="F11">
        <v>689</v>
      </c>
      <c r="G11">
        <v>803</v>
      </c>
      <c r="H11">
        <v>0.43</v>
      </c>
      <c r="I11">
        <v>69</v>
      </c>
      <c r="J11">
        <v>92</v>
      </c>
      <c r="K11">
        <f>F11+'AL CENTRAL HITTING'!J5</f>
        <v>695</v>
      </c>
      <c r="L11">
        <f>G11+'AL CENTRAL PITCHING'!J5</f>
        <v>783</v>
      </c>
      <c r="M11" s="9">
        <f>K11^1.83/(K11^1.83+L11^1.83)</f>
        <v>0.44567179188134937</v>
      </c>
      <c r="N11" s="10">
        <f t="shared" ref="N11:N17" si="1">M11*162</f>
        <v>72.198830284778595</v>
      </c>
      <c r="O11">
        <v>85</v>
      </c>
      <c r="P11" s="5">
        <f t="shared" si="0"/>
        <v>-12.801169715221405</v>
      </c>
    </row>
    <row r="12" spans="1:16">
      <c r="A12" t="s">
        <v>25</v>
      </c>
      <c r="B12">
        <v>86</v>
      </c>
      <c r="C12">
        <v>76</v>
      </c>
      <c r="D12">
        <v>0.53100000000000003</v>
      </c>
      <c r="E12">
        <v>162</v>
      </c>
      <c r="F12">
        <v>729</v>
      </c>
      <c r="G12">
        <v>618</v>
      </c>
      <c r="H12">
        <v>0.57499999999999996</v>
      </c>
      <c r="I12">
        <v>93</v>
      </c>
      <c r="J12">
        <v>69</v>
      </c>
      <c r="K12">
        <f>F12+'AL WEST HITTING'!J4</f>
        <v>731</v>
      </c>
      <c r="L12">
        <f>G12+'AL WEST PITCHING'!J4</f>
        <v>641.00000000000011</v>
      </c>
      <c r="M12" s="9">
        <f>K12^1.83/(K12^1.83+L12^1.83)</f>
        <v>0.55982028482764612</v>
      </c>
      <c r="N12" s="10">
        <f t="shared" si="1"/>
        <v>90.690886142078668</v>
      </c>
      <c r="O12">
        <v>85.5</v>
      </c>
      <c r="P12" s="5">
        <f t="shared" si="0"/>
        <v>5.1908861420786678</v>
      </c>
    </row>
    <row r="13" spans="1:16">
      <c r="A13" t="s">
        <v>26</v>
      </c>
      <c r="B13">
        <v>95</v>
      </c>
      <c r="C13">
        <v>67</v>
      </c>
      <c r="D13">
        <v>0.58599999999999997</v>
      </c>
      <c r="E13">
        <v>162</v>
      </c>
      <c r="F13">
        <v>724</v>
      </c>
      <c r="G13">
        <v>641</v>
      </c>
      <c r="H13">
        <v>0.55500000000000005</v>
      </c>
      <c r="I13">
        <v>90</v>
      </c>
      <c r="J13">
        <v>72</v>
      </c>
      <c r="K13">
        <f>F13+'AL CENTRAL HITTING'!J4</f>
        <v>676</v>
      </c>
      <c r="L13">
        <f>G13+'AL CENTRAL PITCHING'!J4</f>
        <v>649</v>
      </c>
      <c r="M13" s="9">
        <f>K13^1.83/(K13^1.83+L13^1.83)</f>
        <v>0.51863922299021881</v>
      </c>
      <c r="N13" s="10">
        <f t="shared" si="1"/>
        <v>84.01955412441545</v>
      </c>
      <c r="O13">
        <v>87</v>
      </c>
      <c r="P13" s="5">
        <f t="shared" si="0"/>
        <v>-2.9804458755845502</v>
      </c>
    </row>
    <row r="14" spans="1:16">
      <c r="A14" t="s">
        <v>27</v>
      </c>
      <c r="B14">
        <v>85</v>
      </c>
      <c r="C14">
        <v>77</v>
      </c>
      <c r="D14">
        <v>0.52500000000000002</v>
      </c>
      <c r="E14">
        <v>162</v>
      </c>
      <c r="F14">
        <v>661</v>
      </c>
      <c r="G14">
        <v>675</v>
      </c>
      <c r="H14">
        <v>0.49</v>
      </c>
      <c r="I14">
        <v>79</v>
      </c>
      <c r="J14">
        <v>83</v>
      </c>
      <c r="K14">
        <f>F14+'AL WEST HITTING'!J3</f>
        <v>692</v>
      </c>
      <c r="L14">
        <f>G14+'AL WEST PITCHING'!J3</f>
        <v>664</v>
      </c>
      <c r="M14" s="9">
        <f>K14^1.83/(K14^1.83+L14^1.83)</f>
        <v>0.51888749976708937</v>
      </c>
      <c r="N14" s="10">
        <f t="shared" si="1"/>
        <v>84.059774962268477</v>
      </c>
      <c r="O14">
        <v>82.5</v>
      </c>
      <c r="P14" s="5">
        <f t="shared" si="0"/>
        <v>1.5597749622684773</v>
      </c>
    </row>
    <row r="15" spans="1:16">
      <c r="A15" t="s">
        <v>28</v>
      </c>
      <c r="B15">
        <v>92</v>
      </c>
      <c r="C15">
        <v>70</v>
      </c>
      <c r="D15">
        <v>0.56799999999999995</v>
      </c>
      <c r="E15">
        <v>162</v>
      </c>
      <c r="F15">
        <v>667</v>
      </c>
      <c r="G15">
        <v>595</v>
      </c>
      <c r="H15">
        <v>0.55200000000000005</v>
      </c>
      <c r="I15">
        <v>89</v>
      </c>
      <c r="J15">
        <v>73</v>
      </c>
      <c r="K15">
        <f>F15+'NL WEST HITTING'!J3</f>
        <v>676</v>
      </c>
      <c r="L15" s="5">
        <f>G15+'NL WEST PITCHING'!J4</f>
        <v>594</v>
      </c>
      <c r="M15" s="9">
        <f>K15^1.83/(K15^1.83+L15^1.83)</f>
        <v>0.55888649390520473</v>
      </c>
      <c r="N15" s="10">
        <f t="shared" si="1"/>
        <v>90.539612012643161</v>
      </c>
      <c r="O15">
        <v>87</v>
      </c>
      <c r="P15" s="5">
        <f t="shared" si="0"/>
        <v>3.5396120126431612</v>
      </c>
    </row>
    <row r="16" spans="1:16">
      <c r="A16" t="s">
        <v>29</v>
      </c>
      <c r="B16">
        <v>71</v>
      </c>
      <c r="C16">
        <v>91</v>
      </c>
      <c r="D16">
        <v>0.438</v>
      </c>
      <c r="E16">
        <v>162</v>
      </c>
      <c r="F16">
        <v>613</v>
      </c>
      <c r="G16">
        <v>678</v>
      </c>
      <c r="H16">
        <v>0.45400000000000001</v>
      </c>
      <c r="I16">
        <v>74</v>
      </c>
      <c r="J16">
        <v>88</v>
      </c>
      <c r="K16">
        <f>F16+'NL EAST HITTING'!J4</f>
        <v>633</v>
      </c>
      <c r="L16">
        <f>G16+'NL EAST PITCHING'!J4</f>
        <v>624</v>
      </c>
      <c r="M16" s="6">
        <f>K16^1.83/(K16^1.83+L16^1.83)</f>
        <v>0.50655104970133069</v>
      </c>
      <c r="N16" s="10">
        <f t="shared" si="1"/>
        <v>82.061270051615566</v>
      </c>
      <c r="O16">
        <v>80.5</v>
      </c>
      <c r="P16" s="5">
        <f t="shared" si="0"/>
        <v>1.5612700516155655</v>
      </c>
    </row>
    <row r="17" spans="1:16">
      <c r="A17" t="s">
        <v>24</v>
      </c>
      <c r="B17">
        <v>68</v>
      </c>
      <c r="C17">
        <v>94</v>
      </c>
      <c r="D17">
        <v>0.42</v>
      </c>
      <c r="E17">
        <v>162</v>
      </c>
      <c r="F17">
        <v>655</v>
      </c>
      <c r="G17">
        <v>737</v>
      </c>
      <c r="H17">
        <v>0.44600000000000001</v>
      </c>
      <c r="I17">
        <v>72</v>
      </c>
      <c r="J17">
        <v>90</v>
      </c>
      <c r="K17">
        <f>F17+'NL CENTRAL HITTING'!J3</f>
        <v>652</v>
      </c>
      <c r="L17">
        <f>G17+'NL CENTRAL PITCHING'!J4</f>
        <v>721</v>
      </c>
      <c r="M17" s="6">
        <f>K17^1.83/(K17^1.83+L17^1.83)</f>
        <v>0.45410751062331328</v>
      </c>
      <c r="N17" s="10">
        <f t="shared" si="1"/>
        <v>73.565416720976756</v>
      </c>
      <c r="O17">
        <v>71.5</v>
      </c>
      <c r="P17" s="5">
        <f t="shared" si="0"/>
        <v>2.0654167209767564</v>
      </c>
    </row>
    <row r="18" spans="1:16">
      <c r="A18" t="s">
        <v>30</v>
      </c>
      <c r="B18">
        <v>83</v>
      </c>
      <c r="C18">
        <v>79</v>
      </c>
      <c r="D18">
        <v>0.51200000000000001</v>
      </c>
      <c r="E18">
        <v>162</v>
      </c>
      <c r="F18">
        <v>696</v>
      </c>
      <c r="G18">
        <v>700</v>
      </c>
      <c r="H18">
        <v>0.497</v>
      </c>
      <c r="I18">
        <v>81</v>
      </c>
      <c r="J18">
        <v>81</v>
      </c>
      <c r="K18">
        <f>F18+'AL CENTRAL HITTING'!J6</f>
        <v>775</v>
      </c>
      <c r="L18">
        <f>G18+'AL CENTRAL PITCHING'!J6</f>
        <v>710</v>
      </c>
      <c r="M18" s="6">
        <f>K18^1.83/(K18^1.83+L18^1.83)</f>
        <v>0.53999051072712179</v>
      </c>
      <c r="N18" s="10">
        <f>M18*162</f>
        <v>87.478462737793734</v>
      </c>
      <c r="O18">
        <v>77.5</v>
      </c>
      <c r="P18" s="5">
        <f t="shared" si="0"/>
        <v>9.978462737793734</v>
      </c>
    </row>
    <row r="19" spans="1:16">
      <c r="A19" t="s">
        <v>31</v>
      </c>
      <c r="B19">
        <v>90</v>
      </c>
      <c r="C19">
        <v>72</v>
      </c>
      <c r="D19">
        <v>0.55600000000000005</v>
      </c>
      <c r="E19">
        <v>162</v>
      </c>
      <c r="F19">
        <v>683</v>
      </c>
      <c r="G19">
        <v>613</v>
      </c>
      <c r="H19">
        <v>0.54900000000000004</v>
      </c>
      <c r="I19">
        <v>89</v>
      </c>
      <c r="J19">
        <v>73</v>
      </c>
      <c r="K19">
        <f>F19+'NL EAST HITTING'!J5</f>
        <v>681.00000000000011</v>
      </c>
      <c r="L19">
        <f>G19+'NL EAST PITCHING'!J5</f>
        <v>598</v>
      </c>
      <c r="M19" s="6">
        <f>K19^1.83/(K19^1.83+L19^1.83)</f>
        <v>0.559183240082744</v>
      </c>
      <c r="N19" s="10">
        <f>M19*162</f>
        <v>90.587684893404528</v>
      </c>
      <c r="O19">
        <v>88</v>
      </c>
      <c r="P19" s="5">
        <f t="shared" si="0"/>
        <v>2.5876848934045285</v>
      </c>
    </row>
    <row r="20" spans="1:16">
      <c r="A20" t="s">
        <v>32</v>
      </c>
      <c r="B20">
        <v>87</v>
      </c>
      <c r="C20">
        <v>75</v>
      </c>
      <c r="D20">
        <v>0.53700000000000003</v>
      </c>
      <c r="E20">
        <v>162</v>
      </c>
      <c r="F20">
        <v>764</v>
      </c>
      <c r="G20">
        <v>698</v>
      </c>
      <c r="H20">
        <v>0.54100000000000004</v>
      </c>
      <c r="I20">
        <v>88</v>
      </c>
      <c r="J20">
        <v>74</v>
      </c>
      <c r="K20" s="5">
        <f>F20+'AL EAST HITTING'!J3</f>
        <v>738</v>
      </c>
      <c r="L20">
        <f>G20+'AL EAST PITCHING'!J4</f>
        <v>685</v>
      </c>
      <c r="M20" s="6">
        <f>K20^1.83/(K20^1.83+L20^1.83)</f>
        <v>0.53404243267368645</v>
      </c>
      <c r="N20" s="10">
        <f>M20*162</f>
        <v>86.514874093137209</v>
      </c>
      <c r="O20">
        <v>85</v>
      </c>
      <c r="P20" s="5">
        <f t="shared" si="0"/>
        <v>1.5148740931372089</v>
      </c>
    </row>
    <row r="21" spans="1:16">
      <c r="A21" t="s">
        <v>14</v>
      </c>
      <c r="B21">
        <v>68</v>
      </c>
      <c r="C21">
        <v>94</v>
      </c>
      <c r="D21">
        <v>0.42</v>
      </c>
      <c r="E21">
        <v>162</v>
      </c>
      <c r="F21">
        <v>694</v>
      </c>
      <c r="G21">
        <v>729</v>
      </c>
      <c r="H21">
        <v>0.47799999999999998</v>
      </c>
      <c r="I21">
        <v>77</v>
      </c>
      <c r="J21">
        <v>85</v>
      </c>
      <c r="K21">
        <f>F21+'AL WEST HITTING'!J5</f>
        <v>725.99999999999989</v>
      </c>
      <c r="L21">
        <f>G21+'AL WEST PITCHING'!J5</f>
        <v>734</v>
      </c>
      <c r="M21" s="6">
        <f>K21^1.83/(K21^1.83+L21^1.83)</f>
        <v>0.49498641922977638</v>
      </c>
      <c r="N21" s="10">
        <f>M21*162</f>
        <v>80.187799915223778</v>
      </c>
      <c r="O21">
        <v>75.5</v>
      </c>
      <c r="P21" s="5">
        <f t="shared" si="0"/>
        <v>4.6877999152237777</v>
      </c>
    </row>
    <row r="22" spans="1:16">
      <c r="A22" t="s">
        <v>33</v>
      </c>
      <c r="B22">
        <v>63</v>
      </c>
      <c r="C22">
        <v>99</v>
      </c>
      <c r="D22">
        <v>0.38900000000000001</v>
      </c>
      <c r="E22">
        <v>162</v>
      </c>
      <c r="F22">
        <v>626</v>
      </c>
      <c r="G22">
        <v>809</v>
      </c>
      <c r="H22">
        <v>0.38500000000000001</v>
      </c>
      <c r="I22">
        <v>62</v>
      </c>
      <c r="J22">
        <v>100</v>
      </c>
      <c r="K22">
        <f>F22+'NL EAST HITTING'!J7</f>
        <v>606</v>
      </c>
      <c r="L22">
        <f>G22+'NL EAST PITCHING'!J7</f>
        <v>705</v>
      </c>
      <c r="M22" s="6">
        <f>K22^1.83/(K22^1.83+L22^1.83)</f>
        <v>0.43121109938991631</v>
      </c>
      <c r="N22" s="10">
        <f>M22*162</f>
        <v>69.856198101166441</v>
      </c>
      <c r="O22">
        <v>66.5</v>
      </c>
      <c r="P22" s="5">
        <f t="shared" si="0"/>
        <v>3.3561981011664415</v>
      </c>
    </row>
    <row r="23" spans="1:16">
      <c r="A23" t="s">
        <v>34</v>
      </c>
      <c r="B23">
        <v>98</v>
      </c>
      <c r="C23">
        <v>64</v>
      </c>
      <c r="D23">
        <v>0.60499999999999998</v>
      </c>
      <c r="E23">
        <v>162</v>
      </c>
      <c r="F23">
        <v>697</v>
      </c>
      <c r="G23">
        <v>596</v>
      </c>
      <c r="H23">
        <v>0.57099999999999995</v>
      </c>
      <c r="I23">
        <v>93</v>
      </c>
      <c r="J23">
        <v>69</v>
      </c>
      <c r="K23">
        <f>F23+'NL CENTRAL HITTING'!J6</f>
        <v>687</v>
      </c>
      <c r="L23">
        <f>G23+'NL CENTRAL PITCHING'!J7</f>
        <v>623</v>
      </c>
      <c r="M23" s="6">
        <f>K23^1.83/(K23^1.83+L23^1.83)</f>
        <v>0.5446188980581691</v>
      </c>
      <c r="N23" s="10">
        <f>M23*162</f>
        <v>88.228261485423388</v>
      </c>
      <c r="O23">
        <v>87</v>
      </c>
      <c r="P23" s="5">
        <f t="shared" si="0"/>
        <v>1.2282614854233884</v>
      </c>
    </row>
    <row r="24" spans="1:16">
      <c r="A24" t="s">
        <v>35</v>
      </c>
      <c r="B24">
        <v>74</v>
      </c>
      <c r="C24">
        <v>88</v>
      </c>
      <c r="D24">
        <v>0.45700000000000002</v>
      </c>
      <c r="E24">
        <v>162</v>
      </c>
      <c r="F24">
        <v>650</v>
      </c>
      <c r="G24">
        <v>731</v>
      </c>
      <c r="H24">
        <v>0.44600000000000001</v>
      </c>
      <c r="I24">
        <v>72</v>
      </c>
      <c r="J24">
        <v>90</v>
      </c>
      <c r="K24">
        <f>F24+'NL WEST HITTING'!J6</f>
        <v>628</v>
      </c>
      <c r="L24">
        <f>G24+'NL WEST PITCHING'!J7</f>
        <v>685</v>
      </c>
      <c r="M24" s="6">
        <f>K24^1.83/(K24^1.83+L24^1.83)</f>
        <v>0.46033652086758875</v>
      </c>
      <c r="N24" s="10">
        <f>M24*162</f>
        <v>74.574516380549383</v>
      </c>
      <c r="O24">
        <v>74</v>
      </c>
      <c r="P24" s="5">
        <f t="shared" si="0"/>
        <v>0.57451638054938314</v>
      </c>
    </row>
    <row r="25" spans="1:16">
      <c r="A25" t="s">
        <v>36</v>
      </c>
      <c r="B25">
        <v>76</v>
      </c>
      <c r="C25">
        <v>86</v>
      </c>
      <c r="D25">
        <v>0.46899999999999997</v>
      </c>
      <c r="E25">
        <v>162</v>
      </c>
      <c r="F25">
        <v>656</v>
      </c>
      <c r="G25">
        <v>726</v>
      </c>
      <c r="H25">
        <v>0.45400000000000001</v>
      </c>
      <c r="I25">
        <v>74</v>
      </c>
      <c r="J25">
        <v>88</v>
      </c>
      <c r="K25">
        <f>F25+'AL WEST HITTING'!J6</f>
        <v>676</v>
      </c>
      <c r="L25">
        <f>G25+'AL WEST PITCHING'!J6</f>
        <v>681</v>
      </c>
      <c r="M25" s="6">
        <f>K25^1.83/(K25^1.83+L25^1.83)</f>
        <v>0.49662862832032328</v>
      </c>
      <c r="N25" s="10">
        <f>M25*162</f>
        <v>80.453837787892368</v>
      </c>
      <c r="O25">
        <v>83</v>
      </c>
      <c r="P25" s="5">
        <f t="shared" si="0"/>
        <v>-2.5461622121076317</v>
      </c>
    </row>
    <row r="26" spans="1:16">
      <c r="A26" t="s">
        <v>22</v>
      </c>
      <c r="B26">
        <v>84</v>
      </c>
      <c r="C26">
        <v>78</v>
      </c>
      <c r="D26">
        <v>0.51900000000000002</v>
      </c>
      <c r="E26">
        <v>162</v>
      </c>
      <c r="F26">
        <v>696</v>
      </c>
      <c r="G26">
        <v>627</v>
      </c>
      <c r="H26">
        <v>0.54800000000000004</v>
      </c>
      <c r="I26">
        <v>89</v>
      </c>
      <c r="J26">
        <v>73</v>
      </c>
      <c r="K26">
        <f>F26+'NL WEST HITTING'!J5</f>
        <v>625</v>
      </c>
      <c r="L26">
        <f>G26+'NL WEST PITCHING'!J6</f>
        <v>540</v>
      </c>
      <c r="M26" s="6">
        <f>K26^1.83/(K26^1.83+L26^1.83)</f>
        <v>0.56648249252656424</v>
      </c>
      <c r="N26" s="10">
        <f>M26*162</f>
        <v>91.77016378930341</v>
      </c>
      <c r="O26">
        <v>90</v>
      </c>
      <c r="P26" s="5">
        <f t="shared" si="0"/>
        <v>1.7701637893034103</v>
      </c>
    </row>
    <row r="27" spans="1:16">
      <c r="A27" t="s">
        <v>37</v>
      </c>
      <c r="B27">
        <v>100</v>
      </c>
      <c r="C27">
        <v>62</v>
      </c>
      <c r="D27">
        <v>0.61699999999999999</v>
      </c>
      <c r="E27">
        <v>162</v>
      </c>
      <c r="F27">
        <v>647</v>
      </c>
      <c r="G27">
        <v>525</v>
      </c>
      <c r="H27">
        <v>0.59399999999999997</v>
      </c>
      <c r="I27">
        <v>96</v>
      </c>
      <c r="J27">
        <v>66</v>
      </c>
      <c r="K27">
        <f>F27+'NL CENTRAL HITTING'!J4</f>
        <v>644</v>
      </c>
      <c r="L27">
        <f>G27+'NL CENTRAL PITCHING'!J5</f>
        <v>535</v>
      </c>
      <c r="M27" s="6">
        <f>K27^1.83/(K27^1.83+L27^1.83)</f>
        <v>0.58403031894374513</v>
      </c>
      <c r="N27" s="10">
        <f>M27*162</f>
        <v>94.61291166888671</v>
      </c>
      <c r="O27">
        <v>87.5</v>
      </c>
      <c r="P27" s="5">
        <f t="shared" si="0"/>
        <v>7.11291166888671</v>
      </c>
    </row>
    <row r="28" spans="1:16">
      <c r="A28" t="s">
        <v>38</v>
      </c>
      <c r="B28">
        <v>80</v>
      </c>
      <c r="C28">
        <v>82</v>
      </c>
      <c r="D28">
        <v>0.49399999999999999</v>
      </c>
      <c r="E28">
        <v>162</v>
      </c>
      <c r="F28">
        <v>644</v>
      </c>
      <c r="G28">
        <v>642</v>
      </c>
      <c r="H28">
        <v>0.501</v>
      </c>
      <c r="I28">
        <v>81</v>
      </c>
      <c r="J28">
        <v>81</v>
      </c>
      <c r="K28">
        <f>F28+'AL EAST HITTING'!J5</f>
        <v>644</v>
      </c>
      <c r="L28">
        <f>G28+'AL EAST PITCHING'!J7</f>
        <v>668</v>
      </c>
      <c r="M28" s="6">
        <f>K28^1.83/(K28^1.83+L28^1.83)</f>
        <v>0.48326657930950334</v>
      </c>
      <c r="N28" s="10">
        <f>M28*162</f>
        <v>78.289185848139539</v>
      </c>
      <c r="O28">
        <v>78</v>
      </c>
      <c r="P28" s="5">
        <f t="shared" si="0"/>
        <v>0.28918584813953885</v>
      </c>
    </row>
    <row r="29" spans="1:16">
      <c r="A29" t="s">
        <v>39</v>
      </c>
      <c r="B29">
        <v>88</v>
      </c>
      <c r="C29">
        <v>74</v>
      </c>
      <c r="D29">
        <v>0.54300000000000004</v>
      </c>
      <c r="E29">
        <v>162</v>
      </c>
      <c r="F29">
        <v>751</v>
      </c>
      <c r="G29">
        <v>733</v>
      </c>
      <c r="H29">
        <v>0.51100000000000001</v>
      </c>
      <c r="I29">
        <v>83</v>
      </c>
      <c r="J29">
        <v>79</v>
      </c>
      <c r="K29">
        <f>F29+'AL WEST HITTING'!J7</f>
        <v>707</v>
      </c>
      <c r="L29">
        <f>G29+'AL WEST PITCHING'!J7</f>
        <v>700</v>
      </c>
      <c r="M29" s="6">
        <f>K29^1.83/(K29^1.83+L29^1.83)</f>
        <v>0.50455215058572833</v>
      </c>
      <c r="N29" s="10">
        <f>M29*162</f>
        <v>81.737448394887991</v>
      </c>
      <c r="O29">
        <v>86</v>
      </c>
      <c r="P29" s="5">
        <f t="shared" si="0"/>
        <v>-4.2625516051120087</v>
      </c>
    </row>
    <row r="30" spans="1:16">
      <c r="A30" t="s">
        <v>16</v>
      </c>
      <c r="B30">
        <v>93</v>
      </c>
      <c r="C30">
        <v>69</v>
      </c>
      <c r="D30">
        <v>0.57399999999999995</v>
      </c>
      <c r="E30">
        <v>162</v>
      </c>
      <c r="F30">
        <v>891</v>
      </c>
      <c r="G30">
        <v>670</v>
      </c>
      <c r="H30">
        <v>0.628</v>
      </c>
      <c r="I30">
        <v>102</v>
      </c>
      <c r="J30">
        <v>60</v>
      </c>
      <c r="K30">
        <f>F30+'AL EAST HITTING'!J6</f>
        <v>809.99999999999989</v>
      </c>
      <c r="L30">
        <f>G30+'AL EAST PITCHING'!J6</f>
        <v>684</v>
      </c>
      <c r="M30" s="6">
        <f>K30^1.83/(K30^1.83+L30^1.83)</f>
        <v>0.57674116515199814</v>
      </c>
      <c r="N30" s="10">
        <f>M30*162</f>
        <v>93.4320687546237</v>
      </c>
      <c r="O30">
        <v>87</v>
      </c>
      <c r="P30" s="5">
        <f t="shared" si="0"/>
        <v>6.4320687546236996</v>
      </c>
    </row>
    <row r="31" spans="1:16">
      <c r="A31" t="s">
        <v>19</v>
      </c>
      <c r="B31">
        <v>83</v>
      </c>
      <c r="C31">
        <v>79</v>
      </c>
      <c r="D31">
        <v>0.51200000000000001</v>
      </c>
      <c r="E31">
        <v>162</v>
      </c>
      <c r="F31">
        <v>703</v>
      </c>
      <c r="G31">
        <v>635</v>
      </c>
      <c r="H31">
        <v>0.54600000000000004</v>
      </c>
      <c r="I31">
        <v>89</v>
      </c>
      <c r="J31">
        <v>73</v>
      </c>
      <c r="K31">
        <f>F31+'NL EAST HITTING'!J6</f>
        <v>721</v>
      </c>
      <c r="L31">
        <f>G31+'NL EAST PITCHING'!J6</f>
        <v>629</v>
      </c>
      <c r="M31" s="6">
        <f>K31^1.83/(K31^1.83+L31^1.83)</f>
        <v>0.56212959245834149</v>
      </c>
      <c r="N31" s="10">
        <f>M31*162</f>
        <v>91.064993978251323</v>
      </c>
      <c r="O31">
        <v>87</v>
      </c>
      <c r="P31" s="5">
        <f t="shared" si="0"/>
        <v>4.0649939782513229</v>
      </c>
    </row>
    <row r="33" spans="14:16">
      <c r="N33" s="10"/>
      <c r="P33" s="5"/>
    </row>
  </sheetData>
  <pageMargins left="0.75" right="0.75" top="1" bottom="1" header="0.5" footer="0.5"/>
  <pageSetup orientation="portrait" horizontalDpi="4294967292" verticalDpi="4294967292"/>
  <ignoredErrors>
    <ignoredError sqref="P2:P31" emptyCellReference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32"/>
  <sheetViews>
    <sheetView showRuler="0" workbookViewId="0">
      <selection activeCell="H11" sqref="H11"/>
    </sheetView>
  </sheetViews>
  <sheetFormatPr baseColWidth="10" defaultRowHeight="15" x14ac:dyDescent="0"/>
  <cols>
    <col min="1" max="1" width="16.6640625" bestFit="1" customWidth="1"/>
    <col min="5" max="5" width="16.6640625" bestFit="1" customWidth="1"/>
    <col min="10" max="10" width="12.1640625" bestFit="1" customWidth="1"/>
  </cols>
  <sheetData>
    <row r="2" spans="1:10">
      <c r="A2" s="7" t="s">
        <v>111</v>
      </c>
      <c r="I2" t="s">
        <v>258</v>
      </c>
      <c r="J2" t="s">
        <v>5</v>
      </c>
    </row>
    <row r="3" spans="1:10">
      <c r="A3" t="s">
        <v>62</v>
      </c>
      <c r="B3" t="s">
        <v>40</v>
      </c>
      <c r="C3" t="s">
        <v>41</v>
      </c>
      <c r="E3" t="s">
        <v>62</v>
      </c>
      <c r="F3" t="s">
        <v>40</v>
      </c>
      <c r="G3" t="s">
        <v>41</v>
      </c>
      <c r="I3" t="s">
        <v>254</v>
      </c>
      <c r="J3" s="5">
        <f>(G22-C23)*10</f>
        <v>-26.000000000000014</v>
      </c>
    </row>
    <row r="4" spans="1:10">
      <c r="A4" t="s">
        <v>89</v>
      </c>
      <c r="B4">
        <v>578</v>
      </c>
      <c r="C4">
        <v>3.1</v>
      </c>
      <c r="E4" t="s">
        <v>81</v>
      </c>
      <c r="F4">
        <v>480</v>
      </c>
      <c r="G4" s="2">
        <v>2.8</v>
      </c>
      <c r="I4" t="s">
        <v>255</v>
      </c>
      <c r="J4">
        <f>(G47-C48)*10</f>
        <v>33.999999999999986</v>
      </c>
    </row>
    <row r="5" spans="1:10">
      <c r="A5" t="s">
        <v>81</v>
      </c>
      <c r="B5">
        <v>535</v>
      </c>
      <c r="C5">
        <v>2.9</v>
      </c>
      <c r="E5" t="s">
        <v>83</v>
      </c>
      <c r="F5">
        <v>595</v>
      </c>
      <c r="G5" s="2">
        <v>2.5</v>
      </c>
      <c r="I5" t="s">
        <v>256</v>
      </c>
      <c r="J5" s="8">
        <f>(G72-C78)*10</f>
        <v>3.5527136788005009E-14</v>
      </c>
    </row>
    <row r="6" spans="1:10">
      <c r="A6" t="s">
        <v>78</v>
      </c>
      <c r="B6">
        <v>462</v>
      </c>
      <c r="C6">
        <v>2.9</v>
      </c>
      <c r="E6" t="s">
        <v>89</v>
      </c>
      <c r="F6">
        <v>602</v>
      </c>
      <c r="G6" s="2">
        <v>2.2999999999999998</v>
      </c>
      <c r="I6" t="s">
        <v>257</v>
      </c>
      <c r="J6">
        <f>(G101-C103)*10</f>
        <v>-81.000000000000114</v>
      </c>
    </row>
    <row r="7" spans="1:10">
      <c r="A7" t="s">
        <v>79</v>
      </c>
      <c r="B7">
        <v>620</v>
      </c>
      <c r="C7">
        <v>2.7</v>
      </c>
      <c r="E7" t="s">
        <v>78</v>
      </c>
      <c r="F7">
        <v>567</v>
      </c>
      <c r="G7" s="2">
        <v>2.1</v>
      </c>
      <c r="I7" t="s">
        <v>225</v>
      </c>
      <c r="J7">
        <f>(G127-C132)*10</f>
        <v>43.999999999999986</v>
      </c>
    </row>
    <row r="8" spans="1:10">
      <c r="A8" t="s">
        <v>82</v>
      </c>
      <c r="B8">
        <v>656</v>
      </c>
      <c r="C8">
        <v>2.6</v>
      </c>
      <c r="E8" t="s">
        <v>82</v>
      </c>
      <c r="F8">
        <v>581</v>
      </c>
      <c r="G8" s="2">
        <v>2.1</v>
      </c>
    </row>
    <row r="9" spans="1:10">
      <c r="A9" t="s">
        <v>80</v>
      </c>
      <c r="B9">
        <v>531</v>
      </c>
      <c r="C9">
        <v>1.9</v>
      </c>
      <c r="E9" t="s">
        <v>86</v>
      </c>
      <c r="F9">
        <v>560</v>
      </c>
      <c r="G9" s="2">
        <v>2.1</v>
      </c>
    </row>
    <row r="10" spans="1:10">
      <c r="A10" t="s">
        <v>83</v>
      </c>
      <c r="B10">
        <v>642</v>
      </c>
      <c r="C10">
        <v>1.5</v>
      </c>
      <c r="E10" t="s">
        <v>88</v>
      </c>
      <c r="F10">
        <v>588</v>
      </c>
      <c r="G10" s="2">
        <v>1.6</v>
      </c>
    </row>
    <row r="11" spans="1:10">
      <c r="A11" t="s">
        <v>94</v>
      </c>
      <c r="B11">
        <v>356</v>
      </c>
      <c r="C11">
        <v>1.2</v>
      </c>
      <c r="E11" t="s">
        <v>79</v>
      </c>
      <c r="F11">
        <v>588</v>
      </c>
      <c r="G11" s="2">
        <v>0.9</v>
      </c>
    </row>
    <row r="12" spans="1:10">
      <c r="A12" t="s">
        <v>86</v>
      </c>
      <c r="B12">
        <v>501</v>
      </c>
      <c r="C12">
        <v>0.9</v>
      </c>
      <c r="E12" t="s">
        <v>87</v>
      </c>
      <c r="F12">
        <v>315</v>
      </c>
      <c r="G12" s="2">
        <v>0.8</v>
      </c>
    </row>
    <row r="13" spans="1:10">
      <c r="A13" t="s">
        <v>95</v>
      </c>
      <c r="B13">
        <v>178</v>
      </c>
      <c r="C13">
        <v>0.9</v>
      </c>
      <c r="E13" t="s">
        <v>85</v>
      </c>
      <c r="F13">
        <v>231</v>
      </c>
      <c r="G13" s="2">
        <v>0.7</v>
      </c>
    </row>
    <row r="14" spans="1:10">
      <c r="A14" t="s">
        <v>96</v>
      </c>
      <c r="B14">
        <v>172</v>
      </c>
      <c r="C14">
        <v>0.7</v>
      </c>
      <c r="E14" t="s">
        <v>80</v>
      </c>
      <c r="F14">
        <v>497</v>
      </c>
      <c r="G14" s="2">
        <v>0.5</v>
      </c>
    </row>
    <row r="15" spans="1:10">
      <c r="A15" t="s">
        <v>91</v>
      </c>
      <c r="B15">
        <v>30</v>
      </c>
      <c r="C15">
        <v>0.5</v>
      </c>
      <c r="E15" t="s">
        <v>84</v>
      </c>
      <c r="F15">
        <v>77</v>
      </c>
      <c r="G15" s="2">
        <v>0.3</v>
      </c>
    </row>
    <row r="16" spans="1:10">
      <c r="A16" t="s">
        <v>93</v>
      </c>
      <c r="B16">
        <v>22</v>
      </c>
      <c r="C16">
        <v>0.3</v>
      </c>
      <c r="E16" t="s">
        <v>92</v>
      </c>
      <c r="F16">
        <v>90</v>
      </c>
      <c r="G16" s="2">
        <v>0.2</v>
      </c>
    </row>
    <row r="17" spans="1:7">
      <c r="A17" t="s">
        <v>97</v>
      </c>
      <c r="B17">
        <v>428</v>
      </c>
      <c r="C17">
        <v>0.2</v>
      </c>
      <c r="E17" t="s">
        <v>55</v>
      </c>
      <c r="F17">
        <v>168</v>
      </c>
      <c r="G17" s="2">
        <v>0.1</v>
      </c>
    </row>
    <row r="18" spans="1:7">
      <c r="A18" t="s">
        <v>85</v>
      </c>
      <c r="B18">
        <v>57</v>
      </c>
      <c r="C18">
        <v>0.1</v>
      </c>
      <c r="E18" t="s">
        <v>90</v>
      </c>
      <c r="F18">
        <v>14</v>
      </c>
      <c r="G18" s="2">
        <v>0</v>
      </c>
    </row>
    <row r="19" spans="1:7">
      <c r="A19" t="s">
        <v>84</v>
      </c>
      <c r="B19">
        <v>47</v>
      </c>
      <c r="C19">
        <v>0.1</v>
      </c>
      <c r="E19" t="s">
        <v>91</v>
      </c>
      <c r="F19">
        <v>84</v>
      </c>
      <c r="G19" s="2">
        <v>0</v>
      </c>
    </row>
    <row r="20" spans="1:7">
      <c r="A20" t="s">
        <v>109</v>
      </c>
      <c r="B20">
        <v>103</v>
      </c>
      <c r="C20">
        <v>-0.4</v>
      </c>
      <c r="E20" t="s">
        <v>93</v>
      </c>
      <c r="F20">
        <v>21</v>
      </c>
      <c r="G20" s="2">
        <v>0</v>
      </c>
    </row>
    <row r="21" spans="1:7">
      <c r="A21" t="s">
        <v>110</v>
      </c>
      <c r="B21">
        <v>152</v>
      </c>
      <c r="C21">
        <v>-0.5</v>
      </c>
      <c r="G21" s="2"/>
    </row>
    <row r="22" spans="1:7">
      <c r="F22">
        <f>SUM(F4:F20)</f>
        <v>6058</v>
      </c>
      <c r="G22" s="2">
        <f>SUM(G4:G20)</f>
        <v>19</v>
      </c>
    </row>
    <row r="23" spans="1:7">
      <c r="B23">
        <f>SUM(B4:B21)</f>
        <v>6070</v>
      </c>
      <c r="C23">
        <f>SUM(C4:C21)</f>
        <v>21.6</v>
      </c>
    </row>
    <row r="26" spans="1:7">
      <c r="A26" s="7" t="s">
        <v>148</v>
      </c>
    </row>
    <row r="27" spans="1:7">
      <c r="A27" t="s">
        <v>62</v>
      </c>
      <c r="B27" t="s">
        <v>40</v>
      </c>
      <c r="C27" t="s">
        <v>41</v>
      </c>
      <c r="E27" t="s">
        <v>62</v>
      </c>
      <c r="F27" t="s">
        <v>40</v>
      </c>
      <c r="G27" t="s">
        <v>41</v>
      </c>
    </row>
    <row r="28" spans="1:7">
      <c r="A28" t="s">
        <v>113</v>
      </c>
      <c r="B28">
        <v>654</v>
      </c>
      <c r="C28">
        <v>4.8</v>
      </c>
      <c r="E28" t="s">
        <v>113</v>
      </c>
      <c r="F28">
        <v>623</v>
      </c>
      <c r="G28">
        <v>4.4000000000000004</v>
      </c>
    </row>
    <row r="29" spans="1:7">
      <c r="A29" t="s">
        <v>115</v>
      </c>
      <c r="B29">
        <v>654</v>
      </c>
      <c r="C29">
        <v>4.3</v>
      </c>
      <c r="E29" t="s">
        <v>115</v>
      </c>
      <c r="F29">
        <v>630</v>
      </c>
      <c r="G29">
        <v>3.2</v>
      </c>
    </row>
    <row r="30" spans="1:7">
      <c r="A30" t="s">
        <v>112</v>
      </c>
      <c r="B30">
        <v>614</v>
      </c>
      <c r="C30">
        <v>2.8</v>
      </c>
      <c r="E30" t="s">
        <v>116</v>
      </c>
      <c r="F30">
        <v>595</v>
      </c>
      <c r="G30">
        <v>3.1</v>
      </c>
    </row>
    <row r="31" spans="1:7">
      <c r="A31" t="s">
        <v>120</v>
      </c>
      <c r="B31">
        <v>509</v>
      </c>
      <c r="C31">
        <v>2.4</v>
      </c>
      <c r="E31" t="s">
        <v>114</v>
      </c>
      <c r="F31">
        <v>560</v>
      </c>
      <c r="G31">
        <v>2.4</v>
      </c>
    </row>
    <row r="32" spans="1:7">
      <c r="A32" t="s">
        <v>117</v>
      </c>
      <c r="B32">
        <v>505</v>
      </c>
      <c r="C32">
        <v>-2</v>
      </c>
      <c r="E32" t="s">
        <v>118</v>
      </c>
      <c r="F32">
        <v>525</v>
      </c>
      <c r="G32">
        <v>2.2000000000000002</v>
      </c>
    </row>
    <row r="33" spans="1:7">
      <c r="A33" t="s">
        <v>114</v>
      </c>
      <c r="B33">
        <v>430</v>
      </c>
      <c r="C33">
        <v>-1.8</v>
      </c>
      <c r="E33" t="s">
        <v>112</v>
      </c>
      <c r="F33">
        <v>602</v>
      </c>
      <c r="G33">
        <v>1.9</v>
      </c>
    </row>
    <row r="34" spans="1:7">
      <c r="A34" t="s">
        <v>116</v>
      </c>
      <c r="B34">
        <v>425</v>
      </c>
      <c r="C34">
        <v>2.5</v>
      </c>
      <c r="E34" t="s">
        <v>119</v>
      </c>
      <c r="F34">
        <v>525</v>
      </c>
      <c r="G34">
        <v>1.2</v>
      </c>
    </row>
    <row r="35" spans="1:7">
      <c r="A35" t="s">
        <v>131</v>
      </c>
      <c r="B35">
        <v>378</v>
      </c>
      <c r="C35">
        <v>0.2</v>
      </c>
      <c r="E35" t="s">
        <v>123</v>
      </c>
      <c r="F35">
        <v>320</v>
      </c>
      <c r="G35">
        <v>1</v>
      </c>
    </row>
    <row r="36" spans="1:7">
      <c r="A36" t="s">
        <v>123</v>
      </c>
      <c r="B36">
        <v>309</v>
      </c>
      <c r="C36">
        <v>1.5</v>
      </c>
      <c r="E36" t="s">
        <v>94</v>
      </c>
      <c r="F36">
        <v>336</v>
      </c>
      <c r="G36">
        <v>0.7</v>
      </c>
    </row>
    <row r="37" spans="1:7">
      <c r="A37" t="s">
        <v>122</v>
      </c>
      <c r="B37">
        <v>289</v>
      </c>
      <c r="C37">
        <v>0.4</v>
      </c>
      <c r="E37" t="s">
        <v>120</v>
      </c>
      <c r="F37">
        <v>483</v>
      </c>
      <c r="G37">
        <v>0.7</v>
      </c>
    </row>
    <row r="38" spans="1:7">
      <c r="A38" t="s">
        <v>118</v>
      </c>
      <c r="B38">
        <v>255</v>
      </c>
      <c r="C38">
        <v>2.4</v>
      </c>
      <c r="E38" t="s">
        <v>124</v>
      </c>
      <c r="F38">
        <v>192</v>
      </c>
      <c r="G38">
        <v>0.7</v>
      </c>
    </row>
    <row r="39" spans="1:7">
      <c r="A39" t="s">
        <v>119</v>
      </c>
      <c r="B39">
        <v>248</v>
      </c>
      <c r="C39">
        <v>1.5</v>
      </c>
      <c r="E39" t="s">
        <v>122</v>
      </c>
      <c r="F39">
        <v>343</v>
      </c>
      <c r="G39">
        <v>0.6</v>
      </c>
    </row>
    <row r="40" spans="1:7">
      <c r="A40" t="s">
        <v>124</v>
      </c>
      <c r="B40">
        <v>201</v>
      </c>
      <c r="C40">
        <v>0.6</v>
      </c>
      <c r="E40" t="s">
        <v>117</v>
      </c>
      <c r="F40">
        <v>210</v>
      </c>
      <c r="G40">
        <v>0.5</v>
      </c>
    </row>
    <row r="41" spans="1:7">
      <c r="A41" t="s">
        <v>129</v>
      </c>
      <c r="B41">
        <v>178</v>
      </c>
      <c r="C41">
        <v>1.2</v>
      </c>
      <c r="E41" t="s">
        <v>126</v>
      </c>
      <c r="F41">
        <v>128</v>
      </c>
      <c r="G41">
        <v>0.4</v>
      </c>
    </row>
    <row r="42" spans="1:7">
      <c r="A42" t="s">
        <v>146</v>
      </c>
      <c r="B42">
        <v>128</v>
      </c>
      <c r="C42">
        <v>-0.5</v>
      </c>
      <c r="E42" t="s">
        <v>121</v>
      </c>
      <c r="F42">
        <v>28</v>
      </c>
      <c r="G42">
        <v>0</v>
      </c>
    </row>
    <row r="43" spans="1:7">
      <c r="A43" t="s">
        <v>130</v>
      </c>
      <c r="B43">
        <v>106</v>
      </c>
      <c r="C43">
        <v>0.4</v>
      </c>
      <c r="E43" t="s">
        <v>125</v>
      </c>
      <c r="F43">
        <v>14</v>
      </c>
      <c r="G43">
        <v>0</v>
      </c>
    </row>
    <row r="44" spans="1:7">
      <c r="A44" t="s">
        <v>147</v>
      </c>
      <c r="B44">
        <v>88</v>
      </c>
      <c r="C44">
        <v>-0.9</v>
      </c>
      <c r="E44" t="s">
        <v>127</v>
      </c>
      <c r="F44">
        <v>7</v>
      </c>
      <c r="G44">
        <v>0</v>
      </c>
    </row>
    <row r="45" spans="1:7">
      <c r="A45" t="s">
        <v>125</v>
      </c>
      <c r="B45">
        <v>85</v>
      </c>
      <c r="C45">
        <v>0.2</v>
      </c>
      <c r="E45" t="s">
        <v>128</v>
      </c>
      <c r="F45">
        <v>49</v>
      </c>
      <c r="G45">
        <v>0</v>
      </c>
    </row>
    <row r="46" spans="1:7">
      <c r="A46" t="s">
        <v>145</v>
      </c>
      <c r="B46">
        <v>78</v>
      </c>
      <c r="C46">
        <v>-0.4</v>
      </c>
    </row>
    <row r="47" spans="1:7">
      <c r="F47">
        <f>SUM(F28:F45)</f>
        <v>6170</v>
      </c>
      <c r="G47" s="2">
        <f>SUM(G28:G45)</f>
        <v>22.999999999999996</v>
      </c>
    </row>
    <row r="48" spans="1:7">
      <c r="B48">
        <f>SUM(B28:B46)</f>
        <v>6134</v>
      </c>
      <c r="C48" s="2">
        <f>SUM(C28:C46)</f>
        <v>19.599999999999998</v>
      </c>
      <c r="G48" s="2"/>
    </row>
    <row r="49" spans="1:7">
      <c r="G49" s="2"/>
    </row>
    <row r="50" spans="1:7">
      <c r="C50" s="2"/>
      <c r="G50" s="2"/>
    </row>
    <row r="51" spans="1:7">
      <c r="A51" s="7" t="s">
        <v>188</v>
      </c>
    </row>
    <row r="52" spans="1:7">
      <c r="A52" t="s">
        <v>62</v>
      </c>
      <c r="B52" t="s">
        <v>40</v>
      </c>
      <c r="C52" t="s">
        <v>41</v>
      </c>
      <c r="E52" t="s">
        <v>62</v>
      </c>
      <c r="F52" t="s">
        <v>40</v>
      </c>
      <c r="G52" t="s">
        <v>41</v>
      </c>
    </row>
    <row r="53" spans="1:7">
      <c r="A53" t="s">
        <v>150</v>
      </c>
      <c r="B53">
        <v>670</v>
      </c>
      <c r="C53">
        <v>4.2</v>
      </c>
      <c r="E53" t="s">
        <v>157</v>
      </c>
      <c r="F53">
        <v>546</v>
      </c>
      <c r="G53">
        <v>4</v>
      </c>
    </row>
    <row r="54" spans="1:7">
      <c r="A54" t="s">
        <v>153</v>
      </c>
      <c r="B54">
        <v>615</v>
      </c>
      <c r="C54">
        <v>4.0999999999999996</v>
      </c>
      <c r="E54" t="s">
        <v>150</v>
      </c>
      <c r="F54">
        <v>644</v>
      </c>
      <c r="G54">
        <v>3.7</v>
      </c>
    </row>
    <row r="55" spans="1:7">
      <c r="A55" t="s">
        <v>167</v>
      </c>
      <c r="B55">
        <v>551</v>
      </c>
      <c r="C55">
        <v>2.2000000000000002</v>
      </c>
      <c r="E55" t="s">
        <v>153</v>
      </c>
      <c r="F55">
        <v>595</v>
      </c>
      <c r="G55">
        <v>2.4</v>
      </c>
    </row>
    <row r="56" spans="1:7">
      <c r="A56" t="s">
        <v>157</v>
      </c>
      <c r="B56">
        <v>535</v>
      </c>
      <c r="C56">
        <v>5.5</v>
      </c>
      <c r="E56" t="s">
        <v>154</v>
      </c>
      <c r="F56">
        <v>455</v>
      </c>
      <c r="G56">
        <v>2</v>
      </c>
    </row>
    <row r="57" spans="1:7">
      <c r="A57" t="s">
        <v>152</v>
      </c>
      <c r="B57">
        <v>426</v>
      </c>
      <c r="C57">
        <v>1.5</v>
      </c>
      <c r="E57" t="s">
        <v>158</v>
      </c>
      <c r="F57">
        <v>525</v>
      </c>
      <c r="G57">
        <v>2</v>
      </c>
    </row>
    <row r="58" spans="1:7">
      <c r="A58" t="s">
        <v>187</v>
      </c>
      <c r="B58">
        <v>388</v>
      </c>
      <c r="C58">
        <v>-1.3</v>
      </c>
      <c r="E58" t="s">
        <v>152</v>
      </c>
      <c r="F58">
        <v>441</v>
      </c>
      <c r="G58">
        <v>1.2</v>
      </c>
    </row>
    <row r="59" spans="1:7">
      <c r="A59" t="s">
        <v>155</v>
      </c>
      <c r="B59">
        <v>385</v>
      </c>
      <c r="C59">
        <v>2.4</v>
      </c>
      <c r="E59" t="s">
        <v>149</v>
      </c>
      <c r="F59">
        <v>490</v>
      </c>
      <c r="G59">
        <v>1.1000000000000001</v>
      </c>
    </row>
    <row r="60" spans="1:7">
      <c r="A60" t="s">
        <v>185</v>
      </c>
      <c r="B60">
        <v>319</v>
      </c>
      <c r="C60">
        <v>-0.9</v>
      </c>
      <c r="E60" t="s">
        <v>155</v>
      </c>
      <c r="F60">
        <v>329</v>
      </c>
      <c r="G60">
        <v>1</v>
      </c>
    </row>
    <row r="61" spans="1:7">
      <c r="A61" t="s">
        <v>171</v>
      </c>
      <c r="B61">
        <v>276</v>
      </c>
      <c r="C61">
        <v>0.3</v>
      </c>
      <c r="E61" t="s">
        <v>151</v>
      </c>
      <c r="F61">
        <v>385</v>
      </c>
      <c r="G61">
        <v>0.8</v>
      </c>
    </row>
    <row r="62" spans="1:7">
      <c r="A62" t="s">
        <v>170</v>
      </c>
      <c r="B62">
        <v>257</v>
      </c>
      <c r="C62">
        <v>0.3</v>
      </c>
      <c r="E62" t="s">
        <v>162</v>
      </c>
      <c r="F62">
        <v>256</v>
      </c>
      <c r="G62">
        <v>0.8</v>
      </c>
    </row>
    <row r="63" spans="1:7">
      <c r="A63" t="s">
        <v>165</v>
      </c>
      <c r="B63">
        <v>223</v>
      </c>
      <c r="C63">
        <v>0.1</v>
      </c>
      <c r="E63" t="s">
        <v>161</v>
      </c>
      <c r="F63">
        <v>224</v>
      </c>
      <c r="G63">
        <v>0.6</v>
      </c>
    </row>
    <row r="64" spans="1:7">
      <c r="A64" t="s">
        <v>169</v>
      </c>
      <c r="B64">
        <v>216</v>
      </c>
      <c r="C64">
        <v>0.7</v>
      </c>
      <c r="E64" t="s">
        <v>156</v>
      </c>
      <c r="F64">
        <v>420</v>
      </c>
      <c r="G64">
        <v>0.4</v>
      </c>
    </row>
    <row r="65" spans="1:7">
      <c r="A65" t="s">
        <v>181</v>
      </c>
      <c r="B65">
        <v>192</v>
      </c>
      <c r="C65">
        <v>-0.1</v>
      </c>
      <c r="E65" t="s">
        <v>159</v>
      </c>
      <c r="F65">
        <v>133</v>
      </c>
      <c r="G65">
        <v>0.3</v>
      </c>
    </row>
    <row r="66" spans="1:7">
      <c r="A66" t="s">
        <v>186</v>
      </c>
      <c r="B66">
        <v>158</v>
      </c>
      <c r="C66">
        <v>-1</v>
      </c>
      <c r="E66" t="s">
        <v>166</v>
      </c>
      <c r="F66">
        <v>128</v>
      </c>
      <c r="G66">
        <v>0.2</v>
      </c>
    </row>
    <row r="67" spans="1:7">
      <c r="A67" t="s">
        <v>163</v>
      </c>
      <c r="B67">
        <v>115</v>
      </c>
      <c r="C67">
        <v>1.8</v>
      </c>
      <c r="E67" t="s">
        <v>163</v>
      </c>
      <c r="F67">
        <v>182</v>
      </c>
      <c r="G67">
        <v>0.1</v>
      </c>
    </row>
    <row r="68" spans="1:7">
      <c r="A68" t="s">
        <v>162</v>
      </c>
      <c r="B68">
        <v>113</v>
      </c>
      <c r="C68">
        <v>1.1000000000000001</v>
      </c>
      <c r="E68" t="s">
        <v>165</v>
      </c>
      <c r="F68">
        <v>238</v>
      </c>
      <c r="G68">
        <v>0.1</v>
      </c>
    </row>
    <row r="69" spans="1:7">
      <c r="A69" t="s">
        <v>159</v>
      </c>
      <c r="B69">
        <v>109</v>
      </c>
      <c r="C69">
        <v>-0.8</v>
      </c>
      <c r="E69" t="s">
        <v>160</v>
      </c>
      <c r="F69">
        <v>189</v>
      </c>
      <c r="G69">
        <v>0</v>
      </c>
    </row>
    <row r="70" spans="1:7">
      <c r="A70" t="s">
        <v>158</v>
      </c>
      <c r="B70">
        <v>108</v>
      </c>
      <c r="C70">
        <v>0.1</v>
      </c>
      <c r="E70" t="s">
        <v>164</v>
      </c>
      <c r="F70">
        <v>7</v>
      </c>
      <c r="G70">
        <v>0</v>
      </c>
    </row>
    <row r="71" spans="1:7">
      <c r="A71" t="s">
        <v>145</v>
      </c>
      <c r="B71">
        <v>88</v>
      </c>
      <c r="C71">
        <v>0.2</v>
      </c>
    </row>
    <row r="72" spans="1:7">
      <c r="A72" t="s">
        <v>160</v>
      </c>
      <c r="B72">
        <v>88</v>
      </c>
      <c r="C72">
        <v>0.2</v>
      </c>
      <c r="F72">
        <f>SUM(F53:F70)</f>
        <v>6187</v>
      </c>
      <c r="G72" s="1">
        <f>SUM(G53:G70)</f>
        <v>20.700000000000003</v>
      </c>
    </row>
    <row r="73" spans="1:7">
      <c r="A73" t="s">
        <v>168</v>
      </c>
      <c r="B73">
        <v>73</v>
      </c>
      <c r="C73">
        <v>0.9</v>
      </c>
    </row>
    <row r="74" spans="1:7">
      <c r="A74" t="s">
        <v>184</v>
      </c>
      <c r="B74">
        <v>59</v>
      </c>
      <c r="C74">
        <v>-0.4</v>
      </c>
    </row>
    <row r="75" spans="1:7">
      <c r="A75" t="s">
        <v>183</v>
      </c>
      <c r="B75">
        <v>38</v>
      </c>
      <c r="C75">
        <v>-0.3</v>
      </c>
    </row>
    <row r="76" spans="1:7">
      <c r="A76" t="s">
        <v>166</v>
      </c>
      <c r="B76">
        <v>35</v>
      </c>
      <c r="C76">
        <v>-0.1</v>
      </c>
    </row>
    <row r="78" spans="1:7">
      <c r="B78">
        <f>SUM(B53:B76)</f>
        <v>6037</v>
      </c>
      <c r="C78" s="1">
        <f>SUM(C53:C76)</f>
        <v>20.7</v>
      </c>
    </row>
    <row r="80" spans="1:7">
      <c r="A80" s="7" t="s">
        <v>224</v>
      </c>
    </row>
    <row r="81" spans="1:7">
      <c r="A81" t="s">
        <v>62</v>
      </c>
      <c r="B81" t="s">
        <v>40</v>
      </c>
      <c r="C81" t="s">
        <v>41</v>
      </c>
      <c r="E81" t="s">
        <v>62</v>
      </c>
      <c r="F81" t="s">
        <v>40</v>
      </c>
      <c r="G81" t="s">
        <v>41</v>
      </c>
    </row>
    <row r="82" spans="1:7">
      <c r="A82" t="s">
        <v>191</v>
      </c>
      <c r="B82">
        <v>711</v>
      </c>
      <c r="C82" s="2">
        <v>8.6999999999999993</v>
      </c>
      <c r="E82" t="s">
        <v>191</v>
      </c>
      <c r="F82">
        <v>644</v>
      </c>
      <c r="G82" s="2">
        <v>6.1</v>
      </c>
    </row>
    <row r="83" spans="1:7">
      <c r="A83" t="s">
        <v>189</v>
      </c>
      <c r="B83">
        <v>666</v>
      </c>
      <c r="C83" s="2">
        <v>4.5</v>
      </c>
      <c r="E83" t="s">
        <v>189</v>
      </c>
      <c r="F83">
        <v>595</v>
      </c>
      <c r="G83" s="2">
        <v>4.0999999999999996</v>
      </c>
    </row>
    <row r="84" spans="1:7">
      <c r="A84" t="s">
        <v>198</v>
      </c>
      <c r="B84">
        <v>628</v>
      </c>
      <c r="C84" s="2">
        <v>4.3</v>
      </c>
      <c r="E84" t="s">
        <v>192</v>
      </c>
      <c r="F84">
        <v>560</v>
      </c>
      <c r="G84" s="2">
        <v>3.5</v>
      </c>
    </row>
    <row r="85" spans="1:7">
      <c r="A85" t="s">
        <v>190</v>
      </c>
      <c r="B85">
        <v>624</v>
      </c>
      <c r="C85" s="2">
        <v>4.5</v>
      </c>
      <c r="E85" t="s">
        <v>194</v>
      </c>
      <c r="F85">
        <v>480</v>
      </c>
      <c r="G85" s="2">
        <v>3.4</v>
      </c>
    </row>
    <row r="86" spans="1:7">
      <c r="A86" t="s">
        <v>194</v>
      </c>
      <c r="B86">
        <v>507</v>
      </c>
      <c r="C86" s="2">
        <v>3.5</v>
      </c>
      <c r="E86" t="s">
        <v>190</v>
      </c>
      <c r="F86">
        <v>581</v>
      </c>
      <c r="G86" s="2">
        <v>3</v>
      </c>
    </row>
    <row r="87" spans="1:7">
      <c r="A87" t="s">
        <v>205</v>
      </c>
      <c r="B87">
        <v>428</v>
      </c>
      <c r="C87" s="2">
        <v>1.5</v>
      </c>
      <c r="E87" t="s">
        <v>198</v>
      </c>
      <c r="F87">
        <v>560</v>
      </c>
      <c r="G87" s="2">
        <v>2.6</v>
      </c>
    </row>
    <row r="88" spans="1:7">
      <c r="A88" t="s">
        <v>195</v>
      </c>
      <c r="B88">
        <v>360</v>
      </c>
      <c r="C88" s="2">
        <v>0.8</v>
      </c>
      <c r="E88" t="s">
        <v>193</v>
      </c>
      <c r="F88">
        <v>245</v>
      </c>
      <c r="G88" s="2">
        <v>1.2</v>
      </c>
    </row>
    <row r="89" spans="1:7">
      <c r="A89" t="s">
        <v>197</v>
      </c>
      <c r="B89">
        <v>328</v>
      </c>
      <c r="C89" s="2">
        <v>0.6</v>
      </c>
      <c r="E89" t="s">
        <v>196</v>
      </c>
      <c r="F89">
        <v>301</v>
      </c>
      <c r="G89" s="2">
        <v>0.9</v>
      </c>
    </row>
    <row r="90" spans="1:7">
      <c r="A90" t="s">
        <v>206</v>
      </c>
      <c r="B90">
        <v>311</v>
      </c>
      <c r="C90" s="2">
        <v>1</v>
      </c>
      <c r="E90" t="s">
        <v>195</v>
      </c>
      <c r="F90">
        <v>350</v>
      </c>
      <c r="G90" s="2">
        <v>0.5</v>
      </c>
    </row>
    <row r="91" spans="1:7">
      <c r="A91" t="s">
        <v>209</v>
      </c>
      <c r="B91">
        <v>246</v>
      </c>
      <c r="C91" s="2">
        <v>0.3</v>
      </c>
      <c r="E91" t="s">
        <v>197</v>
      </c>
      <c r="F91">
        <v>399</v>
      </c>
      <c r="G91" s="2">
        <v>0.5</v>
      </c>
    </row>
    <row r="92" spans="1:7">
      <c r="A92" t="s">
        <v>193</v>
      </c>
      <c r="B92">
        <v>238</v>
      </c>
      <c r="C92" s="2">
        <v>2.2999999999999998</v>
      </c>
      <c r="E92" t="s">
        <v>199</v>
      </c>
      <c r="F92">
        <v>217</v>
      </c>
      <c r="G92" s="2">
        <v>0.3</v>
      </c>
    </row>
    <row r="93" spans="1:7">
      <c r="A93" t="s">
        <v>208</v>
      </c>
      <c r="B93">
        <v>192</v>
      </c>
      <c r="C93" s="2">
        <v>0.5</v>
      </c>
      <c r="E93" t="s">
        <v>205</v>
      </c>
      <c r="F93">
        <v>420</v>
      </c>
      <c r="G93" s="2">
        <v>0.2</v>
      </c>
    </row>
    <row r="94" spans="1:7">
      <c r="A94" t="s">
        <v>201</v>
      </c>
      <c r="B94">
        <v>192</v>
      </c>
      <c r="C94" s="2">
        <v>0.2</v>
      </c>
      <c r="E94" t="s">
        <v>43</v>
      </c>
      <c r="F94">
        <v>175</v>
      </c>
      <c r="G94" s="2">
        <v>0.2</v>
      </c>
    </row>
    <row r="95" spans="1:7">
      <c r="A95" t="s">
        <v>192</v>
      </c>
      <c r="B95">
        <v>183</v>
      </c>
      <c r="C95" s="2">
        <v>1.4</v>
      </c>
      <c r="E95" t="s">
        <v>200</v>
      </c>
      <c r="F95">
        <v>49</v>
      </c>
      <c r="G95" s="2">
        <v>0.1</v>
      </c>
    </row>
    <row r="96" spans="1:7">
      <c r="A96" t="s">
        <v>207</v>
      </c>
      <c r="B96">
        <v>173</v>
      </c>
      <c r="C96" s="2">
        <v>0.7</v>
      </c>
      <c r="E96" t="s">
        <v>203</v>
      </c>
      <c r="F96">
        <v>7</v>
      </c>
      <c r="G96" s="2">
        <v>0</v>
      </c>
    </row>
    <row r="97" spans="1:7">
      <c r="A97" t="s">
        <v>199</v>
      </c>
      <c r="B97">
        <v>103</v>
      </c>
      <c r="C97" s="2">
        <v>0.2</v>
      </c>
      <c r="E97" t="s">
        <v>204</v>
      </c>
      <c r="F97">
        <v>128</v>
      </c>
      <c r="G97" s="2">
        <v>0</v>
      </c>
    </row>
    <row r="98" spans="1:7">
      <c r="A98" t="s">
        <v>223</v>
      </c>
      <c r="B98">
        <v>92</v>
      </c>
      <c r="C98" s="2">
        <v>-0.2</v>
      </c>
      <c r="E98" t="s">
        <v>201</v>
      </c>
      <c r="F98">
        <v>280</v>
      </c>
      <c r="G98" s="2">
        <v>-0.1</v>
      </c>
    </row>
    <row r="99" spans="1:7">
      <c r="A99" t="s">
        <v>204</v>
      </c>
      <c r="B99">
        <v>52</v>
      </c>
      <c r="C99" s="2">
        <v>-0.3</v>
      </c>
      <c r="E99" t="s">
        <v>202</v>
      </c>
      <c r="F99">
        <v>112</v>
      </c>
      <c r="G99" s="2">
        <v>-0.1</v>
      </c>
    </row>
    <row r="100" spans="1:7">
      <c r="A100" t="s">
        <v>211</v>
      </c>
      <c r="B100">
        <v>45</v>
      </c>
      <c r="C100" s="2">
        <v>0.1</v>
      </c>
      <c r="G100" s="2"/>
    </row>
    <row r="101" spans="1:7">
      <c r="A101" t="s">
        <v>196</v>
      </c>
      <c r="B101">
        <v>36</v>
      </c>
      <c r="C101" s="2">
        <v>-0.1</v>
      </c>
      <c r="F101">
        <f>SUM(F82:F99)</f>
        <v>6103</v>
      </c>
      <c r="G101" s="2">
        <f>SUM(G82:G99)</f>
        <v>26.399999999999995</v>
      </c>
    </row>
    <row r="102" spans="1:7">
      <c r="C102" s="2"/>
    </row>
    <row r="103" spans="1:7">
      <c r="B103">
        <f>SUM(B82:B101)</f>
        <v>6115</v>
      </c>
      <c r="C103" s="2">
        <f>SUM(C82:C101)</f>
        <v>34.500000000000007</v>
      </c>
    </row>
    <row r="105" spans="1:7">
      <c r="A105" s="7" t="s">
        <v>225</v>
      </c>
    </row>
    <row r="106" spans="1:7">
      <c r="A106" t="s">
        <v>62</v>
      </c>
      <c r="B106" t="s">
        <v>40</v>
      </c>
      <c r="C106" t="s">
        <v>41</v>
      </c>
      <c r="E106" t="s">
        <v>62</v>
      </c>
      <c r="F106" t="s">
        <v>40</v>
      </c>
      <c r="G106" t="s">
        <v>41</v>
      </c>
    </row>
    <row r="107" spans="1:7">
      <c r="A107" t="s">
        <v>227</v>
      </c>
      <c r="B107">
        <v>713</v>
      </c>
      <c r="C107" s="2">
        <v>6.8</v>
      </c>
      <c r="E107" t="s">
        <v>227</v>
      </c>
      <c r="F107">
        <v>623</v>
      </c>
      <c r="G107">
        <v>6.1</v>
      </c>
    </row>
    <row r="108" spans="1:7">
      <c r="A108" t="s">
        <v>226</v>
      </c>
      <c r="B108">
        <v>670</v>
      </c>
      <c r="C108" s="2">
        <v>5.6</v>
      </c>
      <c r="E108" t="s">
        <v>226</v>
      </c>
      <c r="F108">
        <v>630</v>
      </c>
      <c r="G108">
        <v>3.9</v>
      </c>
    </row>
    <row r="109" spans="1:7">
      <c r="A109" t="s">
        <v>230</v>
      </c>
      <c r="B109">
        <v>581</v>
      </c>
      <c r="C109" s="2">
        <v>3.6</v>
      </c>
      <c r="E109" t="s">
        <v>230</v>
      </c>
      <c r="F109">
        <v>637</v>
      </c>
      <c r="G109">
        <v>3.4</v>
      </c>
    </row>
    <row r="110" spans="1:7">
      <c r="A110" t="s">
        <v>238</v>
      </c>
      <c r="B110">
        <v>355</v>
      </c>
      <c r="C110" s="2">
        <v>1.4</v>
      </c>
      <c r="E110" t="s">
        <v>233</v>
      </c>
      <c r="F110">
        <v>384</v>
      </c>
      <c r="G110">
        <v>1.8</v>
      </c>
    </row>
    <row r="111" spans="1:7">
      <c r="A111" t="s">
        <v>233</v>
      </c>
      <c r="B111">
        <v>282</v>
      </c>
      <c r="C111" s="2">
        <v>1</v>
      </c>
      <c r="E111" t="s">
        <v>232</v>
      </c>
      <c r="F111">
        <v>490</v>
      </c>
      <c r="G111">
        <v>1.6</v>
      </c>
    </row>
    <row r="112" spans="1:7">
      <c r="A112" t="s">
        <v>232</v>
      </c>
      <c r="B112">
        <v>321</v>
      </c>
      <c r="C112" s="2">
        <v>0.8</v>
      </c>
      <c r="E112" t="s">
        <v>229</v>
      </c>
      <c r="F112">
        <v>553</v>
      </c>
      <c r="G112">
        <v>1.5</v>
      </c>
    </row>
    <row r="113" spans="1:7">
      <c r="A113" t="s">
        <v>237</v>
      </c>
      <c r="B113">
        <v>195</v>
      </c>
      <c r="C113" s="2">
        <v>0.5</v>
      </c>
      <c r="E113" t="s">
        <v>228</v>
      </c>
      <c r="F113">
        <v>518</v>
      </c>
      <c r="G113">
        <v>1.2</v>
      </c>
    </row>
    <row r="114" spans="1:7">
      <c r="A114" t="s">
        <v>151</v>
      </c>
      <c r="B114">
        <v>325</v>
      </c>
      <c r="C114" s="2">
        <v>0.3</v>
      </c>
      <c r="E114" t="s">
        <v>243</v>
      </c>
      <c r="F114">
        <v>525</v>
      </c>
      <c r="G114">
        <v>1</v>
      </c>
    </row>
    <row r="115" spans="1:7">
      <c r="A115" t="s">
        <v>240</v>
      </c>
      <c r="B115">
        <v>384</v>
      </c>
      <c r="C115" s="2">
        <v>0.1</v>
      </c>
      <c r="E115" t="s">
        <v>238</v>
      </c>
      <c r="F115">
        <v>192</v>
      </c>
      <c r="G115">
        <v>0.7</v>
      </c>
    </row>
    <row r="116" spans="1:7">
      <c r="A116" t="s">
        <v>246</v>
      </c>
      <c r="B116">
        <v>236</v>
      </c>
      <c r="C116" s="2">
        <v>0.1</v>
      </c>
      <c r="E116" t="s">
        <v>241</v>
      </c>
      <c r="F116">
        <v>259</v>
      </c>
      <c r="G116">
        <v>0.3</v>
      </c>
    </row>
    <row r="117" spans="1:7">
      <c r="A117" t="s">
        <v>244</v>
      </c>
      <c r="B117">
        <v>36</v>
      </c>
      <c r="C117" s="2">
        <v>0.1</v>
      </c>
      <c r="E117" t="s">
        <v>234</v>
      </c>
      <c r="F117">
        <v>126</v>
      </c>
      <c r="G117">
        <v>0.2</v>
      </c>
    </row>
    <row r="118" spans="1:7">
      <c r="A118" t="s">
        <v>236</v>
      </c>
      <c r="B118">
        <v>36</v>
      </c>
      <c r="C118" s="2">
        <v>0.1</v>
      </c>
      <c r="E118" t="s">
        <v>242</v>
      </c>
      <c r="F118">
        <v>64</v>
      </c>
      <c r="G118">
        <v>0.2</v>
      </c>
    </row>
    <row r="119" spans="1:7">
      <c r="A119" t="s">
        <v>234</v>
      </c>
      <c r="B119">
        <v>31</v>
      </c>
      <c r="C119" s="2">
        <v>0.1</v>
      </c>
      <c r="E119" t="s">
        <v>231</v>
      </c>
      <c r="F119">
        <v>35</v>
      </c>
      <c r="G119">
        <v>0.1</v>
      </c>
    </row>
    <row r="120" spans="1:7">
      <c r="A120" t="s">
        <v>243</v>
      </c>
      <c r="B120">
        <v>437</v>
      </c>
      <c r="C120" s="2">
        <v>0</v>
      </c>
      <c r="E120" t="s">
        <v>235</v>
      </c>
      <c r="F120">
        <v>7</v>
      </c>
      <c r="G120">
        <v>0</v>
      </c>
    </row>
    <row r="121" spans="1:7">
      <c r="A121" t="s">
        <v>249</v>
      </c>
      <c r="B121">
        <v>105</v>
      </c>
      <c r="C121" s="2">
        <v>0</v>
      </c>
      <c r="E121" t="s">
        <v>236</v>
      </c>
      <c r="F121">
        <v>35</v>
      </c>
      <c r="G121">
        <v>0</v>
      </c>
    </row>
    <row r="122" spans="1:7">
      <c r="A122" t="s">
        <v>251</v>
      </c>
      <c r="B122">
        <v>102</v>
      </c>
      <c r="C122" s="2">
        <v>0</v>
      </c>
      <c r="E122" t="s">
        <v>240</v>
      </c>
      <c r="F122">
        <v>77</v>
      </c>
      <c r="G122">
        <v>0</v>
      </c>
    </row>
    <row r="123" spans="1:7">
      <c r="A123" t="s">
        <v>253</v>
      </c>
      <c r="B123">
        <v>30</v>
      </c>
      <c r="C123" s="2">
        <v>-0.1</v>
      </c>
      <c r="E123" t="s">
        <v>237</v>
      </c>
      <c r="F123">
        <v>483</v>
      </c>
      <c r="G123">
        <v>-0.2</v>
      </c>
    </row>
    <row r="124" spans="1:7">
      <c r="A124" t="s">
        <v>241</v>
      </c>
      <c r="B124">
        <v>301</v>
      </c>
      <c r="C124" s="2">
        <v>-0.2</v>
      </c>
      <c r="E124" t="s">
        <v>239</v>
      </c>
      <c r="F124">
        <v>434</v>
      </c>
      <c r="G124">
        <v>-0.2</v>
      </c>
    </row>
    <row r="125" spans="1:7">
      <c r="A125" t="s">
        <v>129</v>
      </c>
      <c r="B125">
        <v>112</v>
      </c>
      <c r="C125" s="2">
        <v>-0.3</v>
      </c>
      <c r="E125" t="s">
        <v>244</v>
      </c>
      <c r="F125">
        <v>168</v>
      </c>
      <c r="G125">
        <v>-0.2</v>
      </c>
    </row>
    <row r="126" spans="1:7">
      <c r="A126" t="s">
        <v>252</v>
      </c>
      <c r="B126">
        <v>32</v>
      </c>
      <c r="C126" s="2">
        <v>-0.3</v>
      </c>
    </row>
    <row r="127" spans="1:7">
      <c r="A127" t="s">
        <v>250</v>
      </c>
      <c r="B127">
        <v>105</v>
      </c>
      <c r="C127" s="2">
        <v>-0.5</v>
      </c>
      <c r="F127">
        <f>SUM(F107:F125)</f>
        <v>6240</v>
      </c>
      <c r="G127">
        <f>SUM(G107:G125)</f>
        <v>21.400000000000002</v>
      </c>
    </row>
    <row r="128" spans="1:7">
      <c r="A128" t="s">
        <v>247</v>
      </c>
      <c r="B128">
        <v>180</v>
      </c>
      <c r="C128" s="2">
        <v>-0.6</v>
      </c>
    </row>
    <row r="129" spans="1:3">
      <c r="A129" t="s">
        <v>248</v>
      </c>
      <c r="B129">
        <v>144</v>
      </c>
      <c r="C129" s="2">
        <v>-0.7</v>
      </c>
    </row>
    <row r="130" spans="1:3">
      <c r="A130" t="s">
        <v>245</v>
      </c>
      <c r="B130">
        <v>238</v>
      </c>
      <c r="C130" s="2">
        <v>-0.8</v>
      </c>
    </row>
    <row r="132" spans="1:3">
      <c r="B132" s="5">
        <f>SUM(B107:B130)</f>
        <v>5951</v>
      </c>
      <c r="C132" s="2">
        <f>SUM(C107:C130)</f>
        <v>17.000000000000004</v>
      </c>
    </row>
  </sheetData>
  <sortState ref="A107:C130">
    <sortCondition descending="1" ref="C118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78"/>
  <sheetViews>
    <sheetView showRuler="0" workbookViewId="0">
      <selection activeCell="I3" sqref="I3:J8"/>
    </sheetView>
  </sheetViews>
  <sheetFormatPr baseColWidth="10" defaultRowHeight="15" x14ac:dyDescent="0"/>
  <cols>
    <col min="1" max="1" width="15.1640625" bestFit="1" customWidth="1"/>
    <col min="5" max="5" width="16.6640625" bestFit="1" customWidth="1"/>
  </cols>
  <sheetData>
    <row r="2" spans="1:10">
      <c r="A2" s="7" t="s">
        <v>111</v>
      </c>
    </row>
    <row r="3" spans="1:10">
      <c r="A3" t="s">
        <v>62</v>
      </c>
      <c r="B3" t="s">
        <v>72</v>
      </c>
      <c r="C3" t="s">
        <v>41</v>
      </c>
      <c r="E3" t="s">
        <v>62</v>
      </c>
      <c r="F3" t="s">
        <v>72</v>
      </c>
      <c r="G3" t="s">
        <v>41</v>
      </c>
      <c r="I3" t="s">
        <v>258</v>
      </c>
      <c r="J3" t="s">
        <v>6</v>
      </c>
    </row>
    <row r="4" spans="1:10">
      <c r="A4" t="s">
        <v>102</v>
      </c>
      <c r="B4">
        <v>27</v>
      </c>
      <c r="C4">
        <v>3.5</v>
      </c>
      <c r="E4" t="s">
        <v>107</v>
      </c>
      <c r="F4">
        <v>29</v>
      </c>
      <c r="G4">
        <v>3.5</v>
      </c>
      <c r="I4" t="s">
        <v>254</v>
      </c>
      <c r="J4">
        <f>(C15-G15)*10</f>
        <v>-13.000000000000025</v>
      </c>
    </row>
    <row r="5" spans="1:10">
      <c r="A5" t="s">
        <v>108</v>
      </c>
      <c r="B5">
        <v>27</v>
      </c>
      <c r="C5">
        <v>3.2</v>
      </c>
      <c r="E5" t="s">
        <v>102</v>
      </c>
      <c r="F5">
        <v>26</v>
      </c>
      <c r="G5">
        <v>3.3</v>
      </c>
      <c r="I5" t="s">
        <v>255</v>
      </c>
      <c r="J5">
        <f>(C33-G33)*10</f>
        <v>-37.000000000000014</v>
      </c>
    </row>
    <row r="6" spans="1:10">
      <c r="A6" t="s">
        <v>107</v>
      </c>
      <c r="B6">
        <v>24</v>
      </c>
      <c r="C6">
        <v>2.2000000000000002</v>
      </c>
      <c r="E6" t="s">
        <v>108</v>
      </c>
      <c r="F6">
        <v>26</v>
      </c>
      <c r="G6">
        <v>2.5</v>
      </c>
      <c r="I6" t="s">
        <v>257</v>
      </c>
      <c r="J6">
        <f>(C50-G46)*10</f>
        <v>14.000000000000004</v>
      </c>
    </row>
    <row r="7" spans="1:10">
      <c r="A7" t="s">
        <v>106</v>
      </c>
      <c r="B7">
        <v>17</v>
      </c>
      <c r="C7">
        <v>2.1</v>
      </c>
      <c r="E7" t="s">
        <v>103</v>
      </c>
      <c r="F7">
        <v>26</v>
      </c>
      <c r="G7">
        <v>2.4</v>
      </c>
      <c r="I7" t="s">
        <v>256</v>
      </c>
      <c r="J7">
        <f>(C64-G64)*10</f>
        <v>26.000000000000014</v>
      </c>
    </row>
    <row r="8" spans="1:10">
      <c r="A8" t="s">
        <v>105</v>
      </c>
      <c r="B8">
        <v>29</v>
      </c>
      <c r="C8">
        <v>1.2</v>
      </c>
      <c r="E8" t="s">
        <v>105</v>
      </c>
      <c r="F8">
        <v>23</v>
      </c>
      <c r="G8">
        <v>1.4</v>
      </c>
      <c r="I8" t="s">
        <v>225</v>
      </c>
      <c r="J8">
        <f>(C78-G78)*10</f>
        <v>1.0000000000000142</v>
      </c>
    </row>
    <row r="9" spans="1:10">
      <c r="A9" t="s">
        <v>103</v>
      </c>
      <c r="B9">
        <v>11</v>
      </c>
      <c r="C9">
        <v>0.7</v>
      </c>
      <c r="E9" t="s">
        <v>98</v>
      </c>
      <c r="F9">
        <v>18</v>
      </c>
      <c r="G9">
        <v>1</v>
      </c>
    </row>
    <row r="10" spans="1:10">
      <c r="A10" t="s">
        <v>98</v>
      </c>
      <c r="B10">
        <v>17</v>
      </c>
      <c r="C10">
        <v>0.5</v>
      </c>
      <c r="E10" t="s">
        <v>259</v>
      </c>
      <c r="F10">
        <v>6</v>
      </c>
      <c r="G10">
        <v>0.3</v>
      </c>
    </row>
    <row r="11" spans="1:10">
      <c r="A11" t="s">
        <v>100</v>
      </c>
      <c r="B11">
        <v>4</v>
      </c>
      <c r="C11">
        <v>0.1</v>
      </c>
      <c r="E11" t="s">
        <v>260</v>
      </c>
      <c r="F11">
        <v>5</v>
      </c>
      <c r="G11">
        <v>0.2</v>
      </c>
    </row>
    <row r="12" spans="1:10">
      <c r="A12" t="s">
        <v>101</v>
      </c>
      <c r="B12">
        <v>2</v>
      </c>
      <c r="C12">
        <v>0</v>
      </c>
      <c r="E12" t="s">
        <v>101</v>
      </c>
      <c r="F12">
        <v>3</v>
      </c>
      <c r="G12">
        <v>0.1</v>
      </c>
    </row>
    <row r="13" spans="1:10">
      <c r="A13" t="s">
        <v>104</v>
      </c>
      <c r="B13">
        <v>4</v>
      </c>
      <c r="C13">
        <v>-0.1</v>
      </c>
    </row>
    <row r="15" spans="1:10">
      <c r="B15">
        <f>SUM(B4:B13)</f>
        <v>162</v>
      </c>
      <c r="C15">
        <f>SUM(C4:C13)</f>
        <v>13.399999999999999</v>
      </c>
      <c r="F15">
        <f>SUM(F4:F13)</f>
        <v>162</v>
      </c>
      <c r="G15">
        <f>SUM(G4:G13)</f>
        <v>14.700000000000001</v>
      </c>
    </row>
    <row r="18" spans="1:7">
      <c r="A18" s="7" t="s">
        <v>148</v>
      </c>
    </row>
    <row r="19" spans="1:7">
      <c r="A19" t="s">
        <v>62</v>
      </c>
      <c r="B19" t="s">
        <v>72</v>
      </c>
      <c r="C19" t="s">
        <v>41</v>
      </c>
      <c r="E19" t="s">
        <v>62</v>
      </c>
      <c r="F19" t="s">
        <v>72</v>
      </c>
      <c r="G19" t="s">
        <v>41</v>
      </c>
    </row>
    <row r="20" spans="1:7">
      <c r="A20" t="s">
        <v>141</v>
      </c>
      <c r="B20">
        <v>32</v>
      </c>
      <c r="C20">
        <v>2.6</v>
      </c>
      <c r="E20" t="s">
        <v>222</v>
      </c>
      <c r="F20">
        <v>34</v>
      </c>
      <c r="G20">
        <v>5.0999999999999996</v>
      </c>
    </row>
    <row r="21" spans="1:7">
      <c r="A21" t="s">
        <v>139</v>
      </c>
      <c r="B21">
        <v>28</v>
      </c>
      <c r="C21">
        <v>1.6</v>
      </c>
      <c r="E21" t="s">
        <v>144</v>
      </c>
      <c r="F21">
        <v>28</v>
      </c>
      <c r="G21">
        <v>2.9</v>
      </c>
    </row>
    <row r="22" spans="1:7">
      <c r="A22" t="s">
        <v>134</v>
      </c>
      <c r="B22">
        <v>25</v>
      </c>
      <c r="C22">
        <v>1.2</v>
      </c>
      <c r="E22" t="s">
        <v>139</v>
      </c>
      <c r="F22">
        <v>26</v>
      </c>
      <c r="G22">
        <v>2.4</v>
      </c>
    </row>
    <row r="23" spans="1:7">
      <c r="A23" t="s">
        <v>143</v>
      </c>
      <c r="B23">
        <v>21</v>
      </c>
      <c r="C23">
        <v>1.7</v>
      </c>
      <c r="E23" t="s">
        <v>143</v>
      </c>
      <c r="F23">
        <v>21</v>
      </c>
      <c r="G23">
        <v>1.6</v>
      </c>
    </row>
    <row r="24" spans="1:7">
      <c r="A24" t="s">
        <v>144</v>
      </c>
      <c r="B24">
        <v>18</v>
      </c>
      <c r="C24">
        <v>3.2</v>
      </c>
      <c r="E24" t="s">
        <v>134</v>
      </c>
      <c r="F24">
        <v>19</v>
      </c>
      <c r="G24">
        <v>1.3</v>
      </c>
    </row>
    <row r="25" spans="1:7">
      <c r="A25" t="s">
        <v>142</v>
      </c>
      <c r="B25">
        <v>11</v>
      </c>
      <c r="C25">
        <v>0.7</v>
      </c>
      <c r="E25" t="s">
        <v>140</v>
      </c>
      <c r="F25">
        <v>13</v>
      </c>
      <c r="G25">
        <v>0.4</v>
      </c>
    </row>
    <row r="26" spans="1:7">
      <c r="A26" t="s">
        <v>132</v>
      </c>
      <c r="B26">
        <v>9</v>
      </c>
      <c r="C26">
        <v>-0.2</v>
      </c>
      <c r="E26" t="s">
        <v>261</v>
      </c>
      <c r="F26">
        <v>10</v>
      </c>
      <c r="G26">
        <v>0.4</v>
      </c>
    </row>
    <row r="27" spans="1:7">
      <c r="A27" t="s">
        <v>140</v>
      </c>
      <c r="B27">
        <v>9</v>
      </c>
      <c r="C27">
        <v>-0.2</v>
      </c>
      <c r="E27" t="s">
        <v>142</v>
      </c>
      <c r="F27">
        <v>8</v>
      </c>
      <c r="G27">
        <v>0.3</v>
      </c>
    </row>
    <row r="28" spans="1:7">
      <c r="A28" t="s">
        <v>136</v>
      </c>
      <c r="B28">
        <v>4</v>
      </c>
      <c r="C28">
        <v>1.1000000000000001</v>
      </c>
      <c r="E28" t="s">
        <v>262</v>
      </c>
      <c r="F28">
        <v>2</v>
      </c>
      <c r="G28">
        <v>0</v>
      </c>
    </row>
    <row r="29" spans="1:7">
      <c r="A29" t="s">
        <v>137</v>
      </c>
      <c r="B29">
        <v>2</v>
      </c>
      <c r="C29">
        <v>-0.4</v>
      </c>
      <c r="E29" t="s">
        <v>138</v>
      </c>
      <c r="F29">
        <v>1</v>
      </c>
      <c r="G29">
        <v>0</v>
      </c>
    </row>
    <row r="30" spans="1:7">
      <c r="A30" t="s">
        <v>135</v>
      </c>
      <c r="B30">
        <v>2</v>
      </c>
      <c r="C30">
        <v>-0.6</v>
      </c>
    </row>
    <row r="31" spans="1:7">
      <c r="A31" t="s">
        <v>138</v>
      </c>
      <c r="B31">
        <v>1</v>
      </c>
      <c r="C31">
        <v>0</v>
      </c>
    </row>
    <row r="33" spans="1:7">
      <c r="B33">
        <f>SUM(B20:B32)</f>
        <v>162</v>
      </c>
      <c r="C33">
        <f>SUM(C20:C32)</f>
        <v>10.700000000000001</v>
      </c>
      <c r="F33">
        <f>SUM(F20:F32)</f>
        <v>162</v>
      </c>
      <c r="G33">
        <f>SUM(G20:G32)</f>
        <v>14.400000000000002</v>
      </c>
    </row>
    <row r="35" spans="1:7">
      <c r="A35" s="7" t="s">
        <v>224</v>
      </c>
    </row>
    <row r="36" spans="1:7">
      <c r="A36" t="s">
        <v>62</v>
      </c>
      <c r="B36" t="s">
        <v>72</v>
      </c>
      <c r="C36" t="s">
        <v>41</v>
      </c>
      <c r="E36" t="s">
        <v>62</v>
      </c>
      <c r="F36" t="s">
        <v>72</v>
      </c>
      <c r="G36" t="s">
        <v>41</v>
      </c>
    </row>
    <row r="37" spans="1:7">
      <c r="A37" t="s">
        <v>221</v>
      </c>
      <c r="B37">
        <v>33</v>
      </c>
      <c r="C37">
        <v>2</v>
      </c>
      <c r="E37" t="s">
        <v>221</v>
      </c>
      <c r="F37">
        <v>32</v>
      </c>
      <c r="G37">
        <v>1.1000000000000001</v>
      </c>
    </row>
    <row r="38" spans="1:7">
      <c r="A38" t="s">
        <v>212</v>
      </c>
      <c r="B38">
        <v>32</v>
      </c>
      <c r="C38">
        <v>2.1</v>
      </c>
      <c r="E38" t="s">
        <v>217</v>
      </c>
      <c r="F38">
        <v>31</v>
      </c>
      <c r="G38">
        <v>3.4</v>
      </c>
    </row>
    <row r="39" spans="1:7">
      <c r="A39" t="s">
        <v>210</v>
      </c>
      <c r="B39">
        <v>28</v>
      </c>
      <c r="C39">
        <v>1.8</v>
      </c>
      <c r="E39" t="s">
        <v>210</v>
      </c>
      <c r="F39">
        <v>28</v>
      </c>
      <c r="G39">
        <v>0.9</v>
      </c>
    </row>
    <row r="40" spans="1:7">
      <c r="A40" t="s">
        <v>215</v>
      </c>
      <c r="B40">
        <v>28</v>
      </c>
      <c r="C40">
        <v>1.5</v>
      </c>
      <c r="E40" t="s">
        <v>263</v>
      </c>
      <c r="F40">
        <v>26</v>
      </c>
      <c r="G40">
        <v>1.8</v>
      </c>
    </row>
    <row r="41" spans="1:7">
      <c r="A41" t="s">
        <v>222</v>
      </c>
      <c r="B41">
        <v>11</v>
      </c>
      <c r="C41">
        <v>2.7</v>
      </c>
      <c r="E41" t="s">
        <v>216</v>
      </c>
      <c r="F41">
        <v>21</v>
      </c>
      <c r="G41">
        <v>1.1000000000000001</v>
      </c>
    </row>
    <row r="42" spans="1:7">
      <c r="A42" t="s">
        <v>216</v>
      </c>
      <c r="B42">
        <v>11</v>
      </c>
      <c r="C42">
        <v>0.3</v>
      </c>
      <c r="E42" t="s">
        <v>215</v>
      </c>
      <c r="F42">
        <v>10</v>
      </c>
      <c r="G42">
        <v>0.6</v>
      </c>
    </row>
    <row r="43" spans="1:7">
      <c r="A43" t="s">
        <v>218</v>
      </c>
      <c r="B43">
        <v>5</v>
      </c>
      <c r="C43">
        <v>0.1</v>
      </c>
      <c r="E43" t="s">
        <v>264</v>
      </c>
      <c r="F43">
        <v>8</v>
      </c>
      <c r="G43">
        <v>1</v>
      </c>
    </row>
    <row r="44" spans="1:7">
      <c r="A44" t="s">
        <v>217</v>
      </c>
      <c r="B44">
        <v>4</v>
      </c>
      <c r="C44">
        <v>0.5</v>
      </c>
      <c r="E44" t="s">
        <v>265</v>
      </c>
      <c r="F44">
        <v>5</v>
      </c>
      <c r="G44">
        <v>-0.1</v>
      </c>
    </row>
    <row r="45" spans="1:7">
      <c r="A45" t="s">
        <v>213</v>
      </c>
      <c r="B45">
        <v>4</v>
      </c>
      <c r="C45">
        <v>0.4</v>
      </c>
    </row>
    <row r="46" spans="1:7">
      <c r="A46" t="s">
        <v>220</v>
      </c>
      <c r="B46">
        <v>3</v>
      </c>
      <c r="C46">
        <v>0.3</v>
      </c>
      <c r="F46">
        <f>SUM(F37:F44)</f>
        <v>161</v>
      </c>
      <c r="G46">
        <f>SUM(G37:G44)</f>
        <v>9.8000000000000007</v>
      </c>
    </row>
    <row r="47" spans="1:7">
      <c r="A47" t="s">
        <v>219</v>
      </c>
      <c r="B47">
        <v>2</v>
      </c>
      <c r="C47">
        <v>-0.4</v>
      </c>
    </row>
    <row r="48" spans="1:7">
      <c r="A48" t="s">
        <v>214</v>
      </c>
      <c r="B48">
        <v>1</v>
      </c>
      <c r="C48">
        <v>-0.1</v>
      </c>
    </row>
    <row r="50" spans="1:7">
      <c r="B50">
        <f>SUM(B37:B48)</f>
        <v>162</v>
      </c>
      <c r="C50">
        <f>SUM(C37:C48)</f>
        <v>11.200000000000001</v>
      </c>
    </row>
    <row r="52" spans="1:7">
      <c r="A52" s="7" t="s">
        <v>188</v>
      </c>
    </row>
    <row r="53" spans="1:7">
      <c r="A53" t="s">
        <v>62</v>
      </c>
      <c r="B53" t="s">
        <v>72</v>
      </c>
      <c r="C53" t="s">
        <v>41</v>
      </c>
      <c r="E53" t="s">
        <v>62</v>
      </c>
      <c r="F53" t="s">
        <v>72</v>
      </c>
      <c r="G53" t="s">
        <v>41</v>
      </c>
    </row>
    <row r="54" spans="1:7">
      <c r="A54" t="s">
        <v>180</v>
      </c>
      <c r="B54">
        <v>34</v>
      </c>
      <c r="C54">
        <v>5.3</v>
      </c>
      <c r="E54" t="s">
        <v>180</v>
      </c>
      <c r="F54">
        <v>32</v>
      </c>
      <c r="G54">
        <v>4.0999999999999996</v>
      </c>
    </row>
    <row r="55" spans="1:7">
      <c r="A55" t="s">
        <v>179</v>
      </c>
      <c r="B55">
        <v>28</v>
      </c>
      <c r="C55">
        <v>2.9</v>
      </c>
      <c r="E55" t="s">
        <v>179</v>
      </c>
      <c r="F55">
        <v>30</v>
      </c>
      <c r="G55">
        <v>2.4</v>
      </c>
    </row>
    <row r="56" spans="1:7">
      <c r="A56" t="s">
        <v>178</v>
      </c>
      <c r="B56">
        <v>27</v>
      </c>
      <c r="C56">
        <v>2.4</v>
      </c>
      <c r="E56" t="s">
        <v>175</v>
      </c>
      <c r="F56">
        <v>26</v>
      </c>
      <c r="G56">
        <v>2.4</v>
      </c>
    </row>
    <row r="57" spans="1:7">
      <c r="A57" t="s">
        <v>172</v>
      </c>
      <c r="B57">
        <v>26</v>
      </c>
      <c r="C57">
        <v>1.5</v>
      </c>
      <c r="E57" t="s">
        <v>177</v>
      </c>
      <c r="F57">
        <v>26</v>
      </c>
      <c r="G57">
        <v>1.2</v>
      </c>
    </row>
    <row r="58" spans="1:7">
      <c r="A58" t="s">
        <v>173</v>
      </c>
      <c r="B58">
        <v>13</v>
      </c>
      <c r="C58">
        <v>1.8</v>
      </c>
      <c r="E58" t="s">
        <v>178</v>
      </c>
      <c r="F58">
        <v>21</v>
      </c>
      <c r="G58">
        <v>1.2</v>
      </c>
    </row>
    <row r="59" spans="1:7">
      <c r="A59" t="s">
        <v>175</v>
      </c>
      <c r="B59">
        <v>12</v>
      </c>
      <c r="C59">
        <v>0.9</v>
      </c>
      <c r="E59" t="s">
        <v>266</v>
      </c>
      <c r="F59">
        <v>15</v>
      </c>
      <c r="G59">
        <v>0.8</v>
      </c>
    </row>
    <row r="60" spans="1:7">
      <c r="A60" t="s">
        <v>177</v>
      </c>
      <c r="B60">
        <v>12</v>
      </c>
      <c r="C60">
        <v>0.3</v>
      </c>
      <c r="E60" t="s">
        <v>267</v>
      </c>
      <c r="F60">
        <v>8</v>
      </c>
      <c r="G60">
        <v>0.8</v>
      </c>
    </row>
    <row r="61" spans="1:7">
      <c r="A61" t="s">
        <v>176</v>
      </c>
      <c r="B61">
        <v>8</v>
      </c>
      <c r="C61">
        <v>0.4</v>
      </c>
      <c r="E61" t="s">
        <v>176</v>
      </c>
      <c r="F61">
        <v>4</v>
      </c>
      <c r="G61">
        <v>0.2</v>
      </c>
    </row>
    <row r="62" spans="1:7">
      <c r="A62" t="s">
        <v>174</v>
      </c>
      <c r="B62">
        <v>2</v>
      </c>
      <c r="C62">
        <v>0.2</v>
      </c>
    </row>
    <row r="64" spans="1:7">
      <c r="B64">
        <f>SUM(B54:B62)</f>
        <v>162</v>
      </c>
      <c r="C64">
        <f>SUM(C54:C62)</f>
        <v>15.700000000000001</v>
      </c>
      <c r="F64">
        <f>SUM(F54:F62)</f>
        <v>162</v>
      </c>
      <c r="G64">
        <f>SUM(G54:G62)</f>
        <v>13.1</v>
      </c>
    </row>
    <row r="66" spans="1:7">
      <c r="A66" s="7" t="s">
        <v>280</v>
      </c>
    </row>
    <row r="67" spans="1:7">
      <c r="A67" t="s">
        <v>62</v>
      </c>
      <c r="B67" t="s">
        <v>72</v>
      </c>
      <c r="C67" t="s">
        <v>41</v>
      </c>
      <c r="E67" t="s">
        <v>62</v>
      </c>
      <c r="F67" t="s">
        <v>72</v>
      </c>
      <c r="G67" t="s">
        <v>41</v>
      </c>
    </row>
    <row r="68" spans="1:7">
      <c r="A68" t="s">
        <v>268</v>
      </c>
      <c r="B68">
        <v>32</v>
      </c>
      <c r="C68">
        <v>2.7</v>
      </c>
      <c r="E68" t="s">
        <v>270</v>
      </c>
      <c r="F68">
        <v>32</v>
      </c>
      <c r="G68">
        <v>1.8</v>
      </c>
    </row>
    <row r="69" spans="1:7">
      <c r="A69" t="s">
        <v>269</v>
      </c>
      <c r="B69">
        <v>31</v>
      </c>
      <c r="C69">
        <v>2.8</v>
      </c>
      <c r="E69" t="s">
        <v>276</v>
      </c>
      <c r="F69">
        <v>31</v>
      </c>
      <c r="G69">
        <v>1.7</v>
      </c>
    </row>
    <row r="70" spans="1:7">
      <c r="A70" t="s">
        <v>270</v>
      </c>
      <c r="B70">
        <v>31</v>
      </c>
      <c r="C70">
        <v>1.9</v>
      </c>
      <c r="E70" t="s">
        <v>268</v>
      </c>
      <c r="F70">
        <v>28</v>
      </c>
      <c r="G70">
        <v>1.9</v>
      </c>
    </row>
    <row r="71" spans="1:7">
      <c r="A71" t="s">
        <v>271</v>
      </c>
      <c r="B71">
        <v>26</v>
      </c>
      <c r="C71">
        <v>0.5</v>
      </c>
      <c r="E71" t="s">
        <v>274</v>
      </c>
      <c r="F71">
        <v>24</v>
      </c>
      <c r="G71">
        <v>0.8</v>
      </c>
    </row>
    <row r="72" spans="1:7">
      <c r="A72" t="s">
        <v>272</v>
      </c>
      <c r="B72">
        <v>17</v>
      </c>
      <c r="C72">
        <v>1.5</v>
      </c>
      <c r="E72" t="s">
        <v>272</v>
      </c>
      <c r="F72">
        <v>23</v>
      </c>
      <c r="G72">
        <v>1.9</v>
      </c>
    </row>
    <row r="73" spans="1:7">
      <c r="A73" t="s">
        <v>273</v>
      </c>
      <c r="B73">
        <v>11</v>
      </c>
      <c r="C73">
        <v>-0.3</v>
      </c>
      <c r="E73" t="s">
        <v>275</v>
      </c>
      <c r="F73">
        <v>8</v>
      </c>
      <c r="G73">
        <v>0.2</v>
      </c>
    </row>
    <row r="74" spans="1:7">
      <c r="A74" t="s">
        <v>274</v>
      </c>
      <c r="B74">
        <v>9</v>
      </c>
      <c r="C74">
        <v>-0.3</v>
      </c>
      <c r="E74" t="s">
        <v>277</v>
      </c>
      <c r="F74">
        <v>6</v>
      </c>
      <c r="G74">
        <v>0.2</v>
      </c>
    </row>
    <row r="75" spans="1:7">
      <c r="A75" t="s">
        <v>275</v>
      </c>
      <c r="B75">
        <v>5</v>
      </c>
      <c r="C75">
        <v>0.4</v>
      </c>
      <c r="E75" t="s">
        <v>278</v>
      </c>
      <c r="F75">
        <v>5</v>
      </c>
      <c r="G75">
        <v>0.4</v>
      </c>
    </row>
    <row r="76" spans="1:7">
      <c r="E76" t="s">
        <v>279</v>
      </c>
      <c r="F76">
        <v>3</v>
      </c>
      <c r="G76">
        <v>0.2</v>
      </c>
    </row>
    <row r="78" spans="1:7">
      <c r="B78">
        <f>SUM(B68:B76)</f>
        <v>162</v>
      </c>
      <c r="C78">
        <f>SUM(C68:C76)</f>
        <v>9.1999999999999993</v>
      </c>
      <c r="F78">
        <f>SUM(F68:F76)</f>
        <v>160</v>
      </c>
      <c r="G78">
        <f>SUM(G68:G76)</f>
        <v>9.0999999999999979</v>
      </c>
    </row>
  </sheetData>
  <sortState ref="E4:G12">
    <sortCondition descending="1" ref="G8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19"/>
  <sheetViews>
    <sheetView showRuler="0" workbookViewId="0">
      <selection activeCell="D33" sqref="D33"/>
    </sheetView>
  </sheetViews>
  <sheetFormatPr baseColWidth="10" defaultRowHeight="15" x14ac:dyDescent="0"/>
  <cols>
    <col min="1" max="1" width="16.1640625" bestFit="1" customWidth="1"/>
    <col min="5" max="5" width="16.1640625" bestFit="1" customWidth="1"/>
  </cols>
  <sheetData>
    <row r="2" spans="1:10">
      <c r="A2" s="7" t="s">
        <v>293</v>
      </c>
      <c r="I2" t="s">
        <v>258</v>
      </c>
      <c r="J2" t="s">
        <v>5</v>
      </c>
    </row>
    <row r="3" spans="1:10">
      <c r="A3" t="s">
        <v>62</v>
      </c>
      <c r="B3" t="s">
        <v>40</v>
      </c>
      <c r="C3" t="s">
        <v>41</v>
      </c>
      <c r="E3" t="s">
        <v>62</v>
      </c>
      <c r="F3" t="s">
        <v>40</v>
      </c>
      <c r="G3" t="s">
        <v>41</v>
      </c>
      <c r="I3" t="s">
        <v>343</v>
      </c>
      <c r="J3">
        <f>(G21-C28)*10</f>
        <v>-4.9999999999999645</v>
      </c>
    </row>
    <row r="4" spans="1:10">
      <c r="A4" t="s">
        <v>348</v>
      </c>
      <c r="B4">
        <v>666</v>
      </c>
      <c r="C4">
        <v>2.4</v>
      </c>
      <c r="E4" t="s">
        <v>351</v>
      </c>
      <c r="F4">
        <v>644</v>
      </c>
      <c r="G4">
        <v>3.8</v>
      </c>
      <c r="I4" t="s">
        <v>344</v>
      </c>
      <c r="J4">
        <f>(G49-C49)*10</f>
        <v>-48.000000000000043</v>
      </c>
    </row>
    <row r="5" spans="1:10">
      <c r="A5" t="s">
        <v>349</v>
      </c>
      <c r="B5">
        <v>641</v>
      </c>
      <c r="C5">
        <v>5.2</v>
      </c>
      <c r="E5" t="s">
        <v>348</v>
      </c>
      <c r="F5">
        <v>637</v>
      </c>
      <c r="G5">
        <v>2.1</v>
      </c>
      <c r="I5" t="s">
        <v>345</v>
      </c>
      <c r="J5">
        <f>(G72-C74)*10</f>
        <v>6.0000000000000497</v>
      </c>
    </row>
    <row r="6" spans="1:10">
      <c r="A6" t="s">
        <v>350</v>
      </c>
      <c r="B6">
        <v>596</v>
      </c>
      <c r="C6">
        <v>3.8</v>
      </c>
      <c r="E6" t="s">
        <v>349</v>
      </c>
      <c r="F6">
        <v>630</v>
      </c>
      <c r="G6">
        <v>2.9</v>
      </c>
      <c r="I6" t="s">
        <v>346</v>
      </c>
      <c r="J6">
        <f>(G95-C96)*10</f>
        <v>79</v>
      </c>
    </row>
    <row r="7" spans="1:10">
      <c r="A7" t="s">
        <v>351</v>
      </c>
      <c r="B7">
        <v>438</v>
      </c>
      <c r="C7">
        <v>4.5999999999999996</v>
      </c>
      <c r="E7" t="s">
        <v>131</v>
      </c>
      <c r="F7">
        <v>525</v>
      </c>
      <c r="G7">
        <v>1.5</v>
      </c>
      <c r="I7" t="s">
        <v>347</v>
      </c>
      <c r="J7">
        <f>(G116-C119)*10</f>
        <v>124</v>
      </c>
    </row>
    <row r="8" spans="1:10">
      <c r="A8" t="s">
        <v>352</v>
      </c>
      <c r="B8">
        <v>389</v>
      </c>
      <c r="C8">
        <v>0.8</v>
      </c>
      <c r="E8" t="s">
        <v>350</v>
      </c>
      <c r="F8">
        <v>518</v>
      </c>
      <c r="G8">
        <v>2.6</v>
      </c>
    </row>
    <row r="9" spans="1:10">
      <c r="A9" t="s">
        <v>353</v>
      </c>
      <c r="B9">
        <v>375</v>
      </c>
      <c r="C9">
        <v>0.1</v>
      </c>
      <c r="E9" t="s">
        <v>352</v>
      </c>
      <c r="F9">
        <v>435</v>
      </c>
      <c r="G9">
        <v>2.4</v>
      </c>
    </row>
    <row r="10" spans="1:10">
      <c r="A10" t="s">
        <v>354</v>
      </c>
      <c r="B10">
        <v>362</v>
      </c>
      <c r="C10">
        <v>2.1</v>
      </c>
      <c r="E10" t="s">
        <v>354</v>
      </c>
      <c r="F10">
        <v>420</v>
      </c>
      <c r="G10">
        <v>0.9</v>
      </c>
    </row>
    <row r="11" spans="1:10">
      <c r="A11" t="s">
        <v>99</v>
      </c>
      <c r="B11">
        <v>355</v>
      </c>
      <c r="C11">
        <v>0.8</v>
      </c>
      <c r="E11" t="s">
        <v>371</v>
      </c>
      <c r="F11">
        <v>399</v>
      </c>
      <c r="G11">
        <v>0.6</v>
      </c>
    </row>
    <row r="12" spans="1:10">
      <c r="A12" t="s">
        <v>355</v>
      </c>
      <c r="B12">
        <v>326</v>
      </c>
      <c r="C12">
        <v>-0.1</v>
      </c>
      <c r="E12" t="s">
        <v>56</v>
      </c>
      <c r="F12">
        <v>385</v>
      </c>
      <c r="G12">
        <v>1.7</v>
      </c>
    </row>
    <row r="13" spans="1:10">
      <c r="A13" t="s">
        <v>356</v>
      </c>
      <c r="B13">
        <v>317</v>
      </c>
      <c r="C13">
        <v>-0.9</v>
      </c>
      <c r="E13" t="s">
        <v>372</v>
      </c>
      <c r="F13">
        <v>329</v>
      </c>
      <c r="G13">
        <v>0.7</v>
      </c>
    </row>
    <row r="14" spans="1:10">
      <c r="A14" t="s">
        <v>357</v>
      </c>
      <c r="B14">
        <v>288</v>
      </c>
      <c r="C14">
        <v>0.1</v>
      </c>
      <c r="E14" t="s">
        <v>370</v>
      </c>
      <c r="F14">
        <v>315</v>
      </c>
      <c r="G14">
        <v>0</v>
      </c>
    </row>
    <row r="15" spans="1:10">
      <c r="A15" t="s">
        <v>358</v>
      </c>
      <c r="B15">
        <v>229</v>
      </c>
      <c r="C15">
        <v>0.2</v>
      </c>
      <c r="E15" t="s">
        <v>99</v>
      </c>
      <c r="F15">
        <v>308</v>
      </c>
      <c r="G15">
        <v>1.1000000000000001</v>
      </c>
    </row>
    <row r="16" spans="1:10">
      <c r="A16" t="s">
        <v>359</v>
      </c>
      <c r="B16">
        <v>226</v>
      </c>
      <c r="C16">
        <v>1.7</v>
      </c>
      <c r="E16" t="s">
        <v>359</v>
      </c>
      <c r="F16">
        <v>186</v>
      </c>
      <c r="G16">
        <v>0.7</v>
      </c>
    </row>
    <row r="17" spans="1:7">
      <c r="A17" t="s">
        <v>360</v>
      </c>
      <c r="B17">
        <v>201</v>
      </c>
      <c r="C17">
        <v>1.4</v>
      </c>
      <c r="E17" t="s">
        <v>357</v>
      </c>
      <c r="F17">
        <v>147</v>
      </c>
      <c r="G17">
        <v>0.3</v>
      </c>
    </row>
    <row r="18" spans="1:7">
      <c r="A18" t="s">
        <v>361</v>
      </c>
      <c r="B18">
        <v>196</v>
      </c>
      <c r="C18">
        <v>1.4</v>
      </c>
      <c r="E18" t="s">
        <v>361</v>
      </c>
      <c r="F18">
        <v>140</v>
      </c>
      <c r="G18">
        <v>0.3</v>
      </c>
    </row>
    <row r="19" spans="1:7">
      <c r="A19" t="s">
        <v>362</v>
      </c>
      <c r="B19">
        <v>133</v>
      </c>
      <c r="C19">
        <v>0</v>
      </c>
      <c r="E19" t="s">
        <v>374</v>
      </c>
      <c r="F19">
        <v>96</v>
      </c>
      <c r="G19">
        <v>0.1</v>
      </c>
    </row>
    <row r="20" spans="1:7">
      <c r="A20" t="s">
        <v>363</v>
      </c>
      <c r="B20">
        <v>111</v>
      </c>
      <c r="C20">
        <v>-0.7</v>
      </c>
    </row>
    <row r="21" spans="1:7">
      <c r="A21" t="s">
        <v>364</v>
      </c>
      <c r="B21">
        <v>93</v>
      </c>
      <c r="C21">
        <v>0.1</v>
      </c>
      <c r="F21">
        <f>SUM(F4:F19)</f>
        <v>6114</v>
      </c>
      <c r="G21">
        <f>SUM(G4:G19)</f>
        <v>21.700000000000003</v>
      </c>
    </row>
    <row r="22" spans="1:7">
      <c r="A22" t="s">
        <v>365</v>
      </c>
      <c r="B22">
        <v>36</v>
      </c>
      <c r="C22">
        <v>0</v>
      </c>
    </row>
    <row r="23" spans="1:7">
      <c r="A23" t="s">
        <v>366</v>
      </c>
      <c r="B23">
        <v>32</v>
      </c>
      <c r="C23">
        <v>0</v>
      </c>
    </row>
    <row r="24" spans="1:7">
      <c r="A24" t="s">
        <v>367</v>
      </c>
      <c r="B24">
        <v>30</v>
      </c>
      <c r="C24">
        <v>-0.4</v>
      </c>
    </row>
    <row r="25" spans="1:7">
      <c r="A25" t="s">
        <v>368</v>
      </c>
      <c r="B25">
        <v>21</v>
      </c>
      <c r="C25">
        <v>-0.3</v>
      </c>
    </row>
    <row r="26" spans="1:7">
      <c r="A26" t="s">
        <v>369</v>
      </c>
      <c r="B26">
        <v>20</v>
      </c>
      <c r="C26">
        <v>-0.1</v>
      </c>
    </row>
    <row r="28" spans="1:7">
      <c r="B28">
        <f>SUM(B4:B26)</f>
        <v>6081</v>
      </c>
      <c r="C28">
        <f>SUM(C4:C26)</f>
        <v>22.2</v>
      </c>
    </row>
    <row r="30" spans="1:7">
      <c r="A30" s="7" t="s">
        <v>307</v>
      </c>
    </row>
    <row r="31" spans="1:7">
      <c r="A31" t="s">
        <v>62</v>
      </c>
      <c r="B31" t="s">
        <v>40</v>
      </c>
      <c r="C31" t="s">
        <v>41</v>
      </c>
      <c r="E31" t="s">
        <v>62</v>
      </c>
      <c r="F31" t="s">
        <v>40</v>
      </c>
      <c r="G31" t="s">
        <v>41</v>
      </c>
    </row>
    <row r="32" spans="1:7">
      <c r="A32" t="s">
        <v>375</v>
      </c>
      <c r="B32">
        <v>667</v>
      </c>
      <c r="C32">
        <v>3.5</v>
      </c>
      <c r="E32" t="s">
        <v>375</v>
      </c>
      <c r="F32">
        <v>644</v>
      </c>
      <c r="G32">
        <v>2.5</v>
      </c>
    </row>
    <row r="33" spans="1:7">
      <c r="A33" t="s">
        <v>376</v>
      </c>
      <c r="B33">
        <v>662</v>
      </c>
      <c r="C33">
        <v>1.5</v>
      </c>
      <c r="E33" t="s">
        <v>382</v>
      </c>
      <c r="F33">
        <v>595</v>
      </c>
      <c r="G33">
        <v>3.5</v>
      </c>
    </row>
    <row r="34" spans="1:7">
      <c r="A34" t="s">
        <v>377</v>
      </c>
      <c r="B34">
        <v>639</v>
      </c>
      <c r="C34">
        <v>2.1</v>
      </c>
      <c r="E34" t="s">
        <v>377</v>
      </c>
      <c r="F34">
        <v>630</v>
      </c>
      <c r="G34">
        <v>1.1000000000000001</v>
      </c>
    </row>
    <row r="35" spans="1:7">
      <c r="A35" t="s">
        <v>378</v>
      </c>
      <c r="B35">
        <v>614</v>
      </c>
      <c r="C35">
        <v>3.8</v>
      </c>
      <c r="E35" t="s">
        <v>379</v>
      </c>
      <c r="F35">
        <v>623</v>
      </c>
      <c r="G35">
        <v>3.9</v>
      </c>
    </row>
    <row r="36" spans="1:7">
      <c r="A36" t="s">
        <v>379</v>
      </c>
      <c r="B36">
        <v>604</v>
      </c>
      <c r="C36">
        <v>6.6</v>
      </c>
      <c r="E36" t="s">
        <v>378</v>
      </c>
      <c r="F36">
        <v>609</v>
      </c>
      <c r="G36">
        <v>2.9</v>
      </c>
    </row>
    <row r="37" spans="1:7">
      <c r="A37" t="s">
        <v>380</v>
      </c>
      <c r="B37">
        <v>553</v>
      </c>
      <c r="C37">
        <v>1.6</v>
      </c>
      <c r="E37" t="s">
        <v>380</v>
      </c>
      <c r="F37">
        <v>531</v>
      </c>
      <c r="G37">
        <v>3</v>
      </c>
    </row>
    <row r="38" spans="1:7">
      <c r="A38" t="s">
        <v>381</v>
      </c>
      <c r="B38">
        <v>455</v>
      </c>
      <c r="C38">
        <v>-0.9</v>
      </c>
      <c r="E38" t="s">
        <v>391</v>
      </c>
      <c r="F38">
        <v>217</v>
      </c>
      <c r="G38">
        <v>0.5</v>
      </c>
    </row>
    <row r="39" spans="1:7">
      <c r="A39" t="s">
        <v>382</v>
      </c>
      <c r="B39">
        <v>422</v>
      </c>
      <c r="C39">
        <v>2.8</v>
      </c>
      <c r="E39" t="s">
        <v>389</v>
      </c>
      <c r="F39">
        <v>140</v>
      </c>
      <c r="G39">
        <v>-0.1</v>
      </c>
    </row>
    <row r="40" spans="1:7">
      <c r="A40" t="s">
        <v>383</v>
      </c>
      <c r="B40">
        <v>411</v>
      </c>
      <c r="C40">
        <v>0.2</v>
      </c>
      <c r="E40" t="s">
        <v>387</v>
      </c>
      <c r="F40">
        <v>287</v>
      </c>
      <c r="G40">
        <v>0.5</v>
      </c>
    </row>
    <row r="41" spans="1:7">
      <c r="A41" t="s">
        <v>384</v>
      </c>
      <c r="B41">
        <v>264</v>
      </c>
      <c r="C41">
        <v>1.2</v>
      </c>
      <c r="E41" t="s">
        <v>386</v>
      </c>
      <c r="F41">
        <v>357</v>
      </c>
      <c r="G41">
        <v>1.2</v>
      </c>
    </row>
    <row r="42" spans="1:7">
      <c r="A42" t="s">
        <v>385</v>
      </c>
      <c r="B42">
        <v>251</v>
      </c>
      <c r="C42">
        <v>1</v>
      </c>
      <c r="E42" t="s">
        <v>376</v>
      </c>
      <c r="F42">
        <v>637</v>
      </c>
      <c r="G42">
        <v>1.6</v>
      </c>
    </row>
    <row r="43" spans="1:7">
      <c r="A43" t="s">
        <v>386</v>
      </c>
      <c r="B43">
        <v>225</v>
      </c>
      <c r="C43">
        <v>1.8</v>
      </c>
      <c r="E43" t="s">
        <v>385</v>
      </c>
      <c r="F43">
        <v>294</v>
      </c>
      <c r="G43">
        <v>0</v>
      </c>
    </row>
    <row r="44" spans="1:7">
      <c r="A44" t="s">
        <v>387</v>
      </c>
      <c r="B44">
        <v>119</v>
      </c>
      <c r="C44">
        <v>0.2</v>
      </c>
      <c r="E44" t="s">
        <v>381</v>
      </c>
      <c r="F44">
        <v>455</v>
      </c>
      <c r="G44">
        <v>0.1</v>
      </c>
    </row>
    <row r="45" spans="1:7">
      <c r="A45" t="s">
        <v>388</v>
      </c>
      <c r="B45">
        <v>99</v>
      </c>
      <c r="C45">
        <v>0</v>
      </c>
      <c r="E45" t="s">
        <v>392</v>
      </c>
      <c r="F45">
        <v>77</v>
      </c>
      <c r="G45">
        <v>-0.1</v>
      </c>
    </row>
    <row r="46" spans="1:7">
      <c r="A46" t="s">
        <v>389</v>
      </c>
      <c r="B46">
        <v>50</v>
      </c>
      <c r="C46">
        <v>0.3</v>
      </c>
    </row>
    <row r="47" spans="1:7">
      <c r="A47" t="s">
        <v>390</v>
      </c>
      <c r="B47">
        <v>34</v>
      </c>
      <c r="C47">
        <v>-0.3</v>
      </c>
    </row>
    <row r="49" spans="1:7">
      <c r="B49">
        <f>SUM(B32:B47)</f>
        <v>6069</v>
      </c>
      <c r="C49">
        <f>SUM(C32:C47)</f>
        <v>25.400000000000002</v>
      </c>
      <c r="F49">
        <f>SUM(F32:F47)</f>
        <v>6096</v>
      </c>
      <c r="G49">
        <f>SUM(G32:G47)</f>
        <v>20.599999999999998</v>
      </c>
    </row>
    <row r="51" spans="1:7">
      <c r="A51" s="7" t="s">
        <v>320</v>
      </c>
    </row>
    <row r="52" spans="1:7">
      <c r="A52" t="s">
        <v>62</v>
      </c>
      <c r="B52" t="s">
        <v>40</v>
      </c>
      <c r="C52" t="s">
        <v>41</v>
      </c>
      <c r="E52" t="s">
        <v>62</v>
      </c>
      <c r="F52" t="s">
        <v>40</v>
      </c>
      <c r="G52" t="s">
        <v>41</v>
      </c>
    </row>
    <row r="53" spans="1:7">
      <c r="A53" t="s">
        <v>393</v>
      </c>
      <c r="B53">
        <v>675</v>
      </c>
      <c r="C53">
        <v>4.2</v>
      </c>
      <c r="E53" t="s">
        <v>393</v>
      </c>
      <c r="F53">
        <v>644</v>
      </c>
      <c r="G53">
        <v>3.1</v>
      </c>
    </row>
    <row r="54" spans="1:7">
      <c r="A54" t="s">
        <v>394</v>
      </c>
      <c r="B54">
        <v>657</v>
      </c>
      <c r="C54">
        <v>5</v>
      </c>
      <c r="E54" t="s">
        <v>397</v>
      </c>
      <c r="F54">
        <v>637</v>
      </c>
      <c r="G54">
        <v>4.4000000000000004</v>
      </c>
    </row>
    <row r="55" spans="1:7">
      <c r="A55" t="s">
        <v>395</v>
      </c>
      <c r="B55">
        <v>595</v>
      </c>
      <c r="C55">
        <v>-0.1</v>
      </c>
      <c r="E55" t="s">
        <v>411</v>
      </c>
      <c r="F55">
        <v>630</v>
      </c>
      <c r="G55">
        <v>3.5</v>
      </c>
    </row>
    <row r="56" spans="1:7">
      <c r="A56" t="s">
        <v>396</v>
      </c>
      <c r="B56">
        <v>535</v>
      </c>
      <c r="C56">
        <v>0.4</v>
      </c>
      <c r="E56" t="s">
        <v>394</v>
      </c>
      <c r="F56">
        <v>602</v>
      </c>
      <c r="G56">
        <v>3.3</v>
      </c>
    </row>
    <row r="57" spans="1:7">
      <c r="A57" t="s">
        <v>397</v>
      </c>
      <c r="B57">
        <v>511</v>
      </c>
      <c r="C57">
        <v>4.3</v>
      </c>
      <c r="E57" t="s">
        <v>398</v>
      </c>
      <c r="F57">
        <v>595</v>
      </c>
      <c r="G57">
        <v>0.9</v>
      </c>
    </row>
    <row r="58" spans="1:7">
      <c r="A58" t="s">
        <v>398</v>
      </c>
      <c r="B58">
        <v>485</v>
      </c>
      <c r="C58">
        <v>-2</v>
      </c>
      <c r="E58" t="s">
        <v>399</v>
      </c>
      <c r="F58">
        <v>581</v>
      </c>
      <c r="G58">
        <v>1.9</v>
      </c>
    </row>
    <row r="59" spans="1:7">
      <c r="A59" t="s">
        <v>399</v>
      </c>
      <c r="B59">
        <v>454</v>
      </c>
      <c r="C59">
        <v>1.6</v>
      </c>
      <c r="E59" t="s">
        <v>395</v>
      </c>
      <c r="F59">
        <v>574</v>
      </c>
      <c r="G59">
        <v>1</v>
      </c>
    </row>
    <row r="60" spans="1:7">
      <c r="A60" t="s">
        <v>400</v>
      </c>
      <c r="B60">
        <v>427</v>
      </c>
      <c r="C60">
        <v>4</v>
      </c>
      <c r="E60" t="s">
        <v>396</v>
      </c>
      <c r="F60">
        <v>385</v>
      </c>
      <c r="G60">
        <v>0.6</v>
      </c>
    </row>
    <row r="61" spans="1:7">
      <c r="A61" t="s">
        <v>401</v>
      </c>
      <c r="B61">
        <v>425</v>
      </c>
      <c r="C61">
        <v>1</v>
      </c>
      <c r="E61" t="s">
        <v>401</v>
      </c>
      <c r="F61">
        <v>352</v>
      </c>
      <c r="G61">
        <v>1.2</v>
      </c>
    </row>
    <row r="62" spans="1:7">
      <c r="A62" t="s">
        <v>371</v>
      </c>
      <c r="B62">
        <v>370</v>
      </c>
      <c r="C62">
        <v>1.8</v>
      </c>
      <c r="E62" t="s">
        <v>413</v>
      </c>
      <c r="F62">
        <v>315</v>
      </c>
      <c r="G62">
        <v>0.6</v>
      </c>
    </row>
    <row r="63" spans="1:7">
      <c r="A63" t="s">
        <v>402</v>
      </c>
      <c r="B63">
        <v>219</v>
      </c>
      <c r="C63">
        <v>0.3</v>
      </c>
      <c r="E63" t="s">
        <v>412</v>
      </c>
      <c r="F63">
        <v>256</v>
      </c>
      <c r="G63">
        <v>0.8</v>
      </c>
    </row>
    <row r="64" spans="1:7">
      <c r="A64" t="s">
        <v>403</v>
      </c>
      <c r="B64">
        <v>207</v>
      </c>
      <c r="C64">
        <v>0.3</v>
      </c>
      <c r="E64" t="s">
        <v>356</v>
      </c>
      <c r="F64">
        <v>210</v>
      </c>
      <c r="G64">
        <v>0</v>
      </c>
    </row>
    <row r="65" spans="1:7">
      <c r="A65" t="s">
        <v>404</v>
      </c>
      <c r="B65">
        <v>203</v>
      </c>
      <c r="C65">
        <v>0.9</v>
      </c>
      <c r="E65" t="s">
        <v>403</v>
      </c>
      <c r="F65">
        <v>168</v>
      </c>
      <c r="G65">
        <v>0</v>
      </c>
    </row>
    <row r="66" spans="1:7">
      <c r="A66" t="s">
        <v>405</v>
      </c>
      <c r="B66">
        <v>90</v>
      </c>
      <c r="C66">
        <v>-0.3</v>
      </c>
      <c r="E66" t="s">
        <v>404</v>
      </c>
      <c r="F66">
        <v>161</v>
      </c>
      <c r="G66">
        <v>-0.1</v>
      </c>
    </row>
    <row r="67" spans="1:7">
      <c r="A67" t="s">
        <v>406</v>
      </c>
      <c r="B67">
        <v>78</v>
      </c>
      <c r="C67">
        <v>0.2</v>
      </c>
      <c r="E67" t="s">
        <v>92</v>
      </c>
      <c r="F67">
        <v>90</v>
      </c>
      <c r="G67">
        <v>0.2</v>
      </c>
    </row>
    <row r="68" spans="1:7">
      <c r="A68" t="s">
        <v>407</v>
      </c>
      <c r="B68">
        <v>65</v>
      </c>
      <c r="C68">
        <v>0.3</v>
      </c>
    </row>
    <row r="69" spans="1:7">
      <c r="A69" t="s">
        <v>408</v>
      </c>
      <c r="B69">
        <v>41</v>
      </c>
      <c r="C69">
        <v>0.3</v>
      </c>
    </row>
    <row r="70" spans="1:7">
      <c r="A70" t="s">
        <v>409</v>
      </c>
      <c r="B70">
        <v>34</v>
      </c>
      <c r="C70">
        <v>-0.7</v>
      </c>
    </row>
    <row r="71" spans="1:7">
      <c r="A71" t="s">
        <v>182</v>
      </c>
      <c r="B71">
        <v>33</v>
      </c>
      <c r="C71">
        <v>-0.6</v>
      </c>
    </row>
    <row r="72" spans="1:7">
      <c r="A72" t="s">
        <v>410</v>
      </c>
      <c r="B72">
        <v>25</v>
      </c>
      <c r="C72">
        <v>-0.1</v>
      </c>
      <c r="F72">
        <f>SUM(F53:F70)</f>
        <v>6200</v>
      </c>
      <c r="G72">
        <f>SUM(G53:G70)</f>
        <v>21.400000000000002</v>
      </c>
    </row>
    <row r="74" spans="1:7">
      <c r="B74">
        <f>SUM(B53:B72)</f>
        <v>6129</v>
      </c>
      <c r="C74">
        <f>SUM(C53:C72)</f>
        <v>20.799999999999997</v>
      </c>
    </row>
    <row r="76" spans="1:7">
      <c r="A76" s="7" t="s">
        <v>332</v>
      </c>
    </row>
    <row r="77" spans="1:7">
      <c r="A77" t="s">
        <v>62</v>
      </c>
      <c r="B77" t="s">
        <v>40</v>
      </c>
      <c r="C77" t="s">
        <v>41</v>
      </c>
      <c r="E77" t="s">
        <v>62</v>
      </c>
      <c r="F77" t="s">
        <v>40</v>
      </c>
      <c r="G77" t="s">
        <v>41</v>
      </c>
    </row>
    <row r="78" spans="1:7">
      <c r="A78" t="s">
        <v>414</v>
      </c>
      <c r="B78">
        <v>704</v>
      </c>
      <c r="C78">
        <v>3.4</v>
      </c>
      <c r="E78" t="s">
        <v>414</v>
      </c>
      <c r="F78">
        <v>630</v>
      </c>
      <c r="G78">
        <v>2.7</v>
      </c>
    </row>
    <row r="79" spans="1:7">
      <c r="A79" t="s">
        <v>415</v>
      </c>
      <c r="B79">
        <v>666</v>
      </c>
      <c r="C79">
        <v>0.3</v>
      </c>
      <c r="E79" t="s">
        <v>421</v>
      </c>
      <c r="F79">
        <v>609</v>
      </c>
      <c r="G79">
        <v>3</v>
      </c>
    </row>
    <row r="80" spans="1:7">
      <c r="A80" t="s">
        <v>416</v>
      </c>
      <c r="B80">
        <v>632</v>
      </c>
      <c r="C80">
        <v>2.5</v>
      </c>
      <c r="E80" t="s">
        <v>416</v>
      </c>
      <c r="F80">
        <v>602</v>
      </c>
      <c r="G80">
        <v>1.9</v>
      </c>
    </row>
    <row r="81" spans="1:7">
      <c r="A81" t="s">
        <v>417</v>
      </c>
      <c r="B81">
        <v>567</v>
      </c>
      <c r="C81">
        <v>0.5</v>
      </c>
      <c r="E81" t="s">
        <v>419</v>
      </c>
      <c r="F81">
        <v>595</v>
      </c>
      <c r="G81">
        <v>1.2</v>
      </c>
    </row>
    <row r="82" spans="1:7">
      <c r="A82" t="s">
        <v>418</v>
      </c>
      <c r="B82">
        <v>479</v>
      </c>
      <c r="C82">
        <v>-0.1</v>
      </c>
      <c r="E82" t="s">
        <v>415</v>
      </c>
      <c r="F82">
        <v>588</v>
      </c>
      <c r="G82">
        <v>1.5</v>
      </c>
    </row>
    <row r="83" spans="1:7">
      <c r="A83" t="s">
        <v>419</v>
      </c>
      <c r="B83">
        <v>474</v>
      </c>
      <c r="C83">
        <v>2.2999999999999998</v>
      </c>
      <c r="E83" t="s">
        <v>430</v>
      </c>
      <c r="F83">
        <v>574</v>
      </c>
      <c r="G83">
        <v>1.9</v>
      </c>
    </row>
    <row r="84" spans="1:7">
      <c r="A84" t="s">
        <v>420</v>
      </c>
      <c r="B84">
        <v>446</v>
      </c>
      <c r="C84">
        <v>1.5</v>
      </c>
      <c r="E84" t="s">
        <v>426</v>
      </c>
      <c r="F84">
        <v>567</v>
      </c>
      <c r="G84">
        <v>2.7</v>
      </c>
    </row>
    <row r="85" spans="1:7">
      <c r="A85" t="s">
        <v>87</v>
      </c>
      <c r="B85">
        <v>390</v>
      </c>
      <c r="C85">
        <v>1.5</v>
      </c>
      <c r="E85" t="s">
        <v>420</v>
      </c>
      <c r="F85">
        <v>511</v>
      </c>
      <c r="G85">
        <v>1.5</v>
      </c>
    </row>
    <row r="86" spans="1:7">
      <c r="A86" t="s">
        <v>421</v>
      </c>
      <c r="B86">
        <v>335</v>
      </c>
      <c r="C86">
        <v>2</v>
      </c>
      <c r="E86" t="s">
        <v>418</v>
      </c>
      <c r="F86">
        <v>320</v>
      </c>
      <c r="G86">
        <v>0.7</v>
      </c>
    </row>
    <row r="87" spans="1:7">
      <c r="A87" t="s">
        <v>422</v>
      </c>
      <c r="B87">
        <v>277</v>
      </c>
      <c r="C87">
        <v>-1.4</v>
      </c>
      <c r="E87" t="s">
        <v>422</v>
      </c>
      <c r="F87">
        <v>294</v>
      </c>
      <c r="G87">
        <v>0.4</v>
      </c>
    </row>
    <row r="88" spans="1:7">
      <c r="A88" t="s">
        <v>423</v>
      </c>
      <c r="B88">
        <v>204</v>
      </c>
      <c r="C88">
        <v>1.1000000000000001</v>
      </c>
      <c r="E88" t="s">
        <v>96</v>
      </c>
      <c r="F88">
        <v>288</v>
      </c>
      <c r="G88">
        <v>1.1000000000000001</v>
      </c>
    </row>
    <row r="89" spans="1:7">
      <c r="A89" t="s">
        <v>424</v>
      </c>
      <c r="B89">
        <v>197</v>
      </c>
      <c r="C89">
        <v>0.2</v>
      </c>
      <c r="E89" t="s">
        <v>423</v>
      </c>
      <c r="F89">
        <v>203</v>
      </c>
      <c r="G89">
        <v>0.4</v>
      </c>
    </row>
    <row r="90" spans="1:7">
      <c r="A90" t="s">
        <v>425</v>
      </c>
      <c r="B90">
        <v>184</v>
      </c>
      <c r="C90">
        <v>-0.6</v>
      </c>
      <c r="E90" t="s">
        <v>429</v>
      </c>
      <c r="F90">
        <v>196</v>
      </c>
      <c r="G90">
        <v>0.3</v>
      </c>
    </row>
    <row r="91" spans="1:7">
      <c r="A91" t="s">
        <v>426</v>
      </c>
      <c r="B91">
        <v>138</v>
      </c>
      <c r="C91">
        <v>-0.5</v>
      </c>
    </row>
    <row r="92" spans="1:7">
      <c r="A92" t="s">
        <v>427</v>
      </c>
      <c r="B92">
        <v>113</v>
      </c>
      <c r="C92">
        <v>0.1</v>
      </c>
    </row>
    <row r="93" spans="1:7">
      <c r="A93" t="s">
        <v>428</v>
      </c>
      <c r="B93">
        <v>74</v>
      </c>
      <c r="C93">
        <v>-0.9</v>
      </c>
    </row>
    <row r="94" spans="1:7">
      <c r="A94" t="s">
        <v>429</v>
      </c>
      <c r="B94">
        <v>65</v>
      </c>
      <c r="C94">
        <v>-0.5</v>
      </c>
    </row>
    <row r="95" spans="1:7">
      <c r="F95">
        <f>SUM(F78:F93)</f>
        <v>5977</v>
      </c>
      <c r="G95">
        <f>SUM(G78:G93)</f>
        <v>19.299999999999997</v>
      </c>
    </row>
    <row r="96" spans="1:7">
      <c r="B96">
        <f>SUM(B78:B94)</f>
        <v>5945</v>
      </c>
      <c r="C96">
        <f>SUM(C78:C94)</f>
        <v>11.399999999999997</v>
      </c>
    </row>
    <row r="98" spans="1:7">
      <c r="A98" s="7" t="s">
        <v>342</v>
      </c>
    </row>
    <row r="99" spans="1:7">
      <c r="A99" t="s">
        <v>62</v>
      </c>
      <c r="B99" t="s">
        <v>40</v>
      </c>
      <c r="C99" t="s">
        <v>41</v>
      </c>
      <c r="E99" t="s">
        <v>62</v>
      </c>
      <c r="F99" t="s">
        <v>40</v>
      </c>
      <c r="G99" t="s">
        <v>41</v>
      </c>
    </row>
    <row r="100" spans="1:7">
      <c r="A100" t="s">
        <v>431</v>
      </c>
      <c r="B100">
        <v>689</v>
      </c>
      <c r="C100">
        <v>3.6</v>
      </c>
      <c r="E100" t="s">
        <v>446</v>
      </c>
      <c r="F100">
        <v>630</v>
      </c>
      <c r="G100">
        <v>3.3</v>
      </c>
    </row>
    <row r="101" spans="1:7">
      <c r="A101" t="s">
        <v>433</v>
      </c>
      <c r="B101">
        <v>668</v>
      </c>
      <c r="C101">
        <v>3</v>
      </c>
      <c r="E101" t="s">
        <v>433</v>
      </c>
      <c r="F101">
        <v>644</v>
      </c>
      <c r="G101">
        <v>2.9</v>
      </c>
    </row>
    <row r="102" spans="1:7">
      <c r="A102" t="s">
        <v>59</v>
      </c>
      <c r="B102">
        <v>135</v>
      </c>
      <c r="C102">
        <v>1.5</v>
      </c>
      <c r="E102" t="s">
        <v>431</v>
      </c>
      <c r="F102">
        <v>581</v>
      </c>
      <c r="G102">
        <v>1.7</v>
      </c>
    </row>
    <row r="103" spans="1:7">
      <c r="A103" t="s">
        <v>441</v>
      </c>
      <c r="B103">
        <v>210</v>
      </c>
      <c r="C103">
        <v>1.1000000000000001</v>
      </c>
      <c r="E103" t="s">
        <v>447</v>
      </c>
      <c r="F103">
        <v>560</v>
      </c>
      <c r="G103">
        <v>1.6</v>
      </c>
    </row>
    <row r="104" spans="1:7">
      <c r="A104" t="s">
        <v>438</v>
      </c>
      <c r="B104">
        <v>361</v>
      </c>
      <c r="C104">
        <v>0.4</v>
      </c>
      <c r="E104" t="s">
        <v>448</v>
      </c>
      <c r="F104">
        <v>588</v>
      </c>
      <c r="G104">
        <v>1.5</v>
      </c>
    </row>
    <row r="105" spans="1:7">
      <c r="A105" t="s">
        <v>440</v>
      </c>
      <c r="B105">
        <v>237</v>
      </c>
      <c r="C105">
        <v>0.3</v>
      </c>
      <c r="E105" t="s">
        <v>402</v>
      </c>
      <c r="F105">
        <v>320</v>
      </c>
      <c r="G105">
        <v>1.2</v>
      </c>
    </row>
    <row r="106" spans="1:7">
      <c r="A106" t="s">
        <v>439</v>
      </c>
      <c r="B106">
        <v>254</v>
      </c>
      <c r="C106">
        <v>0.2</v>
      </c>
      <c r="E106" t="s">
        <v>73</v>
      </c>
      <c r="F106">
        <v>525</v>
      </c>
      <c r="G106">
        <v>1.2</v>
      </c>
    </row>
    <row r="107" spans="1:7">
      <c r="A107" t="s">
        <v>437</v>
      </c>
      <c r="B107">
        <v>420</v>
      </c>
      <c r="C107">
        <v>-0.2</v>
      </c>
      <c r="E107" t="s">
        <v>208</v>
      </c>
      <c r="F107">
        <v>288</v>
      </c>
      <c r="G107">
        <v>1.1000000000000001</v>
      </c>
    </row>
    <row r="108" spans="1:7">
      <c r="A108" t="s">
        <v>432</v>
      </c>
      <c r="B108">
        <v>683</v>
      </c>
      <c r="C108">
        <v>-0.3</v>
      </c>
      <c r="E108" t="s">
        <v>432</v>
      </c>
      <c r="F108">
        <v>595</v>
      </c>
      <c r="G108">
        <v>0.8</v>
      </c>
    </row>
    <row r="109" spans="1:7">
      <c r="A109" t="s">
        <v>443</v>
      </c>
      <c r="B109">
        <v>165</v>
      </c>
      <c r="C109">
        <v>-0.3</v>
      </c>
      <c r="E109" t="s">
        <v>439</v>
      </c>
      <c r="F109">
        <v>196</v>
      </c>
      <c r="G109">
        <v>0.4</v>
      </c>
    </row>
    <row r="110" spans="1:7">
      <c r="A110" t="s">
        <v>61</v>
      </c>
      <c r="B110">
        <v>114</v>
      </c>
      <c r="C110">
        <v>-0.4</v>
      </c>
      <c r="E110" t="s">
        <v>362</v>
      </c>
      <c r="F110">
        <v>126</v>
      </c>
      <c r="G110">
        <v>0.2</v>
      </c>
    </row>
    <row r="111" spans="1:7">
      <c r="A111" t="s">
        <v>434</v>
      </c>
      <c r="B111">
        <v>622</v>
      </c>
      <c r="C111">
        <v>-0.5</v>
      </c>
      <c r="E111" t="s">
        <v>435</v>
      </c>
      <c r="F111">
        <v>539</v>
      </c>
      <c r="G111">
        <v>0.1</v>
      </c>
    </row>
    <row r="112" spans="1:7">
      <c r="A112" t="s">
        <v>444</v>
      </c>
      <c r="B112">
        <v>86</v>
      </c>
      <c r="C112">
        <v>-0.7</v>
      </c>
      <c r="E112" t="s">
        <v>437</v>
      </c>
      <c r="F112">
        <v>98</v>
      </c>
      <c r="G112">
        <v>0.1</v>
      </c>
    </row>
    <row r="113" spans="1:7">
      <c r="A113" t="s">
        <v>445</v>
      </c>
      <c r="B113">
        <v>82</v>
      </c>
      <c r="C113">
        <v>-0.7</v>
      </c>
      <c r="E113" t="s">
        <v>449</v>
      </c>
      <c r="F113">
        <v>77</v>
      </c>
      <c r="G113">
        <v>-0.1</v>
      </c>
    </row>
    <row r="114" spans="1:7">
      <c r="A114" t="s">
        <v>435</v>
      </c>
      <c r="B114">
        <v>601</v>
      </c>
      <c r="C114">
        <v>-1.1000000000000001</v>
      </c>
      <c r="E114" t="s">
        <v>443</v>
      </c>
      <c r="F114">
        <v>252</v>
      </c>
      <c r="G114">
        <v>-0.2</v>
      </c>
    </row>
    <row r="115" spans="1:7">
      <c r="A115" t="s">
        <v>442</v>
      </c>
      <c r="B115">
        <v>185</v>
      </c>
      <c r="C115">
        <v>-1.1000000000000001</v>
      </c>
    </row>
    <row r="116" spans="1:7">
      <c r="A116" t="s">
        <v>436</v>
      </c>
      <c r="B116">
        <v>484</v>
      </c>
      <c r="C116">
        <v>-1.4</v>
      </c>
      <c r="F116">
        <f>SUM(F100:F114)</f>
        <v>6019</v>
      </c>
      <c r="G116">
        <f>SUM(G100:G114)</f>
        <v>15.799999999999999</v>
      </c>
    </row>
    <row r="119" spans="1:7">
      <c r="B119">
        <f>SUM(B100:B117)</f>
        <v>5996</v>
      </c>
      <c r="C119">
        <f>SUM(C100:C117)</f>
        <v>3.399999999999999</v>
      </c>
    </row>
  </sheetData>
  <sortState ref="E100:G117">
    <sortCondition descending="1" ref="G112"/>
  </sortState>
  <pageMargins left="0.75" right="0.75" top="1" bottom="1" header="0.5" footer="0.5"/>
  <pageSetup orientation="portrait" horizontalDpi="4294967292" verticalDpi="4294967292"/>
  <ignoredErrors>
    <ignoredError sqref="F49:G49" emptyCellReference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76"/>
  <sheetViews>
    <sheetView showRuler="0" workbookViewId="0">
      <selection activeCell="I2" sqref="I2:J7"/>
    </sheetView>
  </sheetViews>
  <sheetFormatPr baseColWidth="10" defaultRowHeight="15" x14ac:dyDescent="0"/>
  <cols>
    <col min="1" max="1" width="15.1640625" bestFit="1" customWidth="1"/>
    <col min="5" max="5" width="18.1640625" bestFit="1" customWidth="1"/>
    <col min="9" max="9" width="11.83203125" customWidth="1"/>
  </cols>
  <sheetData>
    <row r="2" spans="1:10">
      <c r="A2" s="7" t="s">
        <v>293</v>
      </c>
      <c r="I2" t="s">
        <v>258</v>
      </c>
      <c r="J2" t="s">
        <v>6</v>
      </c>
    </row>
    <row r="3" spans="1:10">
      <c r="A3" t="s">
        <v>62</v>
      </c>
      <c r="B3" t="s">
        <v>72</v>
      </c>
      <c r="C3" t="s">
        <v>41</v>
      </c>
      <c r="E3" t="s">
        <v>62</v>
      </c>
      <c r="F3" t="s">
        <v>72</v>
      </c>
      <c r="G3" t="s">
        <v>41</v>
      </c>
      <c r="I3" t="s">
        <v>343</v>
      </c>
      <c r="J3">
        <f>(C16-G12)*10</f>
        <v>-10.999999999999979</v>
      </c>
    </row>
    <row r="4" spans="1:10">
      <c r="A4" t="s">
        <v>282</v>
      </c>
      <c r="B4">
        <v>32</v>
      </c>
      <c r="C4">
        <v>5.5</v>
      </c>
      <c r="E4" t="s">
        <v>282</v>
      </c>
      <c r="F4">
        <v>32</v>
      </c>
      <c r="G4">
        <v>5.4</v>
      </c>
      <c r="I4" t="s">
        <v>344</v>
      </c>
      <c r="J4">
        <f>(C31-G31)*10</f>
        <v>8.0000000000000249</v>
      </c>
    </row>
    <row r="5" spans="1:10">
      <c r="A5" t="s">
        <v>283</v>
      </c>
      <c r="B5">
        <v>30</v>
      </c>
      <c r="C5">
        <v>4.8</v>
      </c>
      <c r="E5" t="s">
        <v>283</v>
      </c>
      <c r="F5">
        <v>31</v>
      </c>
      <c r="G5">
        <v>5.0999999999999996</v>
      </c>
      <c r="I5" t="s">
        <v>345</v>
      </c>
      <c r="J5">
        <f>(C48-G48)*10</f>
        <v>-20.000000000000018</v>
      </c>
    </row>
    <row r="6" spans="1:10">
      <c r="A6" t="s">
        <v>284</v>
      </c>
      <c r="B6">
        <v>30</v>
      </c>
      <c r="C6">
        <v>3</v>
      </c>
      <c r="E6" t="s">
        <v>284</v>
      </c>
      <c r="F6">
        <v>30</v>
      </c>
      <c r="G6">
        <v>3.2</v>
      </c>
      <c r="I6" t="s">
        <v>346</v>
      </c>
      <c r="J6">
        <f>(C62-G62)*10</f>
        <v>10.000000000000018</v>
      </c>
    </row>
    <row r="7" spans="1:10">
      <c r="A7" t="s">
        <v>285</v>
      </c>
      <c r="B7">
        <v>30</v>
      </c>
      <c r="C7">
        <v>1.8</v>
      </c>
      <c r="E7" t="s">
        <v>286</v>
      </c>
      <c r="F7">
        <v>26</v>
      </c>
      <c r="G7">
        <v>1.3</v>
      </c>
      <c r="I7" t="s">
        <v>347</v>
      </c>
      <c r="J7">
        <f>(C76-G76)*10</f>
        <v>11.999999999999993</v>
      </c>
    </row>
    <row r="8" spans="1:10">
      <c r="A8" t="s">
        <v>286</v>
      </c>
      <c r="B8">
        <v>15</v>
      </c>
      <c r="C8">
        <v>1</v>
      </c>
      <c r="E8" t="s">
        <v>287</v>
      </c>
      <c r="F8">
        <v>22</v>
      </c>
      <c r="G8">
        <v>1.6</v>
      </c>
    </row>
    <row r="9" spans="1:10">
      <c r="A9" t="s">
        <v>287</v>
      </c>
      <c r="B9">
        <v>10</v>
      </c>
      <c r="C9">
        <v>0.5</v>
      </c>
      <c r="E9" t="s">
        <v>285</v>
      </c>
      <c r="F9">
        <v>15</v>
      </c>
      <c r="G9">
        <v>1</v>
      </c>
    </row>
    <row r="10" spans="1:10">
      <c r="A10" t="s">
        <v>288</v>
      </c>
      <c r="B10">
        <v>6</v>
      </c>
      <c r="C10">
        <v>-0.2</v>
      </c>
      <c r="E10" t="s">
        <v>289</v>
      </c>
      <c r="F10">
        <v>6</v>
      </c>
      <c r="G10">
        <v>0.2</v>
      </c>
    </row>
    <row r="11" spans="1:10">
      <c r="A11" t="s">
        <v>289</v>
      </c>
      <c r="B11">
        <v>4</v>
      </c>
      <c r="C11">
        <v>-0.2</v>
      </c>
    </row>
    <row r="12" spans="1:10">
      <c r="A12" t="s">
        <v>290</v>
      </c>
      <c r="B12">
        <v>2</v>
      </c>
      <c r="C12">
        <v>-0.2</v>
      </c>
      <c r="F12">
        <f>SUM(F4:F10)</f>
        <v>162</v>
      </c>
      <c r="G12">
        <f>SUM(G4:G10)</f>
        <v>17.8</v>
      </c>
    </row>
    <row r="13" spans="1:10">
      <c r="A13" t="s">
        <v>291</v>
      </c>
      <c r="B13">
        <v>1</v>
      </c>
      <c r="C13">
        <v>0.9</v>
      </c>
    </row>
    <row r="14" spans="1:10">
      <c r="A14" t="s">
        <v>292</v>
      </c>
      <c r="B14">
        <v>1</v>
      </c>
      <c r="C14">
        <v>-0.2</v>
      </c>
    </row>
    <row r="16" spans="1:10">
      <c r="B16">
        <f>SUM(B4:B14)</f>
        <v>161</v>
      </c>
      <c r="C16">
        <f>SUM(C4:C14)</f>
        <v>16.700000000000003</v>
      </c>
    </row>
    <row r="18" spans="1:7">
      <c r="A18" s="11" t="s">
        <v>307</v>
      </c>
    </row>
    <row r="19" spans="1:7">
      <c r="A19" t="s">
        <v>62</v>
      </c>
      <c r="B19" t="s">
        <v>72</v>
      </c>
      <c r="C19" t="s">
        <v>41</v>
      </c>
      <c r="E19" t="s">
        <v>62</v>
      </c>
      <c r="F19" t="s">
        <v>72</v>
      </c>
      <c r="G19" t="s">
        <v>41</v>
      </c>
    </row>
    <row r="20" spans="1:7">
      <c r="A20" t="s">
        <v>295</v>
      </c>
      <c r="B20">
        <v>28</v>
      </c>
      <c r="C20">
        <v>2.7</v>
      </c>
      <c r="E20" t="s">
        <v>295</v>
      </c>
      <c r="F20">
        <v>29</v>
      </c>
      <c r="G20">
        <v>2.7</v>
      </c>
    </row>
    <row r="21" spans="1:7">
      <c r="A21" t="s">
        <v>296</v>
      </c>
      <c r="B21">
        <v>33</v>
      </c>
      <c r="C21">
        <v>2.6</v>
      </c>
      <c r="E21" t="s">
        <v>294</v>
      </c>
      <c r="F21">
        <v>31</v>
      </c>
      <c r="G21">
        <v>1.5</v>
      </c>
    </row>
    <row r="22" spans="1:7">
      <c r="A22" t="s">
        <v>300</v>
      </c>
      <c r="B22">
        <v>24</v>
      </c>
      <c r="C22">
        <v>1.2</v>
      </c>
      <c r="E22" t="s">
        <v>296</v>
      </c>
      <c r="F22">
        <v>28</v>
      </c>
      <c r="G22">
        <v>1.4</v>
      </c>
    </row>
    <row r="23" spans="1:7">
      <c r="A23" t="s">
        <v>304</v>
      </c>
      <c r="B23">
        <v>13</v>
      </c>
      <c r="C23">
        <v>1.1000000000000001</v>
      </c>
      <c r="E23" t="s">
        <v>297</v>
      </c>
      <c r="F23">
        <v>24</v>
      </c>
      <c r="G23">
        <v>1.2</v>
      </c>
    </row>
    <row r="24" spans="1:7">
      <c r="A24" t="s">
        <v>94</v>
      </c>
      <c r="B24">
        <v>18</v>
      </c>
      <c r="C24">
        <v>0.9</v>
      </c>
      <c r="E24" t="s">
        <v>300</v>
      </c>
      <c r="F24">
        <v>8</v>
      </c>
      <c r="G24">
        <v>0.6</v>
      </c>
    </row>
    <row r="25" spans="1:7">
      <c r="A25" t="s">
        <v>297</v>
      </c>
      <c r="B25">
        <v>8</v>
      </c>
      <c r="C25">
        <v>0.5</v>
      </c>
      <c r="E25" t="s">
        <v>298</v>
      </c>
      <c r="F25">
        <v>10</v>
      </c>
      <c r="G25">
        <v>0.4</v>
      </c>
    </row>
    <row r="26" spans="1:7">
      <c r="A26" t="s">
        <v>64</v>
      </c>
      <c r="B26">
        <v>4</v>
      </c>
      <c r="C26">
        <v>0.5</v>
      </c>
      <c r="E26" t="s">
        <v>299</v>
      </c>
      <c r="F26">
        <v>8</v>
      </c>
      <c r="G26">
        <v>0.3</v>
      </c>
    </row>
    <row r="27" spans="1:7">
      <c r="A27" t="s">
        <v>305</v>
      </c>
      <c r="B27">
        <v>9</v>
      </c>
      <c r="C27">
        <v>0.4</v>
      </c>
      <c r="E27" t="s">
        <v>94</v>
      </c>
      <c r="F27">
        <v>20</v>
      </c>
      <c r="G27">
        <v>0.2</v>
      </c>
    </row>
    <row r="28" spans="1:7">
      <c r="A28" t="s">
        <v>306</v>
      </c>
      <c r="B28">
        <v>1</v>
      </c>
      <c r="C28">
        <v>0.2</v>
      </c>
      <c r="E28" t="s">
        <v>301</v>
      </c>
      <c r="F28">
        <v>2</v>
      </c>
      <c r="G28">
        <v>0.1</v>
      </c>
    </row>
    <row r="29" spans="1:7">
      <c r="A29" t="s">
        <v>303</v>
      </c>
      <c r="B29">
        <v>24</v>
      </c>
      <c r="C29">
        <v>-0.9</v>
      </c>
      <c r="E29" t="s">
        <v>302</v>
      </c>
      <c r="F29">
        <v>2</v>
      </c>
      <c r="G29">
        <v>0</v>
      </c>
    </row>
    <row r="31" spans="1:7">
      <c r="B31">
        <f>SUM(B20:B29)</f>
        <v>162</v>
      </c>
      <c r="C31">
        <f>SUM(C20:C29)</f>
        <v>9.2000000000000011</v>
      </c>
      <c r="F31">
        <f>SUM(F20:F29)</f>
        <v>162</v>
      </c>
      <c r="G31">
        <f>SUM(G20:G29)</f>
        <v>8.3999999999999986</v>
      </c>
    </row>
    <row r="33" spans="1:7">
      <c r="A33" s="11" t="s">
        <v>320</v>
      </c>
    </row>
    <row r="34" spans="1:7">
      <c r="A34" t="s">
        <v>62</v>
      </c>
      <c r="B34" t="s">
        <v>72</v>
      </c>
      <c r="C34" t="s">
        <v>41</v>
      </c>
      <c r="E34" t="s">
        <v>62</v>
      </c>
      <c r="F34" t="s">
        <v>72</v>
      </c>
      <c r="G34" t="s">
        <v>41</v>
      </c>
    </row>
    <row r="35" spans="1:7">
      <c r="A35" t="s">
        <v>222</v>
      </c>
      <c r="B35">
        <v>21</v>
      </c>
      <c r="C35">
        <v>3.7</v>
      </c>
      <c r="E35" t="s">
        <v>310</v>
      </c>
      <c r="F35">
        <v>31</v>
      </c>
      <c r="G35">
        <v>2.9</v>
      </c>
    </row>
    <row r="36" spans="1:7">
      <c r="A36" t="s">
        <v>310</v>
      </c>
      <c r="B36">
        <v>20</v>
      </c>
      <c r="C36">
        <v>2.8</v>
      </c>
      <c r="E36" t="s">
        <v>317</v>
      </c>
      <c r="F36">
        <v>32</v>
      </c>
      <c r="G36">
        <v>2.6</v>
      </c>
    </row>
    <row r="37" spans="1:7">
      <c r="A37" t="s">
        <v>308</v>
      </c>
      <c r="B37">
        <v>31</v>
      </c>
      <c r="C37">
        <v>1</v>
      </c>
      <c r="E37" t="s">
        <v>309</v>
      </c>
      <c r="F37">
        <v>26</v>
      </c>
      <c r="G37">
        <v>2.5</v>
      </c>
    </row>
    <row r="38" spans="1:7">
      <c r="A38" t="s">
        <v>309</v>
      </c>
      <c r="B38">
        <v>25</v>
      </c>
      <c r="C38">
        <v>0.9</v>
      </c>
      <c r="E38" t="s">
        <v>318</v>
      </c>
      <c r="F38">
        <v>23</v>
      </c>
      <c r="G38">
        <v>0.9</v>
      </c>
    </row>
    <row r="39" spans="1:7">
      <c r="A39" t="s">
        <v>316</v>
      </c>
      <c r="B39">
        <v>1</v>
      </c>
      <c r="C39">
        <v>0.6</v>
      </c>
      <c r="E39" t="s">
        <v>218</v>
      </c>
      <c r="F39">
        <v>16</v>
      </c>
      <c r="G39">
        <v>0.8</v>
      </c>
    </row>
    <row r="40" spans="1:7">
      <c r="A40" t="s">
        <v>312</v>
      </c>
      <c r="B40">
        <v>11</v>
      </c>
      <c r="C40">
        <v>0.4</v>
      </c>
      <c r="E40" t="s">
        <v>311</v>
      </c>
      <c r="F40">
        <v>16</v>
      </c>
      <c r="G40">
        <v>0.5</v>
      </c>
    </row>
    <row r="41" spans="1:7">
      <c r="A41" t="s">
        <v>218</v>
      </c>
      <c r="B41">
        <v>8</v>
      </c>
      <c r="C41">
        <v>0.4</v>
      </c>
      <c r="E41" t="s">
        <v>219</v>
      </c>
      <c r="F41">
        <v>11</v>
      </c>
      <c r="G41">
        <v>0.5</v>
      </c>
    </row>
    <row r="42" spans="1:7">
      <c r="A42" t="s">
        <v>311</v>
      </c>
      <c r="B42">
        <v>16</v>
      </c>
      <c r="C42">
        <v>0.1</v>
      </c>
      <c r="E42" t="s">
        <v>319</v>
      </c>
      <c r="F42">
        <v>2</v>
      </c>
      <c r="G42">
        <v>0.1</v>
      </c>
    </row>
    <row r="43" spans="1:7">
      <c r="A43" t="s">
        <v>313</v>
      </c>
      <c r="B43">
        <v>7</v>
      </c>
      <c r="C43">
        <v>0.1</v>
      </c>
      <c r="E43" t="s">
        <v>315</v>
      </c>
      <c r="F43">
        <v>5</v>
      </c>
      <c r="G43">
        <v>-0.1</v>
      </c>
    </row>
    <row r="44" spans="1:7">
      <c r="A44" t="s">
        <v>219</v>
      </c>
      <c r="B44">
        <v>10</v>
      </c>
      <c r="C44">
        <v>-0.3</v>
      </c>
    </row>
    <row r="45" spans="1:7">
      <c r="A45" t="s">
        <v>314</v>
      </c>
      <c r="B45">
        <v>6</v>
      </c>
      <c r="C45">
        <v>-0.3</v>
      </c>
    </row>
    <row r="46" spans="1:7">
      <c r="A46" t="s">
        <v>315</v>
      </c>
      <c r="B46">
        <v>5</v>
      </c>
      <c r="C46">
        <v>-0.7</v>
      </c>
    </row>
    <row r="48" spans="1:7">
      <c r="B48">
        <f>SUM(B35:B46)</f>
        <v>161</v>
      </c>
      <c r="C48">
        <f>SUM(C35:C46)</f>
        <v>8.6999999999999993</v>
      </c>
      <c r="F48">
        <f>SUM(F35:F46)</f>
        <v>162</v>
      </c>
      <c r="G48">
        <f>SUM(G35:G46)</f>
        <v>10.700000000000001</v>
      </c>
    </row>
    <row r="50" spans="1:7">
      <c r="A50" s="11" t="s">
        <v>332</v>
      </c>
    </row>
    <row r="51" spans="1:7">
      <c r="A51" t="s">
        <v>62</v>
      </c>
      <c r="B51" t="s">
        <v>72</v>
      </c>
      <c r="C51" t="s">
        <v>41</v>
      </c>
      <c r="E51" t="s">
        <v>62</v>
      </c>
      <c r="F51" t="s">
        <v>72</v>
      </c>
      <c r="G51" t="s">
        <v>41</v>
      </c>
    </row>
    <row r="52" spans="1:7">
      <c r="A52" t="s">
        <v>321</v>
      </c>
      <c r="B52">
        <v>32</v>
      </c>
      <c r="C52">
        <v>2.5</v>
      </c>
      <c r="E52" t="s">
        <v>322</v>
      </c>
      <c r="F52">
        <v>32</v>
      </c>
      <c r="G52">
        <v>2.8</v>
      </c>
    </row>
    <row r="53" spans="1:7">
      <c r="A53" t="s">
        <v>318</v>
      </c>
      <c r="B53">
        <v>30</v>
      </c>
      <c r="C53">
        <v>2</v>
      </c>
      <c r="E53" t="s">
        <v>324</v>
      </c>
      <c r="F53">
        <v>31</v>
      </c>
      <c r="G53">
        <v>1.9</v>
      </c>
    </row>
    <row r="54" spans="1:7">
      <c r="A54" t="s">
        <v>322</v>
      </c>
      <c r="B54">
        <v>25</v>
      </c>
      <c r="C54">
        <v>1</v>
      </c>
      <c r="E54" t="s">
        <v>321</v>
      </c>
      <c r="F54">
        <v>29</v>
      </c>
      <c r="G54">
        <v>2.2000000000000002</v>
      </c>
    </row>
    <row r="55" spans="1:7">
      <c r="A55" t="s">
        <v>323</v>
      </c>
      <c r="B55">
        <v>23</v>
      </c>
      <c r="C55">
        <v>1.5</v>
      </c>
      <c r="E55" t="s">
        <v>323</v>
      </c>
      <c r="F55">
        <v>23</v>
      </c>
      <c r="G55">
        <v>1.2</v>
      </c>
    </row>
    <row r="56" spans="1:7">
      <c r="A56" t="s">
        <v>324</v>
      </c>
      <c r="B56">
        <v>17</v>
      </c>
      <c r="C56">
        <v>1.3</v>
      </c>
      <c r="E56" t="s">
        <v>327</v>
      </c>
      <c r="F56">
        <v>18</v>
      </c>
      <c r="G56">
        <v>1.1000000000000001</v>
      </c>
    </row>
    <row r="57" spans="1:7">
      <c r="A57" t="s">
        <v>325</v>
      </c>
      <c r="B57">
        <v>16</v>
      </c>
      <c r="C57">
        <v>2.2999999999999998</v>
      </c>
      <c r="E57" t="s">
        <v>326</v>
      </c>
      <c r="F57">
        <v>13</v>
      </c>
      <c r="G57">
        <v>0.9</v>
      </c>
    </row>
    <row r="58" spans="1:7">
      <c r="A58" t="s">
        <v>326</v>
      </c>
      <c r="B58">
        <v>10</v>
      </c>
      <c r="C58">
        <v>1.2</v>
      </c>
      <c r="E58" t="s">
        <v>329</v>
      </c>
      <c r="F58">
        <v>11</v>
      </c>
      <c r="G58">
        <v>0.9</v>
      </c>
    </row>
    <row r="59" spans="1:7">
      <c r="A59" t="s">
        <v>327</v>
      </c>
      <c r="B59">
        <v>8</v>
      </c>
      <c r="C59">
        <v>0.7</v>
      </c>
      <c r="E59" t="s">
        <v>330</v>
      </c>
      <c r="F59">
        <v>3</v>
      </c>
      <c r="G59">
        <v>0.2</v>
      </c>
    </row>
    <row r="60" spans="1:7">
      <c r="A60" t="s">
        <v>328</v>
      </c>
      <c r="B60">
        <v>1</v>
      </c>
      <c r="C60">
        <v>-0.2</v>
      </c>
      <c r="E60" t="s">
        <v>331</v>
      </c>
      <c r="F60">
        <v>2</v>
      </c>
      <c r="G60">
        <v>0.1</v>
      </c>
    </row>
    <row r="62" spans="1:7">
      <c r="B62">
        <f>SUM(B52:B60)</f>
        <v>162</v>
      </c>
      <c r="C62">
        <f>SUM(C52:C60)</f>
        <v>12.3</v>
      </c>
      <c r="F62">
        <f>SUM(F52:F60)</f>
        <v>162</v>
      </c>
      <c r="G62">
        <f>SUM(G52:G60)</f>
        <v>11.299999999999999</v>
      </c>
    </row>
    <row r="64" spans="1:7">
      <c r="A64" s="11" t="s">
        <v>342</v>
      </c>
    </row>
    <row r="65" spans="1:7">
      <c r="A65" t="s">
        <v>62</v>
      </c>
      <c r="B65" t="s">
        <v>72</v>
      </c>
      <c r="C65" t="s">
        <v>41</v>
      </c>
      <c r="E65" t="s">
        <v>62</v>
      </c>
      <c r="F65" t="s">
        <v>72</v>
      </c>
      <c r="G65" t="s">
        <v>41</v>
      </c>
    </row>
    <row r="66" spans="1:7">
      <c r="A66" t="s">
        <v>334</v>
      </c>
      <c r="B66">
        <v>32</v>
      </c>
      <c r="C66">
        <v>4.8</v>
      </c>
      <c r="E66" t="s">
        <v>333</v>
      </c>
      <c r="F66">
        <v>34</v>
      </c>
      <c r="G66">
        <v>6.6</v>
      </c>
    </row>
    <row r="67" spans="1:7">
      <c r="A67" t="s">
        <v>340</v>
      </c>
      <c r="B67">
        <v>32</v>
      </c>
      <c r="C67">
        <v>2.7</v>
      </c>
      <c r="E67" t="s">
        <v>334</v>
      </c>
      <c r="F67">
        <v>32</v>
      </c>
      <c r="G67">
        <v>4.0999999999999996</v>
      </c>
    </row>
    <row r="68" spans="1:7">
      <c r="A68" t="s">
        <v>333</v>
      </c>
      <c r="B68">
        <v>31</v>
      </c>
      <c r="C68">
        <v>6.2</v>
      </c>
      <c r="E68" t="s">
        <v>335</v>
      </c>
      <c r="F68">
        <v>28</v>
      </c>
      <c r="G68">
        <v>2.5</v>
      </c>
    </row>
    <row r="69" spans="1:7">
      <c r="A69" t="s">
        <v>336</v>
      </c>
      <c r="B69">
        <v>30</v>
      </c>
      <c r="C69">
        <v>1.7</v>
      </c>
      <c r="E69" t="s">
        <v>49</v>
      </c>
      <c r="F69">
        <v>26</v>
      </c>
      <c r="G69">
        <v>1.7</v>
      </c>
    </row>
    <row r="70" spans="1:7">
      <c r="A70" t="s">
        <v>335</v>
      </c>
      <c r="B70">
        <v>23</v>
      </c>
      <c r="C70">
        <v>2.1</v>
      </c>
      <c r="E70" t="s">
        <v>336</v>
      </c>
      <c r="F70">
        <v>24</v>
      </c>
      <c r="G70">
        <v>0.9</v>
      </c>
    </row>
    <row r="71" spans="1:7">
      <c r="A71" t="s">
        <v>337</v>
      </c>
      <c r="B71">
        <v>6</v>
      </c>
      <c r="C71">
        <v>-0.1</v>
      </c>
      <c r="E71" t="s">
        <v>337</v>
      </c>
      <c r="F71">
        <v>10</v>
      </c>
      <c r="G71">
        <v>0.4</v>
      </c>
    </row>
    <row r="72" spans="1:7">
      <c r="A72" t="s">
        <v>341</v>
      </c>
      <c r="B72">
        <v>5</v>
      </c>
      <c r="C72">
        <v>-0.2</v>
      </c>
      <c r="E72" t="s">
        <v>338</v>
      </c>
      <c r="F72">
        <v>5</v>
      </c>
      <c r="G72">
        <v>0.1</v>
      </c>
    </row>
    <row r="73" spans="1:7">
      <c r="A73" t="s">
        <v>65</v>
      </c>
      <c r="B73">
        <v>2</v>
      </c>
      <c r="C73">
        <v>0.2</v>
      </c>
      <c r="E73" t="s">
        <v>339</v>
      </c>
      <c r="F73">
        <v>3</v>
      </c>
      <c r="G73">
        <v>0</v>
      </c>
    </row>
    <row r="74" spans="1:7">
      <c r="A74" t="s">
        <v>338</v>
      </c>
      <c r="B74">
        <v>1</v>
      </c>
      <c r="C74">
        <v>0.1</v>
      </c>
    </row>
    <row r="76" spans="1:7">
      <c r="B76">
        <f>SUM(B66:B74)</f>
        <v>162</v>
      </c>
      <c r="C76">
        <f>SUM(C66:C74)</f>
        <v>17.5</v>
      </c>
      <c r="F76">
        <f>SUM(F66:F74)</f>
        <v>162</v>
      </c>
      <c r="G76">
        <f>SUM(G66:G74)</f>
        <v>16.3</v>
      </c>
    </row>
  </sheetData>
  <sortState ref="E35:G43">
    <sortCondition descending="1" ref="G38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29"/>
  <sheetViews>
    <sheetView showRuler="0" workbookViewId="0">
      <selection activeCell="J19" sqref="J19"/>
    </sheetView>
  </sheetViews>
  <sheetFormatPr baseColWidth="10" defaultRowHeight="15" x14ac:dyDescent="0"/>
  <cols>
    <col min="1" max="1" width="16.5" bestFit="1" customWidth="1"/>
    <col min="5" max="5" width="17.33203125" bestFit="1" customWidth="1"/>
  </cols>
  <sheetData>
    <row r="2" spans="1:10">
      <c r="A2" s="7" t="s">
        <v>473</v>
      </c>
      <c r="I2" t="s">
        <v>258</v>
      </c>
      <c r="J2" t="s">
        <v>5</v>
      </c>
    </row>
    <row r="3" spans="1:10">
      <c r="A3" t="s">
        <v>62</v>
      </c>
      <c r="B3" t="s">
        <v>40</v>
      </c>
      <c r="C3" t="s">
        <v>41</v>
      </c>
      <c r="E3" t="s">
        <v>62</v>
      </c>
      <c r="F3" t="s">
        <v>40</v>
      </c>
      <c r="G3" t="s">
        <v>41</v>
      </c>
      <c r="I3" t="s">
        <v>555</v>
      </c>
      <c r="J3">
        <f>(G24-C28)*10</f>
        <v>30.999999999999943</v>
      </c>
    </row>
    <row r="4" spans="1:10">
      <c r="A4" t="s">
        <v>453</v>
      </c>
      <c r="B4">
        <v>682</v>
      </c>
      <c r="C4">
        <v>9</v>
      </c>
      <c r="E4" t="s">
        <v>453</v>
      </c>
      <c r="F4">
        <v>658</v>
      </c>
      <c r="G4">
        <v>8.6999999999999993</v>
      </c>
      <c r="I4" t="s">
        <v>556</v>
      </c>
      <c r="J4">
        <f>(G49-C52)*10</f>
        <v>1.9999999999999574</v>
      </c>
    </row>
    <row r="5" spans="1:10">
      <c r="A5" t="s">
        <v>452</v>
      </c>
      <c r="B5">
        <v>686</v>
      </c>
      <c r="C5">
        <v>3.8</v>
      </c>
      <c r="E5" t="s">
        <v>469</v>
      </c>
      <c r="F5">
        <v>616</v>
      </c>
      <c r="G5">
        <v>3.6</v>
      </c>
      <c r="I5" t="s">
        <v>557</v>
      </c>
      <c r="J5">
        <f>(G75-C75)*10</f>
        <v>31.999999999999904</v>
      </c>
    </row>
    <row r="6" spans="1:10">
      <c r="A6" t="s">
        <v>457</v>
      </c>
      <c r="B6">
        <v>470</v>
      </c>
      <c r="C6">
        <v>2.2000000000000002</v>
      </c>
      <c r="E6" t="s">
        <v>452</v>
      </c>
      <c r="F6">
        <v>616</v>
      </c>
      <c r="G6">
        <v>2.8</v>
      </c>
      <c r="I6" t="s">
        <v>558</v>
      </c>
      <c r="J6">
        <f>(G96-C99)*10</f>
        <v>19.999999999999964</v>
      </c>
    </row>
    <row r="7" spans="1:10">
      <c r="A7" t="s">
        <v>454</v>
      </c>
      <c r="B7">
        <v>661</v>
      </c>
      <c r="C7">
        <v>2</v>
      </c>
      <c r="E7" t="s">
        <v>454</v>
      </c>
      <c r="F7">
        <v>630</v>
      </c>
      <c r="G7">
        <v>1.7</v>
      </c>
      <c r="I7" t="s">
        <v>559</v>
      </c>
      <c r="J7">
        <f>(G120-C129)*10</f>
        <v>-44.000000000000057</v>
      </c>
    </row>
    <row r="8" spans="1:10">
      <c r="A8" t="s">
        <v>456</v>
      </c>
      <c r="B8">
        <v>502</v>
      </c>
      <c r="C8">
        <v>1.1000000000000001</v>
      </c>
      <c r="E8" t="s">
        <v>470</v>
      </c>
      <c r="F8">
        <v>595</v>
      </c>
      <c r="G8">
        <v>1.5</v>
      </c>
    </row>
    <row r="9" spans="1:10">
      <c r="A9" t="s">
        <v>461</v>
      </c>
      <c r="B9">
        <v>283</v>
      </c>
      <c r="C9">
        <v>1.1000000000000001</v>
      </c>
      <c r="E9" t="s">
        <v>461</v>
      </c>
      <c r="F9">
        <v>416</v>
      </c>
      <c r="G9">
        <v>1.3</v>
      </c>
    </row>
    <row r="10" spans="1:10">
      <c r="A10" t="s">
        <v>455</v>
      </c>
      <c r="B10">
        <v>638</v>
      </c>
      <c r="C10">
        <v>1</v>
      </c>
      <c r="E10" t="s">
        <v>456</v>
      </c>
      <c r="F10">
        <v>567</v>
      </c>
      <c r="G10">
        <v>0.9</v>
      </c>
    </row>
    <row r="11" spans="1:10">
      <c r="A11" t="s">
        <v>458</v>
      </c>
      <c r="B11">
        <v>404</v>
      </c>
      <c r="C11">
        <v>0.5</v>
      </c>
      <c r="E11" t="s">
        <v>458</v>
      </c>
      <c r="F11">
        <v>560</v>
      </c>
      <c r="G11">
        <v>0.6</v>
      </c>
    </row>
    <row r="12" spans="1:10">
      <c r="A12" t="s">
        <v>459</v>
      </c>
      <c r="B12">
        <v>317</v>
      </c>
      <c r="C12">
        <v>0.5</v>
      </c>
      <c r="E12" t="s">
        <v>441</v>
      </c>
      <c r="F12">
        <v>211</v>
      </c>
      <c r="G12">
        <v>0.6</v>
      </c>
    </row>
    <row r="13" spans="1:10">
      <c r="A13" t="s">
        <v>373</v>
      </c>
      <c r="B13">
        <v>74</v>
      </c>
      <c r="C13">
        <v>0.4</v>
      </c>
      <c r="E13" t="s">
        <v>145</v>
      </c>
      <c r="F13">
        <v>497</v>
      </c>
      <c r="G13">
        <v>0.5</v>
      </c>
    </row>
    <row r="14" spans="1:10">
      <c r="A14" t="s">
        <v>464</v>
      </c>
      <c r="B14">
        <v>80</v>
      </c>
      <c r="C14">
        <v>0.3</v>
      </c>
      <c r="E14" t="s">
        <v>223</v>
      </c>
      <c r="F14">
        <v>203</v>
      </c>
      <c r="G14">
        <v>0.3</v>
      </c>
    </row>
    <row r="15" spans="1:10">
      <c r="A15" t="s">
        <v>462</v>
      </c>
      <c r="B15">
        <v>169</v>
      </c>
      <c r="C15">
        <v>0.1</v>
      </c>
      <c r="E15" t="s">
        <v>471</v>
      </c>
      <c r="F15">
        <v>301</v>
      </c>
      <c r="G15">
        <v>0.2</v>
      </c>
    </row>
    <row r="16" spans="1:10">
      <c r="A16" t="s">
        <v>358</v>
      </c>
      <c r="B16">
        <v>162</v>
      </c>
      <c r="C16">
        <v>0.1</v>
      </c>
      <c r="E16" t="s">
        <v>472</v>
      </c>
      <c r="F16">
        <v>112</v>
      </c>
      <c r="G16">
        <v>0</v>
      </c>
    </row>
    <row r="17" spans="1:7">
      <c r="A17" t="s">
        <v>463</v>
      </c>
      <c r="B17">
        <v>88</v>
      </c>
      <c r="C17">
        <v>0.1</v>
      </c>
    </row>
    <row r="18" spans="1:7">
      <c r="A18" t="s">
        <v>442</v>
      </c>
      <c r="B18">
        <v>68</v>
      </c>
      <c r="C18">
        <v>-0.1</v>
      </c>
    </row>
    <row r="19" spans="1:7">
      <c r="A19" t="s">
        <v>465</v>
      </c>
      <c r="B19">
        <v>52</v>
      </c>
      <c r="C19">
        <v>-0.1</v>
      </c>
    </row>
    <row r="20" spans="1:7">
      <c r="A20" t="s">
        <v>468</v>
      </c>
      <c r="B20">
        <v>24</v>
      </c>
      <c r="C20">
        <v>-0.1</v>
      </c>
    </row>
    <row r="21" spans="1:7">
      <c r="A21" t="s">
        <v>182</v>
      </c>
      <c r="B21">
        <v>38</v>
      </c>
      <c r="C21">
        <v>-0.3</v>
      </c>
    </row>
    <row r="22" spans="1:7">
      <c r="A22" t="s">
        <v>130</v>
      </c>
      <c r="B22">
        <v>98</v>
      </c>
      <c r="C22">
        <v>-0.4</v>
      </c>
    </row>
    <row r="23" spans="1:7">
      <c r="A23" t="s">
        <v>467</v>
      </c>
      <c r="B23">
        <v>39</v>
      </c>
      <c r="C23">
        <v>-0.4</v>
      </c>
    </row>
    <row r="24" spans="1:7">
      <c r="A24" t="s">
        <v>466</v>
      </c>
      <c r="B24">
        <v>44</v>
      </c>
      <c r="C24">
        <v>-0.5</v>
      </c>
      <c r="F24">
        <f>SUM(F4:F22)</f>
        <v>5982</v>
      </c>
      <c r="G24">
        <f>SUM(G4:G22)</f>
        <v>22.7</v>
      </c>
    </row>
    <row r="25" spans="1:7">
      <c r="A25" t="s">
        <v>170</v>
      </c>
      <c r="B25">
        <v>60</v>
      </c>
      <c r="C25">
        <v>-0.7</v>
      </c>
    </row>
    <row r="26" spans="1:7">
      <c r="A26" t="s">
        <v>460</v>
      </c>
      <c r="B26">
        <v>284</v>
      </c>
    </row>
    <row r="28" spans="1:7">
      <c r="B28">
        <f>SUM(B4:B26)</f>
        <v>5923</v>
      </c>
      <c r="C28">
        <f>SUM(C4:C26)</f>
        <v>19.600000000000005</v>
      </c>
    </row>
    <row r="30" spans="1:7">
      <c r="A30" s="7" t="s">
        <v>492</v>
      </c>
    </row>
    <row r="31" spans="1:7">
      <c r="A31" t="s">
        <v>62</v>
      </c>
      <c r="B31" t="s">
        <v>40</v>
      </c>
      <c r="C31" t="s">
        <v>41</v>
      </c>
      <c r="E31" t="s">
        <v>62</v>
      </c>
      <c r="F31" t="s">
        <v>40</v>
      </c>
      <c r="G31" t="s">
        <v>41</v>
      </c>
    </row>
    <row r="32" spans="1:7">
      <c r="A32" t="s">
        <v>474</v>
      </c>
      <c r="B32">
        <v>689</v>
      </c>
      <c r="C32">
        <v>4.3</v>
      </c>
      <c r="E32" t="s">
        <v>480</v>
      </c>
      <c r="F32">
        <v>630</v>
      </c>
      <c r="G32">
        <v>4.9000000000000004</v>
      </c>
    </row>
    <row r="33" spans="1:7">
      <c r="A33" t="s">
        <v>475</v>
      </c>
      <c r="B33">
        <v>604</v>
      </c>
      <c r="C33">
        <v>0</v>
      </c>
      <c r="E33" t="s">
        <v>479</v>
      </c>
      <c r="F33">
        <v>616</v>
      </c>
      <c r="G33">
        <v>3.5</v>
      </c>
    </row>
    <row r="34" spans="1:7">
      <c r="A34" t="s">
        <v>476</v>
      </c>
      <c r="B34">
        <v>493</v>
      </c>
      <c r="C34">
        <v>1.2</v>
      </c>
      <c r="E34" t="s">
        <v>474</v>
      </c>
      <c r="F34">
        <v>644</v>
      </c>
      <c r="G34">
        <v>3.2</v>
      </c>
    </row>
    <row r="35" spans="1:7">
      <c r="A35" t="s">
        <v>477</v>
      </c>
      <c r="B35">
        <v>485</v>
      </c>
      <c r="C35">
        <v>2.8</v>
      </c>
      <c r="E35" t="s">
        <v>475</v>
      </c>
      <c r="F35">
        <v>525</v>
      </c>
      <c r="G35">
        <v>0.7</v>
      </c>
    </row>
    <row r="36" spans="1:7">
      <c r="A36" t="s">
        <v>478</v>
      </c>
      <c r="B36">
        <v>460</v>
      </c>
      <c r="C36">
        <v>0.3</v>
      </c>
      <c r="E36" t="s">
        <v>493</v>
      </c>
      <c r="F36">
        <v>350</v>
      </c>
      <c r="G36">
        <v>0.5</v>
      </c>
    </row>
    <row r="37" spans="1:7">
      <c r="A37" t="s">
        <v>479</v>
      </c>
      <c r="B37">
        <v>451</v>
      </c>
      <c r="C37">
        <v>3.7</v>
      </c>
      <c r="E37" t="s">
        <v>486</v>
      </c>
      <c r="F37">
        <v>595</v>
      </c>
      <c r="G37">
        <v>3.6</v>
      </c>
    </row>
    <row r="38" spans="1:7">
      <c r="A38" t="s">
        <v>480</v>
      </c>
      <c r="B38">
        <v>432</v>
      </c>
      <c r="C38">
        <v>3.3</v>
      </c>
      <c r="E38" t="s">
        <v>476</v>
      </c>
      <c r="F38">
        <v>511</v>
      </c>
      <c r="G38">
        <v>1.9</v>
      </c>
    </row>
    <row r="39" spans="1:7">
      <c r="A39" t="s">
        <v>481</v>
      </c>
      <c r="B39">
        <v>375</v>
      </c>
      <c r="C39">
        <v>1.3</v>
      </c>
      <c r="E39" t="s">
        <v>488</v>
      </c>
      <c r="F39">
        <v>105</v>
      </c>
      <c r="G39">
        <v>0.2</v>
      </c>
    </row>
    <row r="40" spans="1:7">
      <c r="A40" t="s">
        <v>482</v>
      </c>
      <c r="B40">
        <v>372</v>
      </c>
      <c r="C40">
        <v>1.8</v>
      </c>
      <c r="E40" t="s">
        <v>477</v>
      </c>
      <c r="F40">
        <v>546</v>
      </c>
      <c r="G40">
        <v>1.4</v>
      </c>
    </row>
    <row r="41" spans="1:7">
      <c r="A41" t="s">
        <v>483</v>
      </c>
      <c r="B41">
        <v>370</v>
      </c>
      <c r="C41">
        <v>1.5</v>
      </c>
      <c r="E41" t="s">
        <v>484</v>
      </c>
      <c r="F41">
        <v>238</v>
      </c>
      <c r="G41">
        <v>0.2</v>
      </c>
    </row>
    <row r="42" spans="1:7">
      <c r="A42" t="s">
        <v>484</v>
      </c>
      <c r="B42">
        <v>323</v>
      </c>
      <c r="C42">
        <v>0.3</v>
      </c>
      <c r="E42" t="s">
        <v>494</v>
      </c>
      <c r="F42">
        <v>35</v>
      </c>
      <c r="G42">
        <v>0.1</v>
      </c>
    </row>
    <row r="43" spans="1:7">
      <c r="A43" t="s">
        <v>485</v>
      </c>
      <c r="B43">
        <v>263</v>
      </c>
      <c r="C43">
        <v>1</v>
      </c>
      <c r="E43" t="s">
        <v>481</v>
      </c>
      <c r="F43">
        <v>448</v>
      </c>
      <c r="G43">
        <v>1.8</v>
      </c>
    </row>
    <row r="44" spans="1:7">
      <c r="A44" t="s">
        <v>161</v>
      </c>
      <c r="B44">
        <v>229</v>
      </c>
      <c r="C44">
        <v>0.5</v>
      </c>
      <c r="E44" t="s">
        <v>483</v>
      </c>
      <c r="F44">
        <v>329</v>
      </c>
      <c r="G44">
        <v>0.5</v>
      </c>
    </row>
    <row r="45" spans="1:7">
      <c r="A45" t="s">
        <v>486</v>
      </c>
      <c r="B45">
        <v>163</v>
      </c>
      <c r="C45">
        <v>0.9</v>
      </c>
      <c r="E45" t="s">
        <v>495</v>
      </c>
      <c r="F45">
        <v>83</v>
      </c>
      <c r="G45">
        <v>0.3</v>
      </c>
    </row>
    <row r="46" spans="1:7">
      <c r="A46" t="s">
        <v>487</v>
      </c>
      <c r="B46">
        <v>128</v>
      </c>
      <c r="C46">
        <v>0.2</v>
      </c>
      <c r="E46" t="s">
        <v>482</v>
      </c>
      <c r="F46">
        <v>189</v>
      </c>
      <c r="G46">
        <v>0.4</v>
      </c>
    </row>
    <row r="47" spans="1:7">
      <c r="A47" t="s">
        <v>488</v>
      </c>
      <c r="B47">
        <v>58</v>
      </c>
      <c r="C47">
        <v>0.1</v>
      </c>
      <c r="E47" t="s">
        <v>491</v>
      </c>
      <c r="F47">
        <v>96</v>
      </c>
      <c r="G47">
        <v>0.2</v>
      </c>
    </row>
    <row r="48" spans="1:7">
      <c r="A48" t="s">
        <v>489</v>
      </c>
      <c r="B48">
        <v>54</v>
      </c>
      <c r="C48">
        <v>-0.3</v>
      </c>
    </row>
    <row r="49" spans="1:7">
      <c r="A49" t="s">
        <v>490</v>
      </c>
      <c r="B49">
        <v>42</v>
      </c>
      <c r="C49">
        <v>0</v>
      </c>
      <c r="F49">
        <f>SUM(F32:F47)</f>
        <v>5940</v>
      </c>
      <c r="G49">
        <f>SUM(G32:G47)</f>
        <v>23.4</v>
      </c>
    </row>
    <row r="50" spans="1:7">
      <c r="A50" t="s">
        <v>491</v>
      </c>
      <c r="B50">
        <v>17</v>
      </c>
      <c r="C50">
        <v>0.3</v>
      </c>
    </row>
    <row r="52" spans="1:7">
      <c r="B52">
        <f>SUM(B32:B50)</f>
        <v>6008</v>
      </c>
      <c r="C52">
        <f>SUM(C32:C50)</f>
        <v>23.200000000000003</v>
      </c>
    </row>
    <row r="54" spans="1:7">
      <c r="A54" s="7" t="s">
        <v>510</v>
      </c>
    </row>
    <row r="55" spans="1:7">
      <c r="A55" t="s">
        <v>62</v>
      </c>
      <c r="B55" t="s">
        <v>40</v>
      </c>
      <c r="C55" t="s">
        <v>41</v>
      </c>
      <c r="E55" t="s">
        <v>62</v>
      </c>
      <c r="F55" t="s">
        <v>40</v>
      </c>
      <c r="G55" t="s">
        <v>41</v>
      </c>
    </row>
    <row r="56" spans="1:7">
      <c r="A56" t="s">
        <v>498</v>
      </c>
      <c r="B56">
        <v>582</v>
      </c>
      <c r="C56">
        <v>3</v>
      </c>
      <c r="E56" t="s">
        <v>499</v>
      </c>
      <c r="F56">
        <v>616</v>
      </c>
      <c r="G56">
        <v>1.7</v>
      </c>
    </row>
    <row r="57" spans="1:7">
      <c r="A57" t="s">
        <v>499</v>
      </c>
      <c r="B57">
        <v>555</v>
      </c>
      <c r="C57">
        <v>2.2999999999999998</v>
      </c>
      <c r="E57" t="s">
        <v>496</v>
      </c>
      <c r="F57">
        <v>588</v>
      </c>
      <c r="G57">
        <v>1.8</v>
      </c>
    </row>
    <row r="58" spans="1:7">
      <c r="A58" t="s">
        <v>500</v>
      </c>
      <c r="B58">
        <v>511</v>
      </c>
      <c r="C58">
        <v>2.2999999999999998</v>
      </c>
      <c r="E58" t="s">
        <v>498</v>
      </c>
      <c r="F58">
        <v>581</v>
      </c>
      <c r="G58">
        <v>3</v>
      </c>
    </row>
    <row r="59" spans="1:7">
      <c r="A59" t="s">
        <v>504</v>
      </c>
      <c r="B59">
        <v>243</v>
      </c>
      <c r="C59">
        <v>1.8</v>
      </c>
      <c r="E59" t="s">
        <v>511</v>
      </c>
      <c r="F59">
        <v>560</v>
      </c>
      <c r="G59">
        <v>1.2</v>
      </c>
    </row>
    <row r="60" spans="1:7">
      <c r="A60" t="s">
        <v>496</v>
      </c>
      <c r="B60">
        <v>601</v>
      </c>
      <c r="C60">
        <v>1.7</v>
      </c>
      <c r="E60" t="s">
        <v>485</v>
      </c>
      <c r="F60">
        <v>539</v>
      </c>
      <c r="G60">
        <v>1.4</v>
      </c>
    </row>
    <row r="61" spans="1:7">
      <c r="A61" t="s">
        <v>207</v>
      </c>
      <c r="B61">
        <v>205</v>
      </c>
      <c r="C61">
        <v>1.5</v>
      </c>
      <c r="E61" t="s">
        <v>207</v>
      </c>
      <c r="F61">
        <v>511</v>
      </c>
      <c r="G61">
        <v>1.4</v>
      </c>
    </row>
    <row r="62" spans="1:7">
      <c r="A62" t="s">
        <v>501</v>
      </c>
      <c r="B62">
        <v>485</v>
      </c>
      <c r="C62">
        <v>1.4</v>
      </c>
      <c r="E62" t="s">
        <v>513</v>
      </c>
      <c r="F62">
        <v>490</v>
      </c>
      <c r="G62">
        <v>1.2</v>
      </c>
    </row>
    <row r="63" spans="1:7">
      <c r="A63" t="s">
        <v>384</v>
      </c>
      <c r="B63">
        <v>271</v>
      </c>
      <c r="C63">
        <v>0.8</v>
      </c>
      <c r="E63" t="s">
        <v>500</v>
      </c>
      <c r="F63">
        <v>465</v>
      </c>
      <c r="G63">
        <v>2.2000000000000002</v>
      </c>
    </row>
    <row r="64" spans="1:7">
      <c r="A64" t="s">
        <v>507</v>
      </c>
      <c r="B64">
        <v>118</v>
      </c>
      <c r="C64">
        <v>0.8</v>
      </c>
      <c r="E64" t="s">
        <v>512</v>
      </c>
      <c r="F64">
        <v>462</v>
      </c>
      <c r="G64">
        <v>1.1000000000000001</v>
      </c>
    </row>
    <row r="65" spans="1:7">
      <c r="A65" t="s">
        <v>447</v>
      </c>
      <c r="B65">
        <v>602</v>
      </c>
      <c r="C65">
        <v>0.6</v>
      </c>
      <c r="E65" t="s">
        <v>506</v>
      </c>
      <c r="F65">
        <v>336</v>
      </c>
      <c r="G65">
        <v>0.3</v>
      </c>
    </row>
    <row r="66" spans="1:7">
      <c r="A66" t="s">
        <v>502</v>
      </c>
      <c r="B66">
        <v>401</v>
      </c>
      <c r="C66">
        <v>0.4</v>
      </c>
      <c r="E66" t="s">
        <v>501</v>
      </c>
      <c r="F66">
        <v>280</v>
      </c>
      <c r="G66">
        <v>0.5</v>
      </c>
    </row>
    <row r="67" spans="1:7">
      <c r="A67" t="s">
        <v>503</v>
      </c>
      <c r="B67">
        <v>325</v>
      </c>
      <c r="C67">
        <v>0.1</v>
      </c>
      <c r="E67" t="s">
        <v>497</v>
      </c>
      <c r="F67">
        <v>245</v>
      </c>
      <c r="G67">
        <v>0.2</v>
      </c>
    </row>
    <row r="68" spans="1:7">
      <c r="A68" t="s">
        <v>509</v>
      </c>
      <c r="B68">
        <v>35</v>
      </c>
      <c r="C68">
        <v>-0.2</v>
      </c>
      <c r="E68" t="s">
        <v>504</v>
      </c>
      <c r="F68">
        <v>192</v>
      </c>
      <c r="G68">
        <v>0.8</v>
      </c>
    </row>
    <row r="69" spans="1:7">
      <c r="A69" t="s">
        <v>505</v>
      </c>
      <c r="B69">
        <v>239</v>
      </c>
      <c r="C69">
        <v>-0.4</v>
      </c>
      <c r="E69" t="s">
        <v>502</v>
      </c>
      <c r="F69">
        <v>168</v>
      </c>
      <c r="G69">
        <v>0.2</v>
      </c>
    </row>
    <row r="70" spans="1:7">
      <c r="A70" t="s">
        <v>506</v>
      </c>
      <c r="B70">
        <v>139</v>
      </c>
      <c r="C70">
        <v>-0.4</v>
      </c>
      <c r="E70" t="s">
        <v>503</v>
      </c>
      <c r="F70">
        <v>91</v>
      </c>
      <c r="G70">
        <v>0</v>
      </c>
    </row>
    <row r="71" spans="1:7">
      <c r="A71" t="s">
        <v>508</v>
      </c>
      <c r="B71">
        <v>112</v>
      </c>
      <c r="C71">
        <v>-0.5</v>
      </c>
    </row>
    <row r="72" spans="1:7">
      <c r="A72" t="s">
        <v>497</v>
      </c>
      <c r="B72">
        <v>601</v>
      </c>
      <c r="C72">
        <v>-0.7</v>
      </c>
    </row>
    <row r="73" spans="1:7">
      <c r="A73" t="s">
        <v>471</v>
      </c>
      <c r="B73">
        <v>56</v>
      </c>
      <c r="C73">
        <v>-0.7</v>
      </c>
    </row>
    <row r="75" spans="1:7">
      <c r="B75">
        <f>SUM(B56:B73)</f>
        <v>6081</v>
      </c>
      <c r="C75">
        <f>SUM(C56:C73)</f>
        <v>13.800000000000006</v>
      </c>
      <c r="F75">
        <f>SUM(F56:F70)</f>
        <v>6124</v>
      </c>
      <c r="G75">
        <f>SUM(G56:G70)</f>
        <v>16.999999999999996</v>
      </c>
    </row>
    <row r="77" spans="1:7">
      <c r="A77" s="7" t="s">
        <v>527</v>
      </c>
    </row>
    <row r="78" spans="1:7">
      <c r="A78" t="s">
        <v>62</v>
      </c>
      <c r="B78" t="s">
        <v>40</v>
      </c>
      <c r="C78" t="s">
        <v>41</v>
      </c>
      <c r="E78" t="s">
        <v>62</v>
      </c>
      <c r="F78" t="s">
        <v>40</v>
      </c>
      <c r="G78" t="s">
        <v>41</v>
      </c>
    </row>
    <row r="79" spans="1:7">
      <c r="A79" t="s">
        <v>514</v>
      </c>
      <c r="B79">
        <v>686</v>
      </c>
      <c r="C79">
        <v>3.9</v>
      </c>
      <c r="E79" t="s">
        <v>515</v>
      </c>
      <c r="F79">
        <v>630</v>
      </c>
      <c r="G79">
        <v>3.4</v>
      </c>
    </row>
    <row r="80" spans="1:7">
      <c r="A80" t="s">
        <v>515</v>
      </c>
      <c r="B80">
        <v>674</v>
      </c>
      <c r="C80">
        <v>2.1</v>
      </c>
      <c r="E80" t="s">
        <v>514</v>
      </c>
      <c r="F80">
        <v>630</v>
      </c>
      <c r="G80">
        <v>3.7</v>
      </c>
    </row>
    <row r="81" spans="1:7">
      <c r="A81" t="s">
        <v>516</v>
      </c>
      <c r="B81">
        <v>655</v>
      </c>
      <c r="C81">
        <v>4.8</v>
      </c>
      <c r="E81" t="s">
        <v>516</v>
      </c>
      <c r="F81">
        <v>616</v>
      </c>
      <c r="G81">
        <v>2</v>
      </c>
    </row>
    <row r="82" spans="1:7">
      <c r="A82" t="s">
        <v>156</v>
      </c>
      <c r="B82">
        <v>511</v>
      </c>
      <c r="C82">
        <v>-0.2</v>
      </c>
      <c r="E82" t="s">
        <v>529</v>
      </c>
      <c r="F82">
        <v>581</v>
      </c>
      <c r="G82">
        <v>1.1000000000000001</v>
      </c>
    </row>
    <row r="83" spans="1:7">
      <c r="A83" t="s">
        <v>154</v>
      </c>
      <c r="B83">
        <v>497</v>
      </c>
      <c r="C83">
        <v>0.9</v>
      </c>
      <c r="E83" t="s">
        <v>531</v>
      </c>
      <c r="F83">
        <v>560</v>
      </c>
      <c r="G83">
        <v>1.9</v>
      </c>
    </row>
    <row r="84" spans="1:7">
      <c r="A84" t="s">
        <v>517</v>
      </c>
      <c r="B84">
        <v>452</v>
      </c>
      <c r="C84">
        <v>2.2000000000000002</v>
      </c>
      <c r="E84" t="s">
        <v>528</v>
      </c>
      <c r="F84">
        <v>539</v>
      </c>
      <c r="G84">
        <v>1.2</v>
      </c>
    </row>
    <row r="85" spans="1:7">
      <c r="A85" t="s">
        <v>448</v>
      </c>
      <c r="B85">
        <v>448</v>
      </c>
      <c r="C85">
        <v>2.1</v>
      </c>
      <c r="E85" t="s">
        <v>519</v>
      </c>
      <c r="F85">
        <v>525</v>
      </c>
      <c r="G85">
        <v>1.7</v>
      </c>
    </row>
    <row r="86" spans="1:7">
      <c r="A86" t="s">
        <v>518</v>
      </c>
      <c r="B86">
        <v>386</v>
      </c>
      <c r="C86">
        <v>-0.5</v>
      </c>
      <c r="E86" t="s">
        <v>517</v>
      </c>
      <c r="F86">
        <v>511</v>
      </c>
      <c r="G86">
        <v>1.4</v>
      </c>
    </row>
    <row r="87" spans="1:7">
      <c r="A87" t="s">
        <v>229</v>
      </c>
      <c r="B87">
        <v>361</v>
      </c>
      <c r="C87">
        <v>0.4</v>
      </c>
      <c r="E87" t="s">
        <v>459</v>
      </c>
      <c r="F87">
        <v>429</v>
      </c>
      <c r="G87">
        <v>1.7</v>
      </c>
    </row>
    <row r="88" spans="1:7">
      <c r="A88" t="s">
        <v>519</v>
      </c>
      <c r="B88">
        <v>247</v>
      </c>
      <c r="C88">
        <v>1.7</v>
      </c>
      <c r="E88" t="s">
        <v>520</v>
      </c>
      <c r="F88">
        <v>350</v>
      </c>
      <c r="G88">
        <v>0.3</v>
      </c>
    </row>
    <row r="89" spans="1:7">
      <c r="A89" t="s">
        <v>85</v>
      </c>
      <c r="B89">
        <v>207</v>
      </c>
      <c r="C89">
        <v>-0.7</v>
      </c>
      <c r="E89" t="s">
        <v>249</v>
      </c>
      <c r="F89">
        <v>196</v>
      </c>
      <c r="G89">
        <v>0.3</v>
      </c>
    </row>
    <row r="90" spans="1:7">
      <c r="A90" t="s">
        <v>520</v>
      </c>
      <c r="B90">
        <v>189</v>
      </c>
      <c r="C90">
        <v>2.2999999999999998</v>
      </c>
      <c r="E90" t="s">
        <v>532</v>
      </c>
      <c r="F90">
        <v>196</v>
      </c>
      <c r="G90">
        <v>-0.3</v>
      </c>
    </row>
    <row r="91" spans="1:7">
      <c r="A91" t="s">
        <v>521</v>
      </c>
      <c r="B91">
        <v>142</v>
      </c>
      <c r="C91">
        <v>-0.3</v>
      </c>
      <c r="E91" t="s">
        <v>530</v>
      </c>
      <c r="F91">
        <v>189</v>
      </c>
      <c r="G91">
        <v>0.1</v>
      </c>
    </row>
    <row r="92" spans="1:7">
      <c r="A92" t="s">
        <v>522</v>
      </c>
      <c r="B92">
        <v>116</v>
      </c>
      <c r="C92">
        <v>-0.5</v>
      </c>
    </row>
    <row r="93" spans="1:7">
      <c r="A93" t="s">
        <v>523</v>
      </c>
      <c r="B93">
        <v>102</v>
      </c>
      <c r="C93">
        <v>-0.4</v>
      </c>
    </row>
    <row r="94" spans="1:7">
      <c r="A94" t="s">
        <v>524</v>
      </c>
      <c r="B94">
        <v>95</v>
      </c>
      <c r="C94">
        <v>-0.7</v>
      </c>
    </row>
    <row r="95" spans="1:7">
      <c r="A95" t="s">
        <v>53</v>
      </c>
      <c r="B95">
        <v>81</v>
      </c>
      <c r="C95">
        <v>-0.1</v>
      </c>
    </row>
    <row r="96" spans="1:7">
      <c r="A96" t="s">
        <v>525</v>
      </c>
      <c r="B96">
        <v>72</v>
      </c>
      <c r="C96">
        <v>-0.6</v>
      </c>
      <c r="F96">
        <f>SUM(F79:F94)</f>
        <v>5952</v>
      </c>
      <c r="G96">
        <f>SUM(G79:G94)</f>
        <v>18.5</v>
      </c>
    </row>
    <row r="97" spans="1:7">
      <c r="A97" t="s">
        <v>526</v>
      </c>
      <c r="B97">
        <v>57</v>
      </c>
      <c r="C97">
        <v>0.1</v>
      </c>
    </row>
    <row r="99" spans="1:7">
      <c r="B99">
        <f>SUM(B79:B97)</f>
        <v>5978</v>
      </c>
      <c r="C99">
        <f>SUM(C79:C97)</f>
        <v>16.500000000000004</v>
      </c>
    </row>
    <row r="101" spans="1:7">
      <c r="A101" s="7" t="s">
        <v>554</v>
      </c>
    </row>
    <row r="102" spans="1:7">
      <c r="A102" t="s">
        <v>62</v>
      </c>
      <c r="B102" t="s">
        <v>40</v>
      </c>
      <c r="C102" t="s">
        <v>41</v>
      </c>
      <c r="E102" t="s">
        <v>62</v>
      </c>
      <c r="F102" t="s">
        <v>40</v>
      </c>
      <c r="G102" t="s">
        <v>41</v>
      </c>
    </row>
    <row r="103" spans="1:7">
      <c r="A103" t="s">
        <v>533</v>
      </c>
      <c r="B103">
        <v>693</v>
      </c>
      <c r="C103">
        <v>1.6</v>
      </c>
      <c r="E103" t="s">
        <v>534</v>
      </c>
      <c r="F103">
        <v>630</v>
      </c>
      <c r="G103">
        <v>1.7</v>
      </c>
    </row>
    <row r="104" spans="1:7">
      <c r="A104" t="s">
        <v>534</v>
      </c>
      <c r="B104">
        <v>661</v>
      </c>
      <c r="C104">
        <v>1.6</v>
      </c>
      <c r="E104" t="s">
        <v>539</v>
      </c>
      <c r="F104">
        <v>623</v>
      </c>
      <c r="G104">
        <v>2.6</v>
      </c>
    </row>
    <row r="105" spans="1:7">
      <c r="A105" t="s">
        <v>535</v>
      </c>
      <c r="B105">
        <v>653</v>
      </c>
      <c r="C105">
        <v>3.5</v>
      </c>
      <c r="E105" t="s">
        <v>538</v>
      </c>
      <c r="F105">
        <v>623</v>
      </c>
      <c r="G105">
        <v>1</v>
      </c>
    </row>
    <row r="106" spans="1:7">
      <c r="A106" t="s">
        <v>536</v>
      </c>
      <c r="B106">
        <v>619</v>
      </c>
      <c r="C106">
        <v>4.5999999999999996</v>
      </c>
      <c r="E106" t="s">
        <v>535</v>
      </c>
      <c r="F106">
        <v>616</v>
      </c>
      <c r="G106">
        <v>1.8</v>
      </c>
    </row>
    <row r="107" spans="1:7">
      <c r="A107" t="s">
        <v>537</v>
      </c>
      <c r="B107">
        <v>515</v>
      </c>
      <c r="C107">
        <v>2.1</v>
      </c>
      <c r="E107" t="s">
        <v>533</v>
      </c>
      <c r="F107">
        <v>602</v>
      </c>
      <c r="G107">
        <v>1.3</v>
      </c>
    </row>
    <row r="108" spans="1:7">
      <c r="A108" t="s">
        <v>538</v>
      </c>
      <c r="B108">
        <v>492</v>
      </c>
      <c r="C108">
        <v>1.3</v>
      </c>
      <c r="E108" t="s">
        <v>536</v>
      </c>
      <c r="F108">
        <v>588</v>
      </c>
      <c r="G108">
        <v>3.8</v>
      </c>
    </row>
    <row r="109" spans="1:7">
      <c r="A109" t="s">
        <v>539</v>
      </c>
      <c r="B109">
        <v>470</v>
      </c>
      <c r="C109">
        <v>2.2999999999999998</v>
      </c>
      <c r="E109" t="s">
        <v>553</v>
      </c>
      <c r="F109">
        <v>581</v>
      </c>
      <c r="G109">
        <v>1</v>
      </c>
    </row>
    <row r="110" spans="1:7">
      <c r="A110" t="s">
        <v>531</v>
      </c>
      <c r="B110">
        <v>310</v>
      </c>
      <c r="C110">
        <v>0.5</v>
      </c>
      <c r="E110" t="s">
        <v>537</v>
      </c>
      <c r="F110">
        <v>539</v>
      </c>
      <c r="G110">
        <v>1.1000000000000001</v>
      </c>
    </row>
    <row r="111" spans="1:7">
      <c r="A111" t="s">
        <v>540</v>
      </c>
      <c r="B111">
        <v>273</v>
      </c>
      <c r="C111">
        <v>1.5</v>
      </c>
      <c r="E111" t="s">
        <v>540</v>
      </c>
      <c r="F111">
        <v>448</v>
      </c>
      <c r="G111">
        <v>1.6</v>
      </c>
    </row>
    <row r="112" spans="1:7">
      <c r="A112" t="s">
        <v>541</v>
      </c>
      <c r="B112">
        <v>182</v>
      </c>
      <c r="C112">
        <v>0.2</v>
      </c>
      <c r="E112" t="s">
        <v>551</v>
      </c>
      <c r="F112">
        <v>245</v>
      </c>
      <c r="G112">
        <v>0</v>
      </c>
    </row>
    <row r="113" spans="1:7">
      <c r="A113" t="s">
        <v>542</v>
      </c>
      <c r="B113">
        <v>125</v>
      </c>
      <c r="C113">
        <v>-0.2</v>
      </c>
      <c r="E113" t="s">
        <v>541</v>
      </c>
      <c r="F113">
        <v>210</v>
      </c>
      <c r="G113">
        <v>0.2</v>
      </c>
    </row>
    <row r="114" spans="1:7">
      <c r="A114" t="s">
        <v>543</v>
      </c>
      <c r="B114">
        <v>123</v>
      </c>
      <c r="C114">
        <v>0.6</v>
      </c>
      <c r="E114" t="s">
        <v>53</v>
      </c>
      <c r="F114">
        <v>147</v>
      </c>
      <c r="G114">
        <v>0.2</v>
      </c>
    </row>
    <row r="115" spans="1:7">
      <c r="A115" t="s">
        <v>544</v>
      </c>
      <c r="B115">
        <v>121</v>
      </c>
      <c r="C115">
        <v>-0.2</v>
      </c>
      <c r="E115" t="s">
        <v>546</v>
      </c>
      <c r="F115">
        <v>147</v>
      </c>
      <c r="G115">
        <v>-0.1</v>
      </c>
    </row>
    <row r="116" spans="1:7">
      <c r="A116" t="s">
        <v>374</v>
      </c>
      <c r="B116">
        <v>113</v>
      </c>
      <c r="C116">
        <v>0.8</v>
      </c>
      <c r="E116" t="s">
        <v>545</v>
      </c>
      <c r="F116">
        <v>119</v>
      </c>
      <c r="G116">
        <v>0.1</v>
      </c>
    </row>
    <row r="117" spans="1:7">
      <c r="A117" t="s">
        <v>545</v>
      </c>
      <c r="B117">
        <v>104</v>
      </c>
      <c r="C117">
        <v>0.1</v>
      </c>
      <c r="E117" t="s">
        <v>543</v>
      </c>
      <c r="F117">
        <v>50</v>
      </c>
      <c r="G117">
        <v>0.1</v>
      </c>
    </row>
    <row r="118" spans="1:7">
      <c r="A118" t="s">
        <v>131</v>
      </c>
      <c r="B118">
        <v>91</v>
      </c>
      <c r="C118">
        <v>0.4</v>
      </c>
      <c r="E118" t="s">
        <v>552</v>
      </c>
      <c r="F118">
        <v>21</v>
      </c>
      <c r="G118">
        <v>0.5</v>
      </c>
    </row>
    <row r="119" spans="1:7">
      <c r="A119" t="s">
        <v>184</v>
      </c>
      <c r="B119">
        <v>88</v>
      </c>
      <c r="C119">
        <v>0.1</v>
      </c>
    </row>
    <row r="120" spans="1:7">
      <c r="A120" t="s">
        <v>546</v>
      </c>
      <c r="B120">
        <v>86</v>
      </c>
      <c r="C120">
        <v>-0.3</v>
      </c>
      <c r="F120">
        <f>SUM(F103:F118)</f>
        <v>6189</v>
      </c>
      <c r="G120">
        <f>SUM(G103:G118)</f>
        <v>16.899999999999999</v>
      </c>
    </row>
    <row r="121" spans="1:7">
      <c r="A121" t="s">
        <v>133</v>
      </c>
      <c r="B121">
        <v>84</v>
      </c>
      <c r="C121">
        <v>0.6</v>
      </c>
    </row>
    <row r="122" spans="1:7">
      <c r="A122" t="s">
        <v>547</v>
      </c>
      <c r="B122">
        <v>82</v>
      </c>
      <c r="C122">
        <v>0.1</v>
      </c>
    </row>
    <row r="123" spans="1:7">
      <c r="A123" t="s">
        <v>507</v>
      </c>
      <c r="B123">
        <v>74</v>
      </c>
      <c r="C123">
        <v>-0.3</v>
      </c>
    </row>
    <row r="124" spans="1:7">
      <c r="A124" t="s">
        <v>548</v>
      </c>
      <c r="B124">
        <v>71</v>
      </c>
      <c r="C124">
        <v>0.8</v>
      </c>
    </row>
    <row r="125" spans="1:7">
      <c r="A125" t="s">
        <v>549</v>
      </c>
      <c r="B125">
        <v>51</v>
      </c>
      <c r="C125">
        <v>-0.3</v>
      </c>
    </row>
    <row r="126" spans="1:7">
      <c r="A126" t="s">
        <v>550</v>
      </c>
      <c r="B126">
        <v>45</v>
      </c>
      <c r="C126">
        <v>-0.1</v>
      </c>
    </row>
    <row r="127" spans="1:7">
      <c r="A127" t="s">
        <v>551</v>
      </c>
      <c r="B127">
        <v>26</v>
      </c>
      <c r="C127">
        <v>0</v>
      </c>
    </row>
    <row r="129" spans="2:3">
      <c r="B129">
        <f>SUM(B103:B127)</f>
        <v>6152</v>
      </c>
      <c r="C129">
        <f>SUM(C103:C127)</f>
        <v>21.300000000000004</v>
      </c>
    </row>
  </sheetData>
  <sortState ref="A4:C26">
    <sortCondition descending="1" ref="C11"/>
  </sortState>
  <pageMargins left="0.75" right="0.75" top="1" bottom="1" header="0.5" footer="0.5"/>
  <pageSetup orientation="portrait" horizontalDpi="4294967292" verticalDpi="4294967292"/>
  <ignoredErrors>
    <ignoredError sqref="F96:G96" emptyCellReference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82"/>
  <sheetViews>
    <sheetView showRuler="0" topLeftCell="A8" workbookViewId="0">
      <selection activeCell="L28" sqref="L28"/>
    </sheetView>
  </sheetViews>
  <sheetFormatPr baseColWidth="10" defaultRowHeight="15" x14ac:dyDescent="0"/>
  <cols>
    <col min="1" max="1" width="16.33203125" bestFit="1" customWidth="1"/>
    <col min="2" max="2" width="9.83203125" customWidth="1"/>
    <col min="5" max="5" width="16.33203125" bestFit="1" customWidth="1"/>
  </cols>
  <sheetData>
    <row r="2" spans="1:10">
      <c r="A2" s="7" t="s">
        <v>473</v>
      </c>
      <c r="I2" t="s">
        <v>258</v>
      </c>
      <c r="J2" t="s">
        <v>6</v>
      </c>
    </row>
    <row r="3" spans="1:10">
      <c r="A3" t="s">
        <v>62</v>
      </c>
      <c r="B3" t="s">
        <v>72</v>
      </c>
      <c r="C3" t="s">
        <v>41</v>
      </c>
      <c r="E3" t="s">
        <v>62</v>
      </c>
      <c r="F3" t="s">
        <v>72</v>
      </c>
      <c r="G3" t="s">
        <v>41</v>
      </c>
      <c r="I3" t="s">
        <v>555</v>
      </c>
      <c r="J3">
        <f>(C14-G13)*10</f>
        <v>-10.999999999999996</v>
      </c>
    </row>
    <row r="4" spans="1:10">
      <c r="A4" t="s">
        <v>560</v>
      </c>
      <c r="B4">
        <v>32</v>
      </c>
      <c r="C4">
        <v>2.5</v>
      </c>
      <c r="E4" t="s">
        <v>560</v>
      </c>
      <c r="F4">
        <v>31</v>
      </c>
      <c r="G4">
        <v>3.5</v>
      </c>
      <c r="I4" t="s">
        <v>556</v>
      </c>
      <c r="J4">
        <f>(C32-G27)*10</f>
        <v>23.00000000000006</v>
      </c>
    </row>
    <row r="5" spans="1:10">
      <c r="A5" t="s">
        <v>561</v>
      </c>
      <c r="B5">
        <v>32</v>
      </c>
      <c r="C5">
        <v>0.6</v>
      </c>
      <c r="E5" t="s">
        <v>561</v>
      </c>
      <c r="F5">
        <v>29</v>
      </c>
      <c r="G5">
        <v>1.2</v>
      </c>
      <c r="I5" t="s">
        <v>557</v>
      </c>
      <c r="J5">
        <f>(C50-G45)*10</f>
        <v>5</v>
      </c>
    </row>
    <row r="6" spans="1:10">
      <c r="A6" t="s">
        <v>562</v>
      </c>
      <c r="B6">
        <v>26</v>
      </c>
      <c r="C6">
        <v>0.6</v>
      </c>
      <c r="E6" t="s">
        <v>562</v>
      </c>
      <c r="F6">
        <v>28</v>
      </c>
      <c r="G6">
        <v>0.4</v>
      </c>
      <c r="I6" t="s">
        <v>558</v>
      </c>
      <c r="J6">
        <f>(C65-G63)*10</f>
        <v>-45</v>
      </c>
    </row>
    <row r="7" spans="1:10">
      <c r="A7" t="s">
        <v>563</v>
      </c>
      <c r="B7">
        <v>24</v>
      </c>
      <c r="C7">
        <v>0.7</v>
      </c>
      <c r="E7" t="s">
        <v>565</v>
      </c>
      <c r="F7">
        <v>26</v>
      </c>
      <c r="G7">
        <v>1.8</v>
      </c>
      <c r="I7" t="s">
        <v>559</v>
      </c>
      <c r="J7">
        <f>(C82-G78)*10</f>
        <v>-33.000000000000007</v>
      </c>
    </row>
    <row r="8" spans="1:10">
      <c r="A8" t="s">
        <v>564</v>
      </c>
      <c r="B8">
        <v>21</v>
      </c>
      <c r="C8">
        <v>1.4</v>
      </c>
      <c r="E8" t="s">
        <v>564</v>
      </c>
      <c r="F8">
        <v>19</v>
      </c>
      <c r="G8">
        <v>1.1000000000000001</v>
      </c>
    </row>
    <row r="9" spans="1:10">
      <c r="A9" t="s">
        <v>565</v>
      </c>
      <c r="B9">
        <v>18</v>
      </c>
      <c r="C9">
        <v>1.6</v>
      </c>
      <c r="E9" t="s">
        <v>569</v>
      </c>
      <c r="F9">
        <v>13</v>
      </c>
      <c r="G9">
        <v>0.5</v>
      </c>
    </row>
    <row r="10" spans="1:10">
      <c r="A10" t="s">
        <v>566</v>
      </c>
      <c r="B10">
        <v>7</v>
      </c>
      <c r="C10">
        <v>1.1000000000000001</v>
      </c>
      <c r="E10" t="s">
        <v>563</v>
      </c>
      <c r="F10">
        <v>11</v>
      </c>
      <c r="G10">
        <v>0.7</v>
      </c>
    </row>
    <row r="11" spans="1:10">
      <c r="A11" t="s">
        <v>567</v>
      </c>
      <c r="B11">
        <v>1</v>
      </c>
      <c r="C11">
        <v>0.1</v>
      </c>
      <c r="E11" t="s">
        <v>566</v>
      </c>
      <c r="F11">
        <v>5</v>
      </c>
      <c r="G11">
        <v>0.3</v>
      </c>
    </row>
    <row r="12" spans="1:10">
      <c r="A12" t="s">
        <v>568</v>
      </c>
      <c r="B12">
        <v>1</v>
      </c>
      <c r="C12">
        <v>-0.2</v>
      </c>
    </row>
    <row r="13" spans="1:10">
      <c r="F13">
        <f>SUM(F4:F11)</f>
        <v>162</v>
      </c>
      <c r="G13">
        <f>SUM(G4:G11)</f>
        <v>9.5</v>
      </c>
    </row>
    <row r="14" spans="1:10">
      <c r="B14">
        <f>SUM(B4:B12)</f>
        <v>162</v>
      </c>
      <c r="C14">
        <f>SUM(C4:C12)</f>
        <v>8.4</v>
      </c>
    </row>
    <row r="16" spans="1:10">
      <c r="A16" s="7" t="s">
        <v>492</v>
      </c>
    </row>
    <row r="17" spans="1:7">
      <c r="A17" t="s">
        <v>62</v>
      </c>
      <c r="B17" t="s">
        <v>72</v>
      </c>
      <c r="C17" t="s">
        <v>41</v>
      </c>
      <c r="E17" t="s">
        <v>62</v>
      </c>
      <c r="F17" t="s">
        <v>72</v>
      </c>
      <c r="G17" t="s">
        <v>41</v>
      </c>
    </row>
    <row r="18" spans="1:7">
      <c r="A18" t="s">
        <v>570</v>
      </c>
      <c r="B18">
        <v>33</v>
      </c>
      <c r="C18">
        <v>6.1</v>
      </c>
      <c r="E18" t="s">
        <v>570</v>
      </c>
      <c r="F18">
        <v>32</v>
      </c>
      <c r="G18">
        <v>4.8</v>
      </c>
    </row>
    <row r="19" spans="1:7">
      <c r="A19" t="s">
        <v>571</v>
      </c>
      <c r="B19">
        <v>32</v>
      </c>
      <c r="C19">
        <v>3.9</v>
      </c>
      <c r="E19" t="s">
        <v>571</v>
      </c>
      <c r="F19">
        <v>31</v>
      </c>
      <c r="G19">
        <v>2.9</v>
      </c>
    </row>
    <row r="20" spans="1:7">
      <c r="A20" t="s">
        <v>574</v>
      </c>
      <c r="B20">
        <v>22</v>
      </c>
      <c r="C20">
        <v>2.8</v>
      </c>
      <c r="E20" t="s">
        <v>572</v>
      </c>
      <c r="F20">
        <v>28</v>
      </c>
      <c r="G20">
        <v>1.6</v>
      </c>
    </row>
    <row r="21" spans="1:7">
      <c r="A21" t="s">
        <v>575</v>
      </c>
      <c r="B21">
        <v>18</v>
      </c>
      <c r="C21">
        <v>1</v>
      </c>
      <c r="E21" t="s">
        <v>573</v>
      </c>
      <c r="F21">
        <v>26</v>
      </c>
      <c r="G21">
        <v>1.9</v>
      </c>
    </row>
    <row r="22" spans="1:7">
      <c r="A22" t="s">
        <v>68</v>
      </c>
      <c r="B22">
        <v>13</v>
      </c>
      <c r="C22">
        <v>0.1</v>
      </c>
      <c r="E22" t="s">
        <v>574</v>
      </c>
      <c r="F22">
        <v>23</v>
      </c>
      <c r="G22">
        <v>2.2000000000000002</v>
      </c>
    </row>
    <row r="23" spans="1:7">
      <c r="A23" t="s">
        <v>578</v>
      </c>
      <c r="B23">
        <v>11</v>
      </c>
      <c r="C23">
        <v>0.4</v>
      </c>
      <c r="E23" t="s">
        <v>575</v>
      </c>
      <c r="F23">
        <v>15</v>
      </c>
      <c r="G23">
        <v>0.7</v>
      </c>
    </row>
    <row r="24" spans="1:7">
      <c r="A24" t="s">
        <v>573</v>
      </c>
      <c r="B24">
        <v>9</v>
      </c>
      <c r="C24">
        <v>0.6</v>
      </c>
      <c r="E24" t="s">
        <v>576</v>
      </c>
      <c r="F24">
        <v>5</v>
      </c>
      <c r="G24">
        <v>0</v>
      </c>
    </row>
    <row r="25" spans="1:7">
      <c r="A25" t="s">
        <v>579</v>
      </c>
      <c r="B25">
        <v>8</v>
      </c>
      <c r="C25">
        <v>0.3</v>
      </c>
      <c r="E25" t="s">
        <v>577</v>
      </c>
      <c r="F25">
        <v>2</v>
      </c>
      <c r="G25">
        <v>0.1</v>
      </c>
    </row>
    <row r="26" spans="1:7">
      <c r="A26" t="s">
        <v>580</v>
      </c>
      <c r="B26">
        <v>7</v>
      </c>
      <c r="C26">
        <v>1</v>
      </c>
    </row>
    <row r="27" spans="1:7">
      <c r="A27" t="s">
        <v>576</v>
      </c>
      <c r="B27">
        <v>3</v>
      </c>
      <c r="C27">
        <v>0.2</v>
      </c>
      <c r="F27">
        <f>SUM(F18:F25)</f>
        <v>162</v>
      </c>
      <c r="G27">
        <f>SUM(G18:G25)</f>
        <v>14.199999999999998</v>
      </c>
    </row>
    <row r="28" spans="1:7">
      <c r="A28" t="s">
        <v>581</v>
      </c>
      <c r="B28">
        <v>3</v>
      </c>
      <c r="C28">
        <v>0.1</v>
      </c>
    </row>
    <row r="29" spans="1:7">
      <c r="A29" t="s">
        <v>582</v>
      </c>
      <c r="B29">
        <v>2</v>
      </c>
      <c r="C29">
        <v>-0.1</v>
      </c>
    </row>
    <row r="30" spans="1:7">
      <c r="A30" t="s">
        <v>577</v>
      </c>
      <c r="B30">
        <v>1</v>
      </c>
      <c r="C30">
        <v>0.1</v>
      </c>
    </row>
    <row r="32" spans="1:7">
      <c r="B32">
        <f>SUM(B18:B30)</f>
        <v>162</v>
      </c>
      <c r="C32">
        <f>SUM(C18:C30)</f>
        <v>16.500000000000004</v>
      </c>
    </row>
    <row r="34" spans="1:7">
      <c r="A34" s="7" t="s">
        <v>510</v>
      </c>
    </row>
    <row r="35" spans="1:7">
      <c r="A35" t="s">
        <v>62</v>
      </c>
      <c r="B35" t="s">
        <v>72</v>
      </c>
      <c r="C35" t="s">
        <v>41</v>
      </c>
      <c r="E35" t="s">
        <v>62</v>
      </c>
      <c r="F35" t="s">
        <v>72</v>
      </c>
      <c r="G35" t="s">
        <v>41</v>
      </c>
    </row>
    <row r="36" spans="1:7">
      <c r="A36" t="s">
        <v>583</v>
      </c>
      <c r="B36">
        <v>31</v>
      </c>
      <c r="C36">
        <v>3.8</v>
      </c>
      <c r="E36" t="s">
        <v>583</v>
      </c>
      <c r="F36">
        <v>32</v>
      </c>
      <c r="G36">
        <v>3.7</v>
      </c>
    </row>
    <row r="37" spans="1:7">
      <c r="A37" t="s">
        <v>264</v>
      </c>
      <c r="B37">
        <v>26</v>
      </c>
      <c r="C37">
        <v>2.2999999999999998</v>
      </c>
      <c r="E37" t="s">
        <v>136</v>
      </c>
      <c r="F37">
        <v>28</v>
      </c>
      <c r="G37">
        <v>1.6</v>
      </c>
    </row>
    <row r="38" spans="1:7">
      <c r="A38" t="s">
        <v>585</v>
      </c>
      <c r="B38">
        <v>21</v>
      </c>
      <c r="C38">
        <v>0.4</v>
      </c>
      <c r="E38" t="s">
        <v>584</v>
      </c>
      <c r="F38">
        <v>26</v>
      </c>
      <c r="G38">
        <v>1.7</v>
      </c>
    </row>
    <row r="39" spans="1:7">
      <c r="A39" t="s">
        <v>68</v>
      </c>
      <c r="B39">
        <v>18</v>
      </c>
      <c r="C39">
        <v>2.2999999999999998</v>
      </c>
      <c r="E39" t="s">
        <v>585</v>
      </c>
      <c r="F39">
        <v>24</v>
      </c>
      <c r="G39">
        <v>1.2</v>
      </c>
    </row>
    <row r="40" spans="1:7">
      <c r="A40" t="s">
        <v>586</v>
      </c>
      <c r="B40">
        <v>16</v>
      </c>
      <c r="C40">
        <v>1.6</v>
      </c>
      <c r="E40" t="s">
        <v>586</v>
      </c>
      <c r="F40">
        <v>23</v>
      </c>
      <c r="G40">
        <v>1.6</v>
      </c>
    </row>
    <row r="41" spans="1:7">
      <c r="A41" t="s">
        <v>584</v>
      </c>
      <c r="B41">
        <v>13</v>
      </c>
      <c r="C41">
        <v>1.4</v>
      </c>
      <c r="E41" t="s">
        <v>213</v>
      </c>
      <c r="F41">
        <v>15</v>
      </c>
      <c r="G41">
        <v>0.8</v>
      </c>
    </row>
    <row r="42" spans="1:7">
      <c r="A42" t="s">
        <v>589</v>
      </c>
      <c r="B42">
        <v>9</v>
      </c>
      <c r="C42">
        <v>1.3</v>
      </c>
      <c r="E42" t="s">
        <v>587</v>
      </c>
      <c r="F42">
        <v>8</v>
      </c>
      <c r="G42">
        <v>0.5</v>
      </c>
    </row>
    <row r="43" spans="1:7">
      <c r="A43" t="s">
        <v>590</v>
      </c>
      <c r="B43">
        <v>9</v>
      </c>
      <c r="C43">
        <v>-0.1</v>
      </c>
      <c r="E43" t="s">
        <v>588</v>
      </c>
      <c r="F43">
        <v>6</v>
      </c>
      <c r="G43">
        <v>0.4</v>
      </c>
    </row>
    <row r="44" spans="1:7">
      <c r="A44" t="s">
        <v>213</v>
      </c>
      <c r="B44">
        <v>8</v>
      </c>
      <c r="C44">
        <v>0</v>
      </c>
    </row>
    <row r="45" spans="1:7">
      <c r="A45" t="s">
        <v>591</v>
      </c>
      <c r="B45">
        <v>6</v>
      </c>
      <c r="C45">
        <v>0</v>
      </c>
      <c r="F45">
        <f>SUM(F36:F43)</f>
        <v>162</v>
      </c>
      <c r="G45">
        <f>SUM(G36:G43)</f>
        <v>11.500000000000002</v>
      </c>
    </row>
    <row r="46" spans="1:7">
      <c r="A46" t="s">
        <v>592</v>
      </c>
      <c r="B46">
        <v>2</v>
      </c>
      <c r="C46">
        <v>-0.4</v>
      </c>
    </row>
    <row r="47" spans="1:7">
      <c r="A47" t="s">
        <v>593</v>
      </c>
      <c r="B47">
        <v>2</v>
      </c>
      <c r="C47">
        <v>-0.5</v>
      </c>
    </row>
    <row r="48" spans="1:7">
      <c r="A48" t="s">
        <v>594</v>
      </c>
      <c r="B48">
        <v>1</v>
      </c>
      <c r="C48">
        <v>-0.1</v>
      </c>
    </row>
    <row r="50" spans="1:7">
      <c r="B50">
        <f>SUM(B36:B48)</f>
        <v>162</v>
      </c>
      <c r="C50">
        <f>SUM(C36:C48)</f>
        <v>12.000000000000002</v>
      </c>
    </row>
    <row r="52" spans="1:7">
      <c r="A52" s="11" t="s">
        <v>527</v>
      </c>
    </row>
    <row r="53" spans="1:7">
      <c r="A53" t="s">
        <v>62</v>
      </c>
      <c r="B53" t="s">
        <v>72</v>
      </c>
      <c r="C53" t="s">
        <v>41</v>
      </c>
      <c r="E53" t="s">
        <v>62</v>
      </c>
      <c r="F53" t="s">
        <v>72</v>
      </c>
      <c r="G53" t="s">
        <v>41</v>
      </c>
    </row>
    <row r="54" spans="1:7">
      <c r="A54" t="s">
        <v>595</v>
      </c>
      <c r="B54">
        <v>31</v>
      </c>
      <c r="C54">
        <v>2.8</v>
      </c>
      <c r="E54" t="s">
        <v>595</v>
      </c>
      <c r="F54">
        <v>34</v>
      </c>
      <c r="G54">
        <v>4.9000000000000004</v>
      </c>
    </row>
    <row r="55" spans="1:7">
      <c r="A55" t="s">
        <v>596</v>
      </c>
      <c r="B55">
        <v>29</v>
      </c>
      <c r="C55">
        <v>1.9</v>
      </c>
      <c r="E55" t="s">
        <v>596</v>
      </c>
      <c r="F55">
        <v>31</v>
      </c>
      <c r="G55">
        <v>2.1</v>
      </c>
    </row>
    <row r="56" spans="1:7">
      <c r="A56" t="s">
        <v>597</v>
      </c>
      <c r="B56">
        <v>20</v>
      </c>
      <c r="C56">
        <v>1.8</v>
      </c>
      <c r="E56" t="s">
        <v>141</v>
      </c>
      <c r="F56">
        <v>29</v>
      </c>
      <c r="G56">
        <v>2</v>
      </c>
    </row>
    <row r="57" spans="1:7">
      <c r="A57" t="s">
        <v>263</v>
      </c>
      <c r="B57">
        <v>20</v>
      </c>
      <c r="C57">
        <v>1.2</v>
      </c>
      <c r="E57" t="s">
        <v>597</v>
      </c>
      <c r="F57">
        <v>28</v>
      </c>
      <c r="G57">
        <v>2.8</v>
      </c>
    </row>
    <row r="58" spans="1:7">
      <c r="A58" t="s">
        <v>261</v>
      </c>
      <c r="B58">
        <v>20</v>
      </c>
      <c r="C58">
        <v>0.6</v>
      </c>
      <c r="E58" t="s">
        <v>172</v>
      </c>
      <c r="F58">
        <v>23</v>
      </c>
      <c r="G58">
        <v>1.2</v>
      </c>
    </row>
    <row r="59" spans="1:7">
      <c r="A59" t="s">
        <v>598</v>
      </c>
      <c r="B59">
        <v>16</v>
      </c>
      <c r="C59">
        <v>0.3</v>
      </c>
      <c r="E59" t="s">
        <v>599</v>
      </c>
      <c r="F59">
        <v>13</v>
      </c>
      <c r="G59">
        <v>0.9</v>
      </c>
    </row>
    <row r="60" spans="1:7">
      <c r="A60" t="s">
        <v>599</v>
      </c>
      <c r="B60">
        <v>13</v>
      </c>
      <c r="C60">
        <v>0.5</v>
      </c>
      <c r="E60" t="s">
        <v>600</v>
      </c>
      <c r="F60">
        <v>2</v>
      </c>
      <c r="G60">
        <v>0.1</v>
      </c>
    </row>
    <row r="61" spans="1:7">
      <c r="A61" t="s">
        <v>600</v>
      </c>
      <c r="B61">
        <v>10</v>
      </c>
      <c r="C61">
        <v>0</v>
      </c>
      <c r="E61" t="s">
        <v>598</v>
      </c>
      <c r="F61">
        <v>2</v>
      </c>
      <c r="G61">
        <v>0.1</v>
      </c>
    </row>
    <row r="62" spans="1:7">
      <c r="A62" t="s">
        <v>601</v>
      </c>
      <c r="B62">
        <v>2</v>
      </c>
      <c r="C62">
        <v>-0.1</v>
      </c>
    </row>
    <row r="63" spans="1:7">
      <c r="A63" t="s">
        <v>602</v>
      </c>
      <c r="B63">
        <v>1</v>
      </c>
      <c r="C63">
        <v>0.6</v>
      </c>
      <c r="F63">
        <f>SUM(F54:F61)</f>
        <v>162</v>
      </c>
      <c r="G63">
        <f>SUM(G54:G61)</f>
        <v>14.1</v>
      </c>
    </row>
    <row r="65" spans="1:7">
      <c r="B65">
        <f>SUM(B54:B63)</f>
        <v>162</v>
      </c>
      <c r="C65">
        <f>SUM(C54:C63)</f>
        <v>9.6</v>
      </c>
    </row>
    <row r="67" spans="1:7">
      <c r="A67" s="11" t="s">
        <v>554</v>
      </c>
    </row>
    <row r="68" spans="1:7">
      <c r="A68" t="s">
        <v>62</v>
      </c>
      <c r="B68" t="s">
        <v>72</v>
      </c>
      <c r="C68" t="s">
        <v>41</v>
      </c>
      <c r="E68" t="s">
        <v>62</v>
      </c>
      <c r="F68" t="s">
        <v>72</v>
      </c>
      <c r="G68" t="s">
        <v>41</v>
      </c>
    </row>
    <row r="69" spans="1:7">
      <c r="A69" t="s">
        <v>603</v>
      </c>
      <c r="B69">
        <v>33</v>
      </c>
      <c r="C69">
        <v>2.6</v>
      </c>
      <c r="E69" t="s">
        <v>607</v>
      </c>
      <c r="F69">
        <v>32</v>
      </c>
      <c r="G69">
        <v>3.6</v>
      </c>
    </row>
    <row r="70" spans="1:7">
      <c r="A70" t="s">
        <v>276</v>
      </c>
      <c r="B70">
        <v>33</v>
      </c>
      <c r="C70">
        <v>2.5</v>
      </c>
      <c r="E70" t="s">
        <v>603</v>
      </c>
      <c r="F70">
        <v>28</v>
      </c>
      <c r="G70">
        <v>1.1000000000000001</v>
      </c>
    </row>
    <row r="71" spans="1:7">
      <c r="A71" t="s">
        <v>604</v>
      </c>
      <c r="B71">
        <v>21</v>
      </c>
      <c r="C71">
        <v>0.4</v>
      </c>
      <c r="E71" t="s">
        <v>606</v>
      </c>
      <c r="F71">
        <v>26</v>
      </c>
      <c r="G71">
        <v>2.1</v>
      </c>
    </row>
    <row r="72" spans="1:7">
      <c r="A72" t="s">
        <v>605</v>
      </c>
      <c r="B72">
        <v>15</v>
      </c>
      <c r="C72">
        <v>1</v>
      </c>
      <c r="E72" t="s">
        <v>609</v>
      </c>
      <c r="F72">
        <v>26</v>
      </c>
      <c r="G72">
        <v>1.8</v>
      </c>
    </row>
    <row r="73" spans="1:7">
      <c r="A73" t="s">
        <v>606</v>
      </c>
      <c r="B73">
        <v>14</v>
      </c>
      <c r="C73">
        <v>1.7</v>
      </c>
      <c r="E73" t="s">
        <v>614</v>
      </c>
      <c r="F73">
        <v>21</v>
      </c>
      <c r="G73">
        <v>2.7</v>
      </c>
    </row>
    <row r="74" spans="1:7">
      <c r="A74" t="s">
        <v>607</v>
      </c>
      <c r="B74">
        <v>12</v>
      </c>
      <c r="C74">
        <v>1.4</v>
      </c>
      <c r="E74" t="s">
        <v>615</v>
      </c>
      <c r="F74">
        <v>15</v>
      </c>
      <c r="G74">
        <v>0.5</v>
      </c>
    </row>
    <row r="75" spans="1:7">
      <c r="A75" t="s">
        <v>608</v>
      </c>
      <c r="B75">
        <v>10</v>
      </c>
      <c r="C75">
        <v>0.1</v>
      </c>
      <c r="E75" t="s">
        <v>608</v>
      </c>
      <c r="F75">
        <v>8</v>
      </c>
      <c r="G75">
        <v>0.2</v>
      </c>
    </row>
    <row r="76" spans="1:7">
      <c r="A76" t="s">
        <v>609</v>
      </c>
      <c r="B76">
        <v>10</v>
      </c>
      <c r="C76">
        <v>0</v>
      </c>
      <c r="E76" t="s">
        <v>604</v>
      </c>
      <c r="F76">
        <v>5</v>
      </c>
      <c r="G76">
        <v>0.1</v>
      </c>
    </row>
    <row r="77" spans="1:7">
      <c r="A77" t="s">
        <v>610</v>
      </c>
      <c r="B77">
        <v>7</v>
      </c>
      <c r="C77">
        <v>-0.5</v>
      </c>
    </row>
    <row r="78" spans="1:7">
      <c r="A78" t="s">
        <v>611</v>
      </c>
      <c r="B78">
        <v>3</v>
      </c>
      <c r="C78">
        <v>-0.1</v>
      </c>
      <c r="F78">
        <f>SUM(F69:F76)</f>
        <v>161</v>
      </c>
      <c r="G78">
        <f>SUM(G69:G76)</f>
        <v>12.1</v>
      </c>
    </row>
    <row r="79" spans="1:7">
      <c r="A79" t="s">
        <v>612</v>
      </c>
      <c r="B79">
        <v>2</v>
      </c>
      <c r="C79">
        <v>0</v>
      </c>
    </row>
    <row r="80" spans="1:7">
      <c r="A80" t="s">
        <v>613</v>
      </c>
      <c r="B80">
        <v>2</v>
      </c>
      <c r="C80">
        <v>-0.3</v>
      </c>
    </row>
    <row r="82" spans="2:3">
      <c r="B82">
        <f>SUM(B69:B80)</f>
        <v>162</v>
      </c>
      <c r="C82">
        <f>SUM(C69:C80)</f>
        <v>8.7999999999999989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16"/>
  <sheetViews>
    <sheetView showRuler="0" workbookViewId="0">
      <selection activeCell="I2" sqref="I2:J7"/>
    </sheetView>
  </sheetViews>
  <sheetFormatPr baseColWidth="10" defaultRowHeight="15" x14ac:dyDescent="0"/>
  <cols>
    <col min="1" max="1" width="19" bestFit="1" customWidth="1"/>
    <col min="5" max="5" width="16.1640625" bestFit="1" customWidth="1"/>
  </cols>
  <sheetData>
    <row r="2" spans="1:10">
      <c r="A2" s="7" t="s">
        <v>625</v>
      </c>
      <c r="I2" t="s">
        <v>258</v>
      </c>
      <c r="J2" t="s">
        <v>5</v>
      </c>
    </row>
    <row r="3" spans="1:10">
      <c r="A3" t="s">
        <v>62</v>
      </c>
      <c r="B3" t="s">
        <v>40</v>
      </c>
      <c r="C3" t="s">
        <v>41</v>
      </c>
      <c r="E3" t="s">
        <v>62</v>
      </c>
      <c r="F3" t="s">
        <v>40</v>
      </c>
      <c r="G3" t="s">
        <v>41</v>
      </c>
      <c r="I3" t="s">
        <v>680</v>
      </c>
      <c r="J3">
        <f>(G23-C27)*10</f>
        <v>-26.000000000000032</v>
      </c>
    </row>
    <row r="4" spans="1:10">
      <c r="A4" t="s">
        <v>683</v>
      </c>
      <c r="B4">
        <v>686</v>
      </c>
      <c r="C4">
        <v>1.6</v>
      </c>
      <c r="E4" t="s">
        <v>685</v>
      </c>
      <c r="F4">
        <v>616</v>
      </c>
      <c r="G4">
        <v>3.6</v>
      </c>
      <c r="I4" t="s">
        <v>681</v>
      </c>
      <c r="J4">
        <f>(G49-C49)*10</f>
        <v>20</v>
      </c>
    </row>
    <row r="5" spans="1:10">
      <c r="A5" t="s">
        <v>684</v>
      </c>
      <c r="B5">
        <v>597</v>
      </c>
      <c r="C5">
        <v>1.1000000000000001</v>
      </c>
      <c r="E5" t="s">
        <v>683</v>
      </c>
      <c r="F5">
        <v>651</v>
      </c>
      <c r="G5">
        <v>0.6</v>
      </c>
      <c r="I5" t="s">
        <v>682</v>
      </c>
      <c r="J5">
        <f>(G74-C74)*10</f>
        <v>-1.9999999999999218</v>
      </c>
    </row>
    <row r="6" spans="1:10">
      <c r="A6" t="s">
        <v>469</v>
      </c>
      <c r="B6">
        <v>583</v>
      </c>
      <c r="C6">
        <v>3.2</v>
      </c>
      <c r="E6" t="s">
        <v>694</v>
      </c>
      <c r="F6">
        <v>500</v>
      </c>
      <c r="G6">
        <v>0.7</v>
      </c>
      <c r="I6" t="s">
        <v>661</v>
      </c>
      <c r="J6">
        <f>(G94-C94)*10</f>
        <v>18.000000000000043</v>
      </c>
    </row>
    <row r="7" spans="1:10">
      <c r="A7" t="s">
        <v>413</v>
      </c>
      <c r="B7">
        <v>555</v>
      </c>
      <c r="C7">
        <v>1</v>
      </c>
      <c r="E7" t="s">
        <v>696</v>
      </c>
      <c r="F7">
        <v>574</v>
      </c>
      <c r="G7">
        <v>2.1</v>
      </c>
      <c r="I7" t="s">
        <v>679</v>
      </c>
      <c r="J7">
        <f>(G116-C115)*10</f>
        <v>-20.000000000000018</v>
      </c>
    </row>
    <row r="8" spans="1:10">
      <c r="A8" t="s">
        <v>685</v>
      </c>
      <c r="B8">
        <v>481</v>
      </c>
      <c r="C8">
        <v>3.4</v>
      </c>
      <c r="E8" t="s">
        <v>697</v>
      </c>
      <c r="F8">
        <v>100</v>
      </c>
      <c r="G8">
        <v>0</v>
      </c>
    </row>
    <row r="9" spans="1:10">
      <c r="A9" t="s">
        <v>686</v>
      </c>
      <c r="B9">
        <v>436</v>
      </c>
      <c r="C9">
        <v>2.1</v>
      </c>
      <c r="E9" t="s">
        <v>688</v>
      </c>
      <c r="F9">
        <v>306</v>
      </c>
      <c r="G9">
        <v>0.2</v>
      </c>
    </row>
    <row r="10" spans="1:10">
      <c r="A10" t="s">
        <v>390</v>
      </c>
      <c r="B10">
        <v>228</v>
      </c>
      <c r="C10">
        <v>-0.6</v>
      </c>
      <c r="E10" t="s">
        <v>455</v>
      </c>
      <c r="F10">
        <v>609</v>
      </c>
      <c r="G10">
        <v>1.5</v>
      </c>
    </row>
    <row r="11" spans="1:10">
      <c r="A11" t="s">
        <v>687</v>
      </c>
      <c r="B11">
        <v>198</v>
      </c>
      <c r="C11">
        <v>0.9</v>
      </c>
      <c r="E11" t="s">
        <v>686</v>
      </c>
      <c r="F11">
        <v>384</v>
      </c>
      <c r="G11">
        <v>0.6</v>
      </c>
    </row>
    <row r="12" spans="1:10">
      <c r="A12" t="s">
        <v>688</v>
      </c>
      <c r="B12">
        <v>197</v>
      </c>
      <c r="C12">
        <v>0.3</v>
      </c>
      <c r="E12" t="s">
        <v>687</v>
      </c>
      <c r="F12">
        <v>525</v>
      </c>
      <c r="G12">
        <v>0.5</v>
      </c>
    </row>
    <row r="13" spans="1:10">
      <c r="A13" t="s">
        <v>56</v>
      </c>
      <c r="B13">
        <v>167</v>
      </c>
      <c r="C13">
        <v>1.4</v>
      </c>
      <c r="E13" t="s">
        <v>252</v>
      </c>
      <c r="F13">
        <v>32</v>
      </c>
      <c r="G13">
        <v>0.1</v>
      </c>
    </row>
    <row r="14" spans="1:10">
      <c r="A14" t="s">
        <v>364</v>
      </c>
      <c r="B14">
        <v>162</v>
      </c>
      <c r="C14">
        <v>-0.4</v>
      </c>
      <c r="E14" t="s">
        <v>698</v>
      </c>
      <c r="F14">
        <v>35</v>
      </c>
      <c r="G14">
        <v>0.1</v>
      </c>
    </row>
    <row r="15" spans="1:10">
      <c r="A15" t="s">
        <v>689</v>
      </c>
      <c r="B15">
        <v>160</v>
      </c>
      <c r="C15">
        <v>-0.3</v>
      </c>
      <c r="E15" t="s">
        <v>684</v>
      </c>
      <c r="F15">
        <v>455</v>
      </c>
      <c r="G15">
        <v>0.5</v>
      </c>
    </row>
    <row r="16" spans="1:10">
      <c r="A16" t="s">
        <v>355</v>
      </c>
      <c r="B16">
        <v>156</v>
      </c>
      <c r="C16">
        <v>0.2</v>
      </c>
      <c r="E16" t="s">
        <v>438</v>
      </c>
      <c r="F16">
        <v>224</v>
      </c>
      <c r="G16">
        <v>0.5</v>
      </c>
    </row>
    <row r="17" spans="1:7">
      <c r="A17" t="s">
        <v>690</v>
      </c>
      <c r="B17">
        <v>151</v>
      </c>
      <c r="C17">
        <v>0.3</v>
      </c>
      <c r="E17" t="s">
        <v>693</v>
      </c>
      <c r="F17">
        <v>49</v>
      </c>
      <c r="G17">
        <v>0</v>
      </c>
    </row>
    <row r="18" spans="1:7">
      <c r="A18" t="s">
        <v>363</v>
      </c>
      <c r="B18">
        <v>149</v>
      </c>
      <c r="C18">
        <v>0.1</v>
      </c>
      <c r="E18" t="s">
        <v>699</v>
      </c>
      <c r="F18">
        <v>216</v>
      </c>
      <c r="G18">
        <v>-0.3</v>
      </c>
    </row>
    <row r="19" spans="1:7">
      <c r="A19" t="s">
        <v>691</v>
      </c>
      <c r="B19">
        <v>133</v>
      </c>
      <c r="C19">
        <v>-0.3</v>
      </c>
      <c r="E19" t="s">
        <v>440</v>
      </c>
      <c r="F19">
        <v>291</v>
      </c>
      <c r="G19">
        <v>0.1</v>
      </c>
    </row>
    <row r="20" spans="1:7">
      <c r="A20" t="s">
        <v>74</v>
      </c>
      <c r="B20">
        <v>123</v>
      </c>
      <c r="C20">
        <v>-0.5</v>
      </c>
      <c r="E20" t="s">
        <v>700</v>
      </c>
      <c r="F20">
        <v>19</v>
      </c>
      <c r="G20">
        <v>0</v>
      </c>
    </row>
    <row r="21" spans="1:7">
      <c r="A21" t="s">
        <v>692</v>
      </c>
      <c r="B21">
        <v>100</v>
      </c>
      <c r="C21">
        <v>0.2</v>
      </c>
      <c r="E21" t="s">
        <v>692</v>
      </c>
      <c r="F21">
        <v>77</v>
      </c>
      <c r="G21">
        <v>0</v>
      </c>
    </row>
    <row r="22" spans="1:7">
      <c r="A22" t="s">
        <v>693</v>
      </c>
      <c r="B22">
        <v>93</v>
      </c>
      <c r="C22">
        <v>0.1</v>
      </c>
    </row>
    <row r="23" spans="1:7">
      <c r="A23" t="s">
        <v>694</v>
      </c>
      <c r="B23">
        <v>87</v>
      </c>
      <c r="C23">
        <v>-0.1</v>
      </c>
      <c r="F23">
        <f>SUM(F4:F21)</f>
        <v>5663</v>
      </c>
      <c r="G23">
        <f>SUM(G4:G21)</f>
        <v>10.799999999999997</v>
      </c>
    </row>
    <row r="24" spans="1:7">
      <c r="A24" t="s">
        <v>695</v>
      </c>
      <c r="B24">
        <v>85</v>
      </c>
      <c r="C24">
        <v>-0.6</v>
      </c>
    </row>
    <row r="25" spans="1:7">
      <c r="A25" t="s">
        <v>252</v>
      </c>
      <c r="B25">
        <v>74</v>
      </c>
      <c r="C25">
        <v>0.3</v>
      </c>
    </row>
    <row r="27" spans="1:7">
      <c r="B27">
        <f>SUM(B4:B25)</f>
        <v>5601</v>
      </c>
      <c r="C27">
        <f>SUM(C4:C25)</f>
        <v>13.4</v>
      </c>
    </row>
    <row r="29" spans="1:7">
      <c r="A29" s="7" t="s">
        <v>641</v>
      </c>
    </row>
    <row r="30" spans="1:7">
      <c r="A30" t="s">
        <v>62</v>
      </c>
      <c r="B30" t="s">
        <v>40</v>
      </c>
      <c r="C30" t="s">
        <v>41</v>
      </c>
      <c r="E30" t="s">
        <v>62</v>
      </c>
      <c r="F30" t="s">
        <v>40</v>
      </c>
      <c r="G30" t="s">
        <v>41</v>
      </c>
    </row>
    <row r="31" spans="1:7">
      <c r="A31" t="s">
        <v>701</v>
      </c>
      <c r="B31">
        <v>653</v>
      </c>
      <c r="C31">
        <v>4.5999999999999996</v>
      </c>
      <c r="E31" t="s">
        <v>701</v>
      </c>
      <c r="F31">
        <v>637</v>
      </c>
      <c r="G31">
        <v>2.2999999999999998</v>
      </c>
    </row>
    <row r="32" spans="1:7">
      <c r="A32" t="s">
        <v>702</v>
      </c>
      <c r="B32">
        <v>551</v>
      </c>
      <c r="C32">
        <v>3.1</v>
      </c>
      <c r="E32" t="s">
        <v>703</v>
      </c>
      <c r="F32">
        <v>630</v>
      </c>
      <c r="G32">
        <v>3.2</v>
      </c>
    </row>
    <row r="33" spans="1:7">
      <c r="A33" t="s">
        <v>703</v>
      </c>
      <c r="B33">
        <v>525</v>
      </c>
      <c r="C33">
        <v>2.2999999999999998</v>
      </c>
      <c r="E33" t="s">
        <v>709</v>
      </c>
      <c r="F33">
        <v>623</v>
      </c>
      <c r="G33">
        <v>5.7</v>
      </c>
    </row>
    <row r="34" spans="1:7">
      <c r="A34" t="s">
        <v>704</v>
      </c>
      <c r="B34">
        <v>499</v>
      </c>
      <c r="C34">
        <v>3</v>
      </c>
      <c r="E34" t="s">
        <v>704</v>
      </c>
      <c r="F34">
        <v>602</v>
      </c>
      <c r="G34">
        <v>1</v>
      </c>
    </row>
    <row r="35" spans="1:7">
      <c r="A35" t="s">
        <v>705</v>
      </c>
      <c r="B35">
        <v>494</v>
      </c>
      <c r="C35">
        <v>1.1000000000000001</v>
      </c>
      <c r="E35" t="s">
        <v>705</v>
      </c>
      <c r="F35">
        <v>595</v>
      </c>
      <c r="G35">
        <v>2.4</v>
      </c>
    </row>
    <row r="36" spans="1:7">
      <c r="A36" t="s">
        <v>706</v>
      </c>
      <c r="B36">
        <v>467</v>
      </c>
      <c r="C36">
        <v>1.8</v>
      </c>
      <c r="E36" t="s">
        <v>702</v>
      </c>
      <c r="F36">
        <v>588</v>
      </c>
      <c r="G36">
        <v>2.1</v>
      </c>
    </row>
    <row r="37" spans="1:7">
      <c r="A37" t="s">
        <v>707</v>
      </c>
      <c r="B37">
        <v>446</v>
      </c>
      <c r="C37">
        <v>0.3</v>
      </c>
      <c r="E37" t="s">
        <v>707</v>
      </c>
      <c r="F37">
        <v>520</v>
      </c>
      <c r="G37">
        <v>0.7</v>
      </c>
    </row>
    <row r="38" spans="1:7">
      <c r="A38" t="s">
        <v>708</v>
      </c>
      <c r="B38">
        <v>438</v>
      </c>
      <c r="C38">
        <v>-0.8</v>
      </c>
      <c r="E38" t="s">
        <v>706</v>
      </c>
      <c r="F38">
        <v>448</v>
      </c>
      <c r="G38">
        <v>1.6</v>
      </c>
    </row>
    <row r="39" spans="1:7">
      <c r="A39" t="s">
        <v>709</v>
      </c>
      <c r="B39">
        <v>318</v>
      </c>
      <c r="C39">
        <v>3.8</v>
      </c>
      <c r="E39" t="s">
        <v>364</v>
      </c>
      <c r="F39">
        <v>314</v>
      </c>
      <c r="G39">
        <v>-0.3</v>
      </c>
    </row>
    <row r="40" spans="1:7">
      <c r="A40" t="s">
        <v>710</v>
      </c>
      <c r="B40">
        <v>289</v>
      </c>
      <c r="C40">
        <v>0.5</v>
      </c>
      <c r="E40" t="s">
        <v>710</v>
      </c>
      <c r="F40">
        <v>265</v>
      </c>
      <c r="G40">
        <v>0.7</v>
      </c>
    </row>
    <row r="41" spans="1:7">
      <c r="A41" t="s">
        <v>711</v>
      </c>
      <c r="B41">
        <v>174</v>
      </c>
      <c r="C41">
        <v>-0.8</v>
      </c>
      <c r="E41" t="s">
        <v>708</v>
      </c>
      <c r="F41">
        <v>187</v>
      </c>
      <c r="G41">
        <v>-0.2</v>
      </c>
    </row>
    <row r="42" spans="1:7">
      <c r="A42" t="s">
        <v>712</v>
      </c>
      <c r="B42">
        <v>157</v>
      </c>
      <c r="C42">
        <v>0.7</v>
      </c>
      <c r="E42" t="s">
        <v>715</v>
      </c>
      <c r="F42">
        <v>160</v>
      </c>
      <c r="G42">
        <v>-0.1</v>
      </c>
    </row>
    <row r="43" spans="1:7">
      <c r="A43" t="s">
        <v>713</v>
      </c>
      <c r="B43">
        <v>157</v>
      </c>
      <c r="C43">
        <v>-0.1</v>
      </c>
    </row>
    <row r="44" spans="1:7">
      <c r="A44" t="s">
        <v>714</v>
      </c>
      <c r="B44">
        <v>120</v>
      </c>
      <c r="C44">
        <v>-0.7</v>
      </c>
    </row>
    <row r="45" spans="1:7">
      <c r="A45" t="s">
        <v>715</v>
      </c>
      <c r="B45">
        <v>103</v>
      </c>
      <c r="C45">
        <v>-0.4</v>
      </c>
    </row>
    <row r="46" spans="1:7">
      <c r="A46" t="s">
        <v>716</v>
      </c>
      <c r="B46">
        <v>94</v>
      </c>
      <c r="C46">
        <v>-1</v>
      </c>
    </row>
    <row r="47" spans="1:7">
      <c r="A47" t="s">
        <v>717</v>
      </c>
      <c r="B47">
        <v>80</v>
      </c>
      <c r="C47">
        <v>-0.3</v>
      </c>
    </row>
    <row r="49" spans="1:7">
      <c r="B49">
        <f>SUM(B31:B47)</f>
        <v>5565</v>
      </c>
      <c r="C49">
        <f>SUM(C31:C47)</f>
        <v>17.099999999999998</v>
      </c>
      <c r="F49">
        <f>SUM(F31:F47)</f>
        <v>5569</v>
      </c>
      <c r="G49">
        <f>SUM(G31:G47)</f>
        <v>19.099999999999998</v>
      </c>
    </row>
    <row r="51" spans="1:7">
      <c r="A51" s="7" t="s">
        <v>651</v>
      </c>
    </row>
    <row r="52" spans="1:7">
      <c r="A52" t="s">
        <v>62</v>
      </c>
      <c r="B52" t="s">
        <v>40</v>
      </c>
      <c r="C52" t="s">
        <v>41</v>
      </c>
      <c r="E52" t="s">
        <v>62</v>
      </c>
      <c r="F52" t="s">
        <v>40</v>
      </c>
      <c r="G52" t="s">
        <v>41</v>
      </c>
    </row>
    <row r="53" spans="1:7">
      <c r="A53" t="s">
        <v>718</v>
      </c>
      <c r="B53">
        <v>682</v>
      </c>
      <c r="C53">
        <v>5.0999999999999996</v>
      </c>
      <c r="E53" t="s">
        <v>719</v>
      </c>
      <c r="F53">
        <v>583</v>
      </c>
      <c r="G53">
        <v>2.7</v>
      </c>
    </row>
    <row r="54" spans="1:7">
      <c r="A54" t="s">
        <v>719</v>
      </c>
      <c r="B54">
        <v>554</v>
      </c>
      <c r="C54">
        <v>3.1</v>
      </c>
      <c r="E54" t="s">
        <v>400</v>
      </c>
      <c r="F54">
        <v>630</v>
      </c>
      <c r="G54">
        <v>3.7</v>
      </c>
    </row>
    <row r="55" spans="1:7">
      <c r="A55" t="s">
        <v>720</v>
      </c>
      <c r="B55">
        <v>538</v>
      </c>
      <c r="C55">
        <v>2.5</v>
      </c>
      <c r="E55" t="s">
        <v>728</v>
      </c>
      <c r="F55">
        <v>534</v>
      </c>
      <c r="G55">
        <v>2.5</v>
      </c>
    </row>
    <row r="56" spans="1:7">
      <c r="A56" t="s">
        <v>721</v>
      </c>
      <c r="B56">
        <v>510</v>
      </c>
      <c r="C56">
        <v>1.9</v>
      </c>
      <c r="E56" t="s">
        <v>732</v>
      </c>
      <c r="F56">
        <v>553</v>
      </c>
      <c r="G56">
        <v>2.5</v>
      </c>
    </row>
    <row r="57" spans="1:7">
      <c r="A57" t="s">
        <v>722</v>
      </c>
      <c r="B57">
        <v>465</v>
      </c>
      <c r="C57">
        <v>1</v>
      </c>
      <c r="E57" t="s">
        <v>718</v>
      </c>
      <c r="F57">
        <v>637</v>
      </c>
      <c r="G57">
        <v>2.6</v>
      </c>
    </row>
    <row r="58" spans="1:7">
      <c r="A58" t="s">
        <v>723</v>
      </c>
      <c r="B58">
        <v>408</v>
      </c>
      <c r="C58">
        <v>0</v>
      </c>
      <c r="E58" t="s">
        <v>725</v>
      </c>
      <c r="F58">
        <v>416</v>
      </c>
      <c r="G58">
        <v>2.6</v>
      </c>
    </row>
    <row r="59" spans="1:7">
      <c r="A59" t="s">
        <v>724</v>
      </c>
      <c r="B59">
        <v>407</v>
      </c>
      <c r="C59">
        <v>1</v>
      </c>
      <c r="E59" t="s">
        <v>729</v>
      </c>
      <c r="F59">
        <v>533</v>
      </c>
      <c r="G59">
        <v>2.6</v>
      </c>
    </row>
    <row r="60" spans="1:7">
      <c r="A60" t="s">
        <v>725</v>
      </c>
      <c r="B60">
        <v>268</v>
      </c>
      <c r="C60">
        <v>2.2999999999999998</v>
      </c>
      <c r="E60" t="s">
        <v>167</v>
      </c>
      <c r="F60">
        <v>546</v>
      </c>
      <c r="G60">
        <v>1.3</v>
      </c>
    </row>
    <row r="61" spans="1:7">
      <c r="A61" t="s">
        <v>726</v>
      </c>
      <c r="B61">
        <v>258</v>
      </c>
      <c r="C61">
        <v>0.2</v>
      </c>
      <c r="E61" t="s">
        <v>721</v>
      </c>
      <c r="F61">
        <v>466</v>
      </c>
      <c r="G61">
        <v>1.2</v>
      </c>
    </row>
    <row r="62" spans="1:7">
      <c r="A62" t="s">
        <v>400</v>
      </c>
      <c r="B62">
        <v>249</v>
      </c>
      <c r="C62">
        <v>2.7</v>
      </c>
      <c r="E62" t="s">
        <v>727</v>
      </c>
      <c r="F62">
        <v>56</v>
      </c>
      <c r="G62">
        <v>0.1</v>
      </c>
    </row>
    <row r="63" spans="1:7">
      <c r="A63" t="s">
        <v>727</v>
      </c>
      <c r="B63">
        <v>206</v>
      </c>
      <c r="C63">
        <v>0</v>
      </c>
      <c r="E63" t="s">
        <v>731</v>
      </c>
      <c r="F63">
        <v>56</v>
      </c>
      <c r="G63">
        <v>0.2</v>
      </c>
    </row>
    <row r="64" spans="1:7">
      <c r="A64" t="s">
        <v>728</v>
      </c>
      <c r="B64">
        <v>194</v>
      </c>
      <c r="C64">
        <v>2.1</v>
      </c>
      <c r="E64" t="s">
        <v>129</v>
      </c>
      <c r="F64">
        <v>151</v>
      </c>
      <c r="G64">
        <v>0.3</v>
      </c>
    </row>
    <row r="65" spans="1:7">
      <c r="A65" t="s">
        <v>729</v>
      </c>
      <c r="B65">
        <v>174</v>
      </c>
      <c r="C65">
        <v>0.9</v>
      </c>
      <c r="E65" t="s">
        <v>722</v>
      </c>
      <c r="F65">
        <v>301</v>
      </c>
      <c r="G65">
        <v>1</v>
      </c>
    </row>
    <row r="66" spans="1:7">
      <c r="A66" t="s">
        <v>56</v>
      </c>
      <c r="B66">
        <v>143</v>
      </c>
      <c r="C66">
        <v>0.7</v>
      </c>
      <c r="E66" t="s">
        <v>733</v>
      </c>
      <c r="F66">
        <v>96</v>
      </c>
      <c r="G66">
        <v>0.2</v>
      </c>
    </row>
    <row r="67" spans="1:7">
      <c r="A67" t="s">
        <v>688</v>
      </c>
      <c r="B67">
        <v>138</v>
      </c>
      <c r="C67">
        <v>0</v>
      </c>
      <c r="E67" t="s">
        <v>726</v>
      </c>
      <c r="F67">
        <v>128</v>
      </c>
      <c r="G67">
        <v>0.3</v>
      </c>
    </row>
    <row r="68" spans="1:7">
      <c r="A68" t="s">
        <v>730</v>
      </c>
      <c r="B68">
        <v>119</v>
      </c>
      <c r="C68">
        <v>-0.3</v>
      </c>
    </row>
    <row r="69" spans="1:7">
      <c r="A69" t="s">
        <v>468</v>
      </c>
      <c r="B69">
        <v>117</v>
      </c>
      <c r="C69">
        <v>0.3</v>
      </c>
    </row>
    <row r="70" spans="1:7">
      <c r="A70" t="s">
        <v>731</v>
      </c>
      <c r="B70">
        <v>103</v>
      </c>
      <c r="C70">
        <v>0.7</v>
      </c>
    </row>
    <row r="71" spans="1:7">
      <c r="A71" t="s">
        <v>700</v>
      </c>
      <c r="B71">
        <v>92</v>
      </c>
      <c r="C71">
        <v>-0.5</v>
      </c>
    </row>
    <row r="72" spans="1:7">
      <c r="A72" t="s">
        <v>202</v>
      </c>
      <c r="B72">
        <v>75</v>
      </c>
      <c r="C72">
        <v>0.3</v>
      </c>
    </row>
    <row r="74" spans="1:7">
      <c r="B74">
        <f>SUM(B53:B72)</f>
        <v>5700</v>
      </c>
      <c r="C74">
        <f>SUM(C53:C72)</f>
        <v>23.999999999999996</v>
      </c>
      <c r="F74">
        <f>SUM(F53:F72)</f>
        <v>5686</v>
      </c>
      <c r="G74">
        <f>SUM(G53:G72)</f>
        <v>23.800000000000004</v>
      </c>
    </row>
    <row r="76" spans="1:7">
      <c r="A76" s="7" t="s">
        <v>734</v>
      </c>
    </row>
    <row r="77" spans="1:7">
      <c r="A77" t="s">
        <v>62</v>
      </c>
      <c r="B77" t="s">
        <v>40</v>
      </c>
      <c r="C77" t="s">
        <v>41</v>
      </c>
      <c r="E77" t="s">
        <v>62</v>
      </c>
      <c r="F77" t="s">
        <v>40</v>
      </c>
      <c r="G77" t="s">
        <v>41</v>
      </c>
    </row>
    <row r="78" spans="1:7">
      <c r="A78" t="s">
        <v>735</v>
      </c>
      <c r="B78">
        <v>654</v>
      </c>
      <c r="C78">
        <v>9.5</v>
      </c>
      <c r="E78" t="s">
        <v>735</v>
      </c>
      <c r="F78">
        <v>651</v>
      </c>
      <c r="G78">
        <v>7.3</v>
      </c>
    </row>
    <row r="79" spans="1:7">
      <c r="A79" t="s">
        <v>553</v>
      </c>
      <c r="B79">
        <v>641</v>
      </c>
      <c r="C79">
        <v>1.7</v>
      </c>
      <c r="E79" t="s">
        <v>720</v>
      </c>
      <c r="F79">
        <v>630</v>
      </c>
      <c r="G79">
        <v>2</v>
      </c>
    </row>
    <row r="80" spans="1:7">
      <c r="A80" t="s">
        <v>470</v>
      </c>
      <c r="B80">
        <v>591</v>
      </c>
      <c r="C80">
        <v>2.1</v>
      </c>
      <c r="E80" t="s">
        <v>741</v>
      </c>
      <c r="F80">
        <v>595</v>
      </c>
      <c r="G80">
        <v>3.7</v>
      </c>
    </row>
    <row r="81" spans="1:7">
      <c r="A81" t="s">
        <v>736</v>
      </c>
      <c r="B81">
        <v>511</v>
      </c>
      <c r="C81">
        <v>1</v>
      </c>
      <c r="E81" t="s">
        <v>740</v>
      </c>
      <c r="F81">
        <v>515</v>
      </c>
      <c r="G81">
        <v>1</v>
      </c>
    </row>
    <row r="82" spans="1:7">
      <c r="A82" t="s">
        <v>737</v>
      </c>
      <c r="B82">
        <v>504</v>
      </c>
      <c r="C82">
        <v>0.4</v>
      </c>
      <c r="E82" t="s">
        <v>209</v>
      </c>
      <c r="F82">
        <v>515</v>
      </c>
      <c r="G82">
        <v>1.2</v>
      </c>
    </row>
    <row r="83" spans="1:7">
      <c r="A83" t="s">
        <v>738</v>
      </c>
      <c r="B83">
        <v>412</v>
      </c>
      <c r="C83">
        <v>2.2999999999999998</v>
      </c>
      <c r="E83" t="s">
        <v>739</v>
      </c>
      <c r="F83">
        <v>508</v>
      </c>
      <c r="G83">
        <v>1.3</v>
      </c>
    </row>
    <row r="84" spans="1:7">
      <c r="A84" t="s">
        <v>739</v>
      </c>
      <c r="B84">
        <v>390</v>
      </c>
      <c r="C84">
        <v>0.6</v>
      </c>
      <c r="E84" t="s">
        <v>738</v>
      </c>
      <c r="F84">
        <v>469</v>
      </c>
      <c r="G84">
        <v>0.9</v>
      </c>
    </row>
    <row r="85" spans="1:7">
      <c r="A85" t="s">
        <v>740</v>
      </c>
      <c r="B85">
        <v>378</v>
      </c>
      <c r="C85">
        <v>-0.3</v>
      </c>
      <c r="E85" t="s">
        <v>737</v>
      </c>
      <c r="F85">
        <v>416</v>
      </c>
      <c r="G85">
        <v>1.6</v>
      </c>
    </row>
    <row r="86" spans="1:7">
      <c r="A86" t="s">
        <v>741</v>
      </c>
      <c r="B86">
        <v>355</v>
      </c>
      <c r="C86">
        <v>0.9</v>
      </c>
      <c r="E86" t="s">
        <v>736</v>
      </c>
      <c r="F86">
        <v>406</v>
      </c>
      <c r="G86">
        <v>0.5</v>
      </c>
    </row>
    <row r="87" spans="1:7">
      <c r="A87" t="s">
        <v>742</v>
      </c>
      <c r="B87">
        <v>352</v>
      </c>
      <c r="C87">
        <v>0.4</v>
      </c>
      <c r="E87" t="s">
        <v>97</v>
      </c>
      <c r="F87">
        <v>335</v>
      </c>
      <c r="G87">
        <v>0.3</v>
      </c>
    </row>
    <row r="88" spans="1:7">
      <c r="A88" t="s">
        <v>743</v>
      </c>
      <c r="B88">
        <v>275</v>
      </c>
      <c r="C88">
        <v>1.4</v>
      </c>
      <c r="E88" t="s">
        <v>742</v>
      </c>
      <c r="F88">
        <v>304</v>
      </c>
      <c r="G88">
        <v>0.2</v>
      </c>
    </row>
    <row r="89" spans="1:7">
      <c r="A89" t="s">
        <v>697</v>
      </c>
      <c r="B89">
        <v>200</v>
      </c>
      <c r="C89">
        <v>-0.9</v>
      </c>
      <c r="E89" t="s">
        <v>744</v>
      </c>
      <c r="F89">
        <v>192</v>
      </c>
      <c r="G89">
        <v>0.4</v>
      </c>
    </row>
    <row r="90" spans="1:7">
      <c r="A90" t="s">
        <v>744</v>
      </c>
      <c r="B90">
        <v>155</v>
      </c>
      <c r="C90">
        <v>-0.3</v>
      </c>
      <c r="E90" t="s">
        <v>747</v>
      </c>
      <c r="F90">
        <v>105</v>
      </c>
      <c r="G90">
        <v>0.4</v>
      </c>
    </row>
    <row r="91" spans="1:7">
      <c r="A91" t="s">
        <v>745</v>
      </c>
      <c r="B91">
        <v>141</v>
      </c>
      <c r="C91">
        <v>-0.1</v>
      </c>
      <c r="E91" t="s">
        <v>746</v>
      </c>
      <c r="F91">
        <v>91</v>
      </c>
      <c r="G91">
        <v>0.1</v>
      </c>
    </row>
    <row r="92" spans="1:7">
      <c r="A92" t="s">
        <v>746</v>
      </c>
      <c r="B92">
        <v>110</v>
      </c>
      <c r="C92">
        <v>0.4</v>
      </c>
    </row>
    <row r="94" spans="1:7">
      <c r="B94">
        <f>SUM(B78:B93)</f>
        <v>5669</v>
      </c>
      <c r="C94">
        <f>SUM(C78:C93)</f>
        <v>19.099999999999994</v>
      </c>
      <c r="F94">
        <f>SUM(F78:F93)</f>
        <v>5732</v>
      </c>
      <c r="G94">
        <f>SUM(G78:G93)</f>
        <v>20.9</v>
      </c>
    </row>
    <row r="96" spans="1:7">
      <c r="A96" s="7" t="s">
        <v>761</v>
      </c>
    </row>
    <row r="97" spans="1:7">
      <c r="A97" t="s">
        <v>62</v>
      </c>
      <c r="B97" t="s">
        <v>40</v>
      </c>
      <c r="C97" t="s">
        <v>41</v>
      </c>
      <c r="E97" t="s">
        <v>62</v>
      </c>
      <c r="F97" t="s">
        <v>40</v>
      </c>
      <c r="G97" t="s">
        <v>41</v>
      </c>
    </row>
    <row r="98" spans="1:7">
      <c r="A98" t="s">
        <v>749</v>
      </c>
      <c r="B98">
        <v>537</v>
      </c>
      <c r="C98">
        <v>3.9</v>
      </c>
      <c r="E98" t="s">
        <v>753</v>
      </c>
      <c r="F98">
        <v>588</v>
      </c>
      <c r="G98">
        <v>2.4</v>
      </c>
    </row>
    <row r="99" spans="1:7">
      <c r="A99" t="s">
        <v>759</v>
      </c>
      <c r="B99">
        <v>161</v>
      </c>
      <c r="C99">
        <v>1.7</v>
      </c>
      <c r="E99" t="s">
        <v>749</v>
      </c>
      <c r="F99">
        <v>567</v>
      </c>
      <c r="G99">
        <v>1.8</v>
      </c>
    </row>
    <row r="100" spans="1:7">
      <c r="A100" t="s">
        <v>209</v>
      </c>
      <c r="B100">
        <v>388</v>
      </c>
      <c r="C100">
        <v>1.5</v>
      </c>
      <c r="E100" t="s">
        <v>755</v>
      </c>
      <c r="F100">
        <v>320</v>
      </c>
      <c r="G100">
        <v>0.8</v>
      </c>
    </row>
    <row r="101" spans="1:7">
      <c r="A101" t="s">
        <v>753</v>
      </c>
      <c r="B101">
        <v>335</v>
      </c>
      <c r="C101">
        <v>1.5</v>
      </c>
      <c r="E101" t="s">
        <v>762</v>
      </c>
      <c r="F101">
        <v>310</v>
      </c>
      <c r="G101">
        <v>0.6</v>
      </c>
    </row>
    <row r="102" spans="1:7">
      <c r="A102" t="s">
        <v>757</v>
      </c>
      <c r="B102">
        <v>261</v>
      </c>
      <c r="C102">
        <v>1.5</v>
      </c>
      <c r="E102" t="s">
        <v>754</v>
      </c>
      <c r="F102">
        <v>288</v>
      </c>
      <c r="G102">
        <v>0.6</v>
      </c>
    </row>
    <row r="103" spans="1:7">
      <c r="A103" t="s">
        <v>752</v>
      </c>
      <c r="B103">
        <v>452</v>
      </c>
      <c r="C103">
        <v>1.4</v>
      </c>
      <c r="E103" t="s">
        <v>748</v>
      </c>
      <c r="F103">
        <v>483</v>
      </c>
      <c r="G103">
        <v>0.6</v>
      </c>
    </row>
    <row r="104" spans="1:7">
      <c r="A104" t="s">
        <v>748</v>
      </c>
      <c r="B104">
        <v>603</v>
      </c>
      <c r="C104">
        <v>1.3</v>
      </c>
      <c r="E104" t="s">
        <v>764</v>
      </c>
      <c r="F104">
        <v>420</v>
      </c>
      <c r="G104">
        <v>0.4</v>
      </c>
    </row>
    <row r="105" spans="1:7">
      <c r="A105" t="s">
        <v>755</v>
      </c>
      <c r="B105">
        <v>299</v>
      </c>
      <c r="C105">
        <v>0.9</v>
      </c>
      <c r="E105" t="s">
        <v>751</v>
      </c>
      <c r="F105">
        <v>361</v>
      </c>
      <c r="G105">
        <v>0.3</v>
      </c>
    </row>
    <row r="106" spans="1:7">
      <c r="A106" t="s">
        <v>756</v>
      </c>
      <c r="B106">
        <v>297</v>
      </c>
      <c r="C106">
        <v>-0.1</v>
      </c>
      <c r="E106" t="s">
        <v>752</v>
      </c>
      <c r="F106">
        <v>343</v>
      </c>
      <c r="G106">
        <v>0.3</v>
      </c>
    </row>
    <row r="107" spans="1:7">
      <c r="A107" t="s">
        <v>750</v>
      </c>
      <c r="B107">
        <v>503</v>
      </c>
      <c r="C107">
        <v>-0.4</v>
      </c>
      <c r="E107" t="s">
        <v>756</v>
      </c>
      <c r="F107">
        <v>348</v>
      </c>
      <c r="G107">
        <v>0.2</v>
      </c>
    </row>
    <row r="108" spans="1:7">
      <c r="A108" t="s">
        <v>758</v>
      </c>
      <c r="B108">
        <v>204</v>
      </c>
      <c r="C108">
        <v>-0.4</v>
      </c>
      <c r="E108" t="s">
        <v>757</v>
      </c>
      <c r="F108">
        <v>308</v>
      </c>
      <c r="G108">
        <v>0.2</v>
      </c>
    </row>
    <row r="109" spans="1:7">
      <c r="A109" t="s">
        <v>754</v>
      </c>
      <c r="B109">
        <v>320</v>
      </c>
      <c r="C109">
        <v>-0.5</v>
      </c>
      <c r="E109" t="s">
        <v>759</v>
      </c>
      <c r="F109">
        <v>28</v>
      </c>
      <c r="G109">
        <v>0.1</v>
      </c>
    </row>
    <row r="110" spans="1:7">
      <c r="A110" t="s">
        <v>60</v>
      </c>
      <c r="B110">
        <v>282</v>
      </c>
      <c r="C110">
        <v>-0.5</v>
      </c>
      <c r="E110" t="s">
        <v>758</v>
      </c>
      <c r="F110">
        <v>91</v>
      </c>
      <c r="G110">
        <v>-0.1</v>
      </c>
    </row>
    <row r="111" spans="1:7">
      <c r="A111" t="s">
        <v>181</v>
      </c>
      <c r="B111">
        <v>104</v>
      </c>
      <c r="C111">
        <v>-0.6</v>
      </c>
      <c r="E111" t="s">
        <v>763</v>
      </c>
      <c r="F111">
        <v>350</v>
      </c>
      <c r="G111">
        <v>-0.1</v>
      </c>
    </row>
    <row r="112" spans="1:7">
      <c r="A112" t="s">
        <v>699</v>
      </c>
      <c r="B112">
        <v>343</v>
      </c>
      <c r="C112">
        <v>-0.7</v>
      </c>
      <c r="E112" t="s">
        <v>760</v>
      </c>
      <c r="F112">
        <v>84</v>
      </c>
      <c r="G112">
        <v>-0.1</v>
      </c>
    </row>
    <row r="113" spans="1:7">
      <c r="A113" t="s">
        <v>751</v>
      </c>
      <c r="B113">
        <v>456</v>
      </c>
      <c r="C113">
        <v>-1.1000000000000001</v>
      </c>
      <c r="E113" t="s">
        <v>765</v>
      </c>
      <c r="F113">
        <v>175</v>
      </c>
      <c r="G113">
        <v>-0.1</v>
      </c>
    </row>
    <row r="114" spans="1:7">
      <c r="E114" t="s">
        <v>750</v>
      </c>
      <c r="F114">
        <v>485</v>
      </c>
      <c r="G114">
        <v>-0.5</v>
      </c>
    </row>
    <row r="115" spans="1:7">
      <c r="B115">
        <f>SUM(B98:B113)</f>
        <v>5545</v>
      </c>
      <c r="C115">
        <f>SUM(C98:C113)</f>
        <v>9.4000000000000021</v>
      </c>
    </row>
    <row r="116" spans="1:7">
      <c r="F116">
        <f>SUM(F98:F114)</f>
        <v>5549</v>
      </c>
      <c r="G116">
        <f>SUM(G98:G114)</f>
        <v>7.4</v>
      </c>
    </row>
  </sheetData>
  <sortState ref="A98:C113">
    <sortCondition descending="1" ref="C106"/>
  </sortState>
  <pageMargins left="0.75" right="0.75" top="1" bottom="1" header="0.5" footer="0.5"/>
  <pageSetup orientation="portrait" horizontalDpi="4294967292" verticalDpi="4294967292"/>
  <ignoredErrors>
    <ignoredError sqref="F49:G49" emptyCellReference="1"/>
  </ignoredError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SEASON LONG SUMMARY</vt:lpstr>
      <vt:lpstr>Initial 2015 Season Exploration</vt:lpstr>
      <vt:lpstr>AL EAST HITTING</vt:lpstr>
      <vt:lpstr>AL EAST PITCHING</vt:lpstr>
      <vt:lpstr>AL CENTRAL HITTING</vt:lpstr>
      <vt:lpstr>AL CENTRAL PITCHING</vt:lpstr>
      <vt:lpstr>AL WEST HITTING</vt:lpstr>
      <vt:lpstr>AL WEST PITCHING</vt:lpstr>
      <vt:lpstr>NL EAST HITTING</vt:lpstr>
      <vt:lpstr>NL EAST PITCHING</vt:lpstr>
      <vt:lpstr>NL CENTRAL HITTING</vt:lpstr>
      <vt:lpstr>NL CENTRAL PITCHING</vt:lpstr>
      <vt:lpstr>NL WEST HITTING</vt:lpstr>
      <vt:lpstr>NL WEST PITCHING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Todisco</dc:creator>
  <cp:lastModifiedBy>Michael Todisco</cp:lastModifiedBy>
  <dcterms:created xsi:type="dcterms:W3CDTF">2016-05-11T16:28:09Z</dcterms:created>
  <dcterms:modified xsi:type="dcterms:W3CDTF">2016-06-15T02:33:26Z</dcterms:modified>
</cp:coreProperties>
</file>