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ZombaDisease1\"/>
    </mc:Choice>
  </mc:AlternateContent>
  <xr:revisionPtr revIDLastSave="0" documentId="13_ncr:1_{8601C4E2-38B6-4A8D-AC6F-0D39365562A0}" xr6:coauthVersionLast="47" xr6:coauthVersionMax="47" xr10:uidLastSave="{00000000-0000-0000-0000-000000000000}"/>
  <bookViews>
    <workbookView xWindow="-96" yWindow="-96" windowWidth="23232" windowHeight="12552" xr2:uid="{CF86727E-EBAC-4FB3-9931-F75AC58A23DC}"/>
  </bookViews>
  <sheets>
    <sheet name="Dataset To M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61" i="1" l="1" a="1"/>
  <c r="N261" i="1" s="1"/>
  <c r="M261" i="1" a="1"/>
  <c r="M261" i="1" s="1"/>
  <c r="A261" i="1"/>
  <c r="N260" i="1" a="1"/>
  <c r="N260" i="1" s="1"/>
  <c r="M260" i="1"/>
  <c r="M260" i="1" a="1"/>
  <c r="A260" i="1"/>
  <c r="N259" i="1" a="1"/>
  <c r="N259" i="1" s="1"/>
  <c r="M259" i="1" a="1"/>
  <c r="M259" i="1" s="1"/>
  <c r="A259" i="1"/>
  <c r="N258" i="1" a="1"/>
  <c r="N258" i="1" s="1"/>
  <c r="M258" i="1" a="1"/>
  <c r="M258" i="1" s="1"/>
  <c r="A258" i="1"/>
  <c r="N257" i="1" a="1"/>
  <c r="N257" i="1" s="1"/>
  <c r="M257" i="1" a="1"/>
  <c r="M257" i="1" s="1"/>
  <c r="A257" i="1"/>
  <c r="N256" i="1" a="1"/>
  <c r="N256" i="1" s="1"/>
  <c r="M256" i="1" a="1"/>
  <c r="M256" i="1" s="1"/>
  <c r="A256" i="1"/>
  <c r="N255" i="1" a="1"/>
  <c r="N255" i="1" s="1"/>
  <c r="M255" i="1" a="1"/>
  <c r="M255" i="1" s="1"/>
  <c r="A255" i="1"/>
  <c r="N254" i="1" a="1"/>
  <c r="N254" i="1" s="1"/>
  <c r="M254" i="1" a="1"/>
  <c r="M254" i="1" s="1"/>
  <c r="A254" i="1"/>
  <c r="N253" i="1" a="1"/>
  <c r="N253" i="1" s="1"/>
  <c r="M253" i="1" a="1"/>
  <c r="M253" i="1" s="1"/>
  <c r="A253" i="1"/>
  <c r="N252" i="1" a="1"/>
  <c r="N252" i="1" s="1"/>
  <c r="M252" i="1"/>
  <c r="M252" i="1" a="1"/>
  <c r="A252" i="1"/>
  <c r="N251" i="1" a="1"/>
  <c r="N251" i="1" s="1"/>
  <c r="M251" i="1" a="1"/>
  <c r="M251" i="1" s="1"/>
  <c r="A251" i="1"/>
  <c r="N250" i="1" a="1"/>
  <c r="N250" i="1" s="1"/>
  <c r="M250" i="1" a="1"/>
  <c r="M250" i="1" s="1"/>
  <c r="A250" i="1"/>
  <c r="N249" i="1" a="1"/>
  <c r="N249" i="1" s="1"/>
  <c r="M249" i="1" a="1"/>
  <c r="M249" i="1" s="1"/>
  <c r="A249" i="1"/>
  <c r="N248" i="1" a="1"/>
  <c r="N248" i="1" s="1"/>
  <c r="M248" i="1" a="1"/>
  <c r="M248" i="1" s="1"/>
  <c r="A248" i="1"/>
  <c r="N247" i="1" a="1"/>
  <c r="N247" i="1" s="1"/>
  <c r="M247" i="1" a="1"/>
  <c r="M247" i="1" s="1"/>
  <c r="A247" i="1"/>
  <c r="N246" i="1"/>
  <c r="N246" i="1" a="1"/>
  <c r="M246" i="1" a="1"/>
  <c r="M246" i="1" s="1"/>
  <c r="A246" i="1"/>
  <c r="N245" i="1" a="1"/>
  <c r="N245" i="1" s="1"/>
  <c r="M245" i="1" a="1"/>
  <c r="M245" i="1" s="1"/>
  <c r="A245" i="1"/>
  <c r="N244" i="1"/>
  <c r="N244" i="1" a="1"/>
  <c r="M244" i="1" a="1"/>
  <c r="M244" i="1" s="1"/>
  <c r="A244" i="1"/>
  <c r="N243" i="1" a="1"/>
  <c r="N243" i="1" s="1"/>
  <c r="M243" i="1"/>
  <c r="M243" i="1" a="1"/>
  <c r="A243" i="1"/>
  <c r="N242" i="1" a="1"/>
  <c r="N242" i="1" s="1"/>
  <c r="M242" i="1" a="1"/>
  <c r="M242" i="1" s="1"/>
  <c r="A242" i="1"/>
  <c r="N241" i="1" a="1"/>
  <c r="N241" i="1" s="1"/>
  <c r="M241" i="1" a="1"/>
  <c r="M241" i="1" s="1"/>
  <c r="A241" i="1"/>
  <c r="N240" i="1" a="1"/>
  <c r="N240" i="1" s="1"/>
  <c r="M240" i="1" a="1"/>
  <c r="M240" i="1" s="1"/>
  <c r="A240" i="1"/>
  <c r="N239" i="1" a="1"/>
  <c r="N239" i="1" s="1"/>
  <c r="M239" i="1" a="1"/>
  <c r="M239" i="1" s="1"/>
  <c r="A239" i="1"/>
  <c r="N238" i="1" a="1"/>
  <c r="N238" i="1" s="1"/>
  <c r="M238" i="1" a="1"/>
  <c r="M238" i="1" s="1"/>
  <c r="A238" i="1"/>
  <c r="N237" i="1" a="1"/>
  <c r="N237" i="1" s="1"/>
  <c r="M237" i="1" a="1"/>
  <c r="M237" i="1" s="1"/>
  <c r="A237" i="1"/>
  <c r="N236" i="1" a="1"/>
  <c r="N236" i="1" s="1"/>
  <c r="M236" i="1" a="1"/>
  <c r="M236" i="1" s="1"/>
  <c r="A236" i="1"/>
  <c r="N235" i="1" a="1"/>
  <c r="N235" i="1" s="1"/>
  <c r="M235" i="1" a="1"/>
  <c r="M235" i="1" s="1"/>
  <c r="A235" i="1"/>
  <c r="N234" i="1" a="1"/>
  <c r="N234" i="1" s="1"/>
  <c r="M234" i="1" a="1"/>
  <c r="M234" i="1" s="1"/>
  <c r="A234" i="1"/>
  <c r="N233" i="1"/>
  <c r="N233" i="1" a="1"/>
  <c r="M233" i="1" a="1"/>
  <c r="M233" i="1" s="1"/>
  <c r="A233" i="1"/>
  <c r="N232" i="1" a="1"/>
  <c r="N232" i="1" s="1"/>
  <c r="M232" i="1" a="1"/>
  <c r="M232" i="1" s="1"/>
  <c r="A232" i="1"/>
  <c r="N231" i="1" a="1"/>
  <c r="N231" i="1" s="1"/>
  <c r="M231" i="1" a="1"/>
  <c r="M231" i="1" s="1"/>
  <c r="A231" i="1"/>
  <c r="N230" i="1" a="1"/>
  <c r="N230" i="1" s="1"/>
  <c r="M230" i="1" a="1"/>
  <c r="M230" i="1" s="1"/>
  <c r="A230" i="1"/>
  <c r="N229" i="1" a="1"/>
  <c r="N229" i="1" s="1"/>
  <c r="M229" i="1" a="1"/>
  <c r="M229" i="1" s="1"/>
  <c r="A229" i="1"/>
  <c r="N228" i="1" a="1"/>
  <c r="N228" i="1" s="1"/>
  <c r="M228" i="1"/>
  <c r="M228" i="1" a="1"/>
  <c r="A228" i="1"/>
  <c r="N227" i="1"/>
  <c r="N227" i="1" a="1"/>
  <c r="M227" i="1" a="1"/>
  <c r="M227" i="1" s="1"/>
  <c r="A227" i="1"/>
  <c r="N226" i="1"/>
  <c r="N226" i="1" a="1"/>
  <c r="M226" i="1" a="1"/>
  <c r="M226" i="1" s="1"/>
  <c r="A226" i="1"/>
  <c r="N225" i="1" a="1"/>
  <c r="N225" i="1" s="1"/>
  <c r="M225" i="1" a="1"/>
  <c r="M225" i="1" s="1"/>
  <c r="A225" i="1"/>
  <c r="N224" i="1" a="1"/>
  <c r="N224" i="1" s="1"/>
  <c r="M224" i="1"/>
  <c r="M224" i="1" a="1"/>
  <c r="A224" i="1"/>
  <c r="N223" i="1" a="1"/>
  <c r="N223" i="1" s="1"/>
  <c r="M223" i="1" a="1"/>
  <c r="M223" i="1" s="1"/>
  <c r="A223" i="1"/>
  <c r="N222" i="1" a="1"/>
  <c r="N222" i="1" s="1"/>
  <c r="M222" i="1" a="1"/>
  <c r="M222" i="1" s="1"/>
  <c r="A222" i="1"/>
  <c r="N221" i="1" a="1"/>
  <c r="N221" i="1" s="1"/>
  <c r="M221" i="1" a="1"/>
  <c r="M221" i="1" s="1"/>
  <c r="A221" i="1"/>
  <c r="N220" i="1" a="1"/>
  <c r="N220" i="1" s="1"/>
  <c r="M220" i="1"/>
  <c r="M220" i="1" a="1"/>
  <c r="A220" i="1"/>
  <c r="N219" i="1"/>
  <c r="N219" i="1" a="1"/>
  <c r="M219" i="1"/>
  <c r="M219" i="1" a="1"/>
  <c r="A219" i="1"/>
  <c r="N218" i="1"/>
  <c r="N218" i="1" a="1"/>
  <c r="M218" i="1" a="1"/>
  <c r="M218" i="1" s="1"/>
  <c r="A218" i="1"/>
  <c r="N217" i="1" a="1"/>
  <c r="N217" i="1" s="1"/>
  <c r="M217" i="1" a="1"/>
  <c r="M217" i="1" s="1"/>
  <c r="A217" i="1"/>
  <c r="N216" i="1" a="1"/>
  <c r="N216" i="1" s="1"/>
  <c r="M216" i="1" a="1"/>
  <c r="M216" i="1" s="1"/>
  <c r="A216" i="1"/>
  <c r="N215" i="1" a="1"/>
  <c r="N215" i="1" s="1"/>
  <c r="M215" i="1" a="1"/>
  <c r="M215" i="1" s="1"/>
  <c r="A215" i="1"/>
  <c r="N214" i="1" a="1"/>
  <c r="N214" i="1" s="1"/>
  <c r="M214" i="1" a="1"/>
  <c r="M214" i="1" s="1"/>
  <c r="A214" i="1"/>
  <c r="N213" i="1"/>
  <c r="N213" i="1" a="1"/>
  <c r="M213" i="1" a="1"/>
  <c r="M213" i="1" s="1"/>
  <c r="A213" i="1"/>
  <c r="N212" i="1" a="1"/>
  <c r="N212" i="1" s="1"/>
  <c r="M212" i="1" a="1"/>
  <c r="M212" i="1" s="1"/>
  <c r="A212" i="1"/>
  <c r="N211" i="1" a="1"/>
  <c r="N211" i="1" s="1"/>
  <c r="M211" i="1" a="1"/>
  <c r="M211" i="1" s="1"/>
  <c r="A211" i="1"/>
  <c r="N210" i="1" a="1"/>
  <c r="N210" i="1" s="1"/>
  <c r="M210" i="1" a="1"/>
  <c r="M210" i="1" s="1"/>
  <c r="N209" i="1" a="1"/>
  <c r="N209" i="1" s="1"/>
  <c r="M209" i="1" a="1"/>
  <c r="M209" i="1" s="1"/>
  <c r="A209" i="1"/>
  <c r="N208" i="1" a="1"/>
  <c r="N208" i="1" s="1"/>
  <c r="M208" i="1" a="1"/>
  <c r="M208" i="1" s="1"/>
  <c r="A208" i="1"/>
  <c r="N207" i="1" a="1"/>
  <c r="N207" i="1" s="1"/>
  <c r="M207" i="1"/>
  <c r="M207" i="1" a="1"/>
  <c r="A207" i="1"/>
  <c r="N206" i="1" a="1"/>
  <c r="N206" i="1" s="1"/>
  <c r="M206" i="1" a="1"/>
  <c r="M206" i="1" s="1"/>
  <c r="A206" i="1"/>
  <c r="N205" i="1" a="1"/>
  <c r="N205" i="1" s="1"/>
  <c r="M205" i="1" a="1"/>
  <c r="M205" i="1" s="1"/>
  <c r="A205" i="1"/>
  <c r="N204" i="1" a="1"/>
  <c r="N204" i="1" s="1"/>
  <c r="M204" i="1" a="1"/>
  <c r="M204" i="1" s="1"/>
  <c r="A204" i="1"/>
  <c r="N203" i="1"/>
  <c r="N203" i="1" a="1"/>
  <c r="M203" i="1" a="1"/>
  <c r="M203" i="1" s="1"/>
  <c r="A203" i="1"/>
  <c r="N202" i="1" a="1"/>
  <c r="N202" i="1" s="1"/>
  <c r="M202" i="1" a="1"/>
  <c r="M202" i="1" s="1"/>
  <c r="A202" i="1"/>
  <c r="N201" i="1"/>
  <c r="N201" i="1" a="1"/>
  <c r="M201" i="1"/>
  <c r="M201" i="1" a="1"/>
  <c r="A201" i="1"/>
  <c r="N200" i="1"/>
  <c r="N200" i="1" a="1"/>
  <c r="M200" i="1" a="1"/>
  <c r="M200" i="1" s="1"/>
  <c r="A200" i="1"/>
  <c r="N199" i="1" a="1"/>
  <c r="N199" i="1" s="1"/>
  <c r="M199" i="1" a="1"/>
  <c r="M199" i="1" s="1"/>
  <c r="A199" i="1"/>
  <c r="N198" i="1"/>
  <c r="N198" i="1" a="1"/>
  <c r="M198" i="1" a="1"/>
  <c r="M198" i="1" s="1"/>
  <c r="A198" i="1"/>
  <c r="N197" i="1" a="1"/>
  <c r="N197" i="1" s="1"/>
  <c r="M197" i="1" a="1"/>
  <c r="M197" i="1" s="1"/>
  <c r="A197" i="1"/>
  <c r="N196" i="1" a="1"/>
  <c r="N196" i="1" s="1"/>
  <c r="M196" i="1" a="1"/>
  <c r="M196" i="1" s="1"/>
  <c r="A196" i="1"/>
  <c r="N195" i="1" a="1"/>
  <c r="N195" i="1" s="1"/>
  <c r="M195" i="1"/>
  <c r="M195" i="1" a="1"/>
  <c r="A195" i="1"/>
  <c r="N194" i="1" a="1"/>
  <c r="N194" i="1" s="1"/>
  <c r="M194" i="1" a="1"/>
  <c r="M194" i="1" s="1"/>
  <c r="A194" i="1"/>
  <c r="N193" i="1" a="1"/>
  <c r="N193" i="1" s="1"/>
  <c r="M193" i="1" a="1"/>
  <c r="M193" i="1" s="1"/>
  <c r="A193" i="1"/>
  <c r="N192" i="1" a="1"/>
  <c r="N192" i="1" s="1"/>
  <c r="M192" i="1" a="1"/>
  <c r="M192" i="1" s="1"/>
  <c r="A192" i="1"/>
  <c r="N191" i="1" a="1"/>
  <c r="N191" i="1" s="1"/>
  <c r="M191" i="1" a="1"/>
  <c r="M191" i="1" s="1"/>
  <c r="A191" i="1"/>
  <c r="N190" i="1" a="1"/>
  <c r="N190" i="1" s="1"/>
  <c r="M190" i="1"/>
  <c r="M190" i="1" a="1"/>
  <c r="A190" i="1"/>
  <c r="N189" i="1"/>
  <c r="N189" i="1" a="1"/>
  <c r="M189" i="1" a="1"/>
  <c r="M189" i="1" s="1"/>
  <c r="A189" i="1"/>
  <c r="N188" i="1"/>
  <c r="N188" i="1" a="1"/>
  <c r="M188" i="1" a="1"/>
  <c r="M188" i="1" s="1"/>
  <c r="A188" i="1"/>
  <c r="N187" i="1" a="1"/>
  <c r="N187" i="1" s="1"/>
  <c r="M187" i="1"/>
  <c r="M187" i="1" a="1"/>
  <c r="A187" i="1"/>
  <c r="N186" i="1" a="1"/>
  <c r="N186" i="1" s="1"/>
  <c r="M186" i="1" a="1"/>
  <c r="M186" i="1" s="1"/>
  <c r="A186" i="1"/>
  <c r="N185" i="1"/>
  <c r="N185" i="1" a="1"/>
  <c r="M185" i="1" a="1"/>
  <c r="M185" i="1" s="1"/>
  <c r="A185" i="1"/>
  <c r="N184" i="1"/>
  <c r="N184" i="1" a="1"/>
  <c r="M184" i="1" a="1"/>
  <c r="M184" i="1" s="1"/>
  <c r="A184" i="1"/>
  <c r="N183" i="1" a="1"/>
  <c r="N183" i="1" s="1"/>
  <c r="M183" i="1" a="1"/>
  <c r="M183" i="1" s="1"/>
  <c r="A183" i="1"/>
  <c r="N182" i="1" a="1"/>
  <c r="N182" i="1" s="1"/>
  <c r="M182" i="1" a="1"/>
  <c r="M182" i="1" s="1"/>
  <c r="A182" i="1"/>
  <c r="N181" i="1" a="1"/>
  <c r="N181" i="1" s="1"/>
  <c r="M181" i="1" a="1"/>
  <c r="M181" i="1" s="1"/>
  <c r="A181" i="1"/>
  <c r="N180" i="1" a="1"/>
  <c r="N180" i="1" s="1"/>
  <c r="M180" i="1" a="1"/>
  <c r="M180" i="1" s="1"/>
  <c r="A180" i="1"/>
  <c r="N179" i="1" a="1"/>
  <c r="N179" i="1" s="1"/>
  <c r="M179" i="1" a="1"/>
  <c r="M179" i="1" s="1"/>
  <c r="A179" i="1"/>
  <c r="N178" i="1"/>
  <c r="N178" i="1" a="1"/>
  <c r="M178" i="1"/>
  <c r="M178" i="1" a="1"/>
  <c r="A178" i="1"/>
  <c r="N177" i="1" a="1"/>
  <c r="N177" i="1" s="1"/>
  <c r="M177" i="1" a="1"/>
  <c r="M177" i="1" s="1"/>
  <c r="A177" i="1"/>
  <c r="N176" i="1" a="1"/>
  <c r="N176" i="1" s="1"/>
  <c r="M176" i="1"/>
  <c r="M176" i="1" a="1"/>
  <c r="A176" i="1"/>
  <c r="N175" i="1" a="1"/>
  <c r="N175" i="1" s="1"/>
  <c r="M175" i="1" a="1"/>
  <c r="M175" i="1" s="1"/>
  <c r="A175" i="1"/>
  <c r="N174" i="1" a="1"/>
  <c r="N174" i="1" s="1"/>
  <c r="M174" i="1" a="1"/>
  <c r="M174" i="1" s="1"/>
  <c r="A174" i="1"/>
  <c r="N173" i="1" a="1"/>
  <c r="N173" i="1" s="1"/>
  <c r="M173" i="1" a="1"/>
  <c r="M173" i="1" s="1"/>
  <c r="A173" i="1"/>
  <c r="N172" i="1"/>
  <c r="N172" i="1" a="1"/>
  <c r="M172" i="1" a="1"/>
  <c r="M172" i="1" s="1"/>
  <c r="A172" i="1"/>
  <c r="N171" i="1" a="1"/>
  <c r="N171" i="1" s="1"/>
  <c r="M171" i="1" a="1"/>
  <c r="M171" i="1" s="1"/>
  <c r="A171" i="1"/>
  <c r="N170" i="1" a="1"/>
  <c r="N170" i="1" s="1"/>
  <c r="M170" i="1" a="1"/>
  <c r="M170" i="1" s="1"/>
  <c r="A170" i="1"/>
  <c r="N169" i="1"/>
  <c r="N169" i="1" a="1"/>
  <c r="M169" i="1" a="1"/>
  <c r="M169" i="1" s="1"/>
  <c r="A169" i="1"/>
  <c r="N168" i="1"/>
  <c r="N168" i="1" a="1"/>
  <c r="M168" i="1" a="1"/>
  <c r="M168" i="1" s="1"/>
  <c r="A168" i="1"/>
  <c r="N167" i="1" a="1"/>
  <c r="N167" i="1" s="1"/>
  <c r="M167" i="1"/>
  <c r="M167" i="1" a="1"/>
  <c r="A167" i="1"/>
  <c r="N166" i="1" a="1"/>
  <c r="N166" i="1" s="1"/>
  <c r="M166" i="1" a="1"/>
  <c r="M166" i="1" s="1"/>
  <c r="A166" i="1"/>
  <c r="N165" i="1"/>
  <c r="N165" i="1" a="1"/>
  <c r="M165" i="1" a="1"/>
  <c r="M165" i="1" s="1"/>
  <c r="A165" i="1"/>
  <c r="N164" i="1"/>
  <c r="N164" i="1" a="1"/>
  <c r="M164" i="1" a="1"/>
  <c r="M164" i="1" s="1"/>
  <c r="A164" i="1"/>
  <c r="N163" i="1" a="1"/>
  <c r="N163" i="1" s="1"/>
  <c r="M163" i="1" a="1"/>
  <c r="M163" i="1" s="1"/>
  <c r="A163" i="1"/>
  <c r="N162" i="1" a="1"/>
  <c r="N162" i="1" s="1"/>
  <c r="M162" i="1" a="1"/>
  <c r="M162" i="1" s="1"/>
  <c r="A162" i="1"/>
  <c r="N161" i="1"/>
  <c r="N161" i="1" a="1"/>
  <c r="M161" i="1" a="1"/>
  <c r="M161" i="1" s="1"/>
  <c r="A161" i="1"/>
  <c r="N160" i="1"/>
  <c r="N160" i="1" a="1"/>
  <c r="M160" i="1" a="1"/>
  <c r="M160" i="1" s="1"/>
  <c r="A160" i="1"/>
  <c r="N159" i="1" a="1"/>
  <c r="N159" i="1" s="1"/>
  <c r="M159" i="1" a="1"/>
  <c r="M159" i="1" s="1"/>
  <c r="A159" i="1"/>
  <c r="N158" i="1" a="1"/>
  <c r="N158" i="1" s="1"/>
  <c r="M158" i="1" a="1"/>
  <c r="M158" i="1" s="1"/>
  <c r="A158" i="1"/>
  <c r="N157" i="1"/>
  <c r="N157" i="1" a="1"/>
  <c r="M157" i="1" a="1"/>
  <c r="M157" i="1" s="1"/>
  <c r="A157" i="1"/>
  <c r="N156" i="1" a="1"/>
  <c r="N156" i="1" s="1"/>
  <c r="M156" i="1" a="1"/>
  <c r="M156" i="1" s="1"/>
  <c r="A156" i="1"/>
  <c r="N155" i="1"/>
  <c r="N155" i="1" a="1"/>
  <c r="M155" i="1" a="1"/>
  <c r="M155" i="1" s="1"/>
  <c r="A155" i="1"/>
  <c r="N154" i="1" a="1"/>
  <c r="N154" i="1" s="1"/>
  <c r="M154" i="1"/>
  <c r="M154" i="1" a="1"/>
  <c r="A154" i="1"/>
  <c r="N153" i="1"/>
  <c r="N153" i="1" a="1"/>
  <c r="M153" i="1"/>
  <c r="M153" i="1" a="1"/>
  <c r="A153" i="1"/>
  <c r="N152" i="1" a="1"/>
  <c r="N152" i="1" s="1"/>
  <c r="M152" i="1" a="1"/>
  <c r="M152" i="1" s="1"/>
  <c r="A152" i="1"/>
  <c r="N151" i="1" a="1"/>
  <c r="N151" i="1" s="1"/>
  <c r="M151" i="1" a="1"/>
  <c r="M151" i="1" s="1"/>
  <c r="A151" i="1"/>
  <c r="N150" i="1"/>
  <c r="N150" i="1" a="1"/>
  <c r="M150" i="1" a="1"/>
  <c r="M150" i="1" s="1"/>
  <c r="A150" i="1"/>
  <c r="N149" i="1"/>
  <c r="N149" i="1" a="1"/>
  <c r="M149" i="1" a="1"/>
  <c r="M149" i="1" s="1"/>
  <c r="A149" i="1"/>
  <c r="N148" i="1" a="1"/>
  <c r="N148" i="1" s="1"/>
  <c r="M148" i="1" a="1"/>
  <c r="M148" i="1" s="1"/>
  <c r="A148" i="1"/>
  <c r="N147" i="1" a="1"/>
  <c r="N147" i="1" s="1"/>
  <c r="M147" i="1" a="1"/>
  <c r="M147" i="1" s="1"/>
  <c r="A147" i="1"/>
  <c r="N146" i="1" a="1"/>
  <c r="N146" i="1" s="1"/>
  <c r="M146" i="1" a="1"/>
  <c r="M146" i="1" s="1"/>
  <c r="A146" i="1"/>
  <c r="N145" i="1" a="1"/>
  <c r="N145" i="1" s="1"/>
  <c r="M145" i="1" a="1"/>
  <c r="M145" i="1" s="1"/>
  <c r="A145" i="1"/>
  <c r="N144" i="1"/>
  <c r="N144" i="1" a="1"/>
  <c r="M144" i="1" a="1"/>
  <c r="M144" i="1" s="1"/>
  <c r="A144" i="1"/>
  <c r="N143" i="1"/>
  <c r="N143" i="1" a="1"/>
  <c r="M143" i="1"/>
  <c r="M143" i="1" a="1"/>
  <c r="A143" i="1"/>
  <c r="N142" i="1" a="1"/>
  <c r="N142" i="1" s="1"/>
  <c r="M142" i="1"/>
  <c r="M142" i="1" a="1"/>
  <c r="A142" i="1"/>
  <c r="N141" i="1" a="1"/>
  <c r="N141" i="1" s="1"/>
  <c r="M141" i="1"/>
  <c r="M141" i="1" a="1"/>
  <c r="A141" i="1"/>
  <c r="N140" i="1" a="1"/>
  <c r="N140" i="1" s="1"/>
  <c r="M140" i="1" a="1"/>
  <c r="M140" i="1" s="1"/>
  <c r="A140" i="1"/>
  <c r="N139" i="1" a="1"/>
  <c r="N139" i="1" s="1"/>
  <c r="M139" i="1"/>
  <c r="M139" i="1" a="1"/>
  <c r="A139" i="1"/>
  <c r="N138" i="1" a="1"/>
  <c r="N138" i="1" s="1"/>
  <c r="M138" i="1" a="1"/>
  <c r="M138" i="1" s="1"/>
  <c r="A138" i="1"/>
  <c r="N137" i="1"/>
  <c r="N137" i="1" a="1"/>
  <c r="M137" i="1" a="1"/>
  <c r="M137" i="1" s="1"/>
  <c r="A137" i="1"/>
  <c r="N136" i="1"/>
  <c r="N136" i="1" a="1"/>
  <c r="M136" i="1" a="1"/>
  <c r="M136" i="1" s="1"/>
  <c r="A136" i="1"/>
  <c r="N135" i="1" a="1"/>
  <c r="N135" i="1" s="1"/>
  <c r="M135" i="1"/>
  <c r="M135" i="1" a="1"/>
  <c r="A135" i="1"/>
  <c r="N134" i="1" a="1"/>
  <c r="N134" i="1" s="1"/>
  <c r="M134" i="1" a="1"/>
  <c r="M134" i="1" s="1"/>
  <c r="A134" i="1"/>
  <c r="N133" i="1"/>
  <c r="N133" i="1" a="1"/>
  <c r="M133" i="1" a="1"/>
  <c r="M133" i="1" s="1"/>
  <c r="A133" i="1"/>
  <c r="N132" i="1" a="1"/>
  <c r="N132" i="1" s="1"/>
  <c r="M132" i="1" a="1"/>
  <c r="M132" i="1" s="1"/>
  <c r="A132" i="1"/>
  <c r="N131" i="1"/>
  <c r="N131" i="1" a="1"/>
  <c r="M131" i="1" a="1"/>
  <c r="M131" i="1" s="1"/>
  <c r="A131" i="1"/>
  <c r="N130" i="1"/>
  <c r="N130" i="1" a="1"/>
  <c r="M130" i="1" a="1"/>
  <c r="M130" i="1" s="1"/>
  <c r="A130" i="1"/>
  <c r="N129" i="1" a="1"/>
  <c r="N129" i="1" s="1"/>
  <c r="M129" i="1"/>
  <c r="M129" i="1" a="1"/>
  <c r="A129" i="1"/>
  <c r="N128" i="1" a="1"/>
  <c r="N128" i="1" s="1"/>
  <c r="M128" i="1"/>
  <c r="M128" i="1" a="1"/>
  <c r="A128" i="1"/>
  <c r="N127" i="1" a="1"/>
  <c r="N127" i="1" s="1"/>
  <c r="M127" i="1" a="1"/>
  <c r="M127" i="1" s="1"/>
  <c r="A127" i="1"/>
  <c r="N126" i="1"/>
  <c r="N126" i="1" a="1"/>
  <c r="M126" i="1" a="1"/>
  <c r="M126" i="1" s="1"/>
  <c r="A126" i="1"/>
  <c r="N125" i="1"/>
  <c r="N125" i="1" a="1"/>
  <c r="M125" i="1" a="1"/>
  <c r="M125" i="1" s="1"/>
  <c r="A125" i="1"/>
  <c r="N124" i="1" a="1"/>
  <c r="N124" i="1" s="1"/>
  <c r="M124" i="1" a="1"/>
  <c r="M124" i="1" s="1"/>
  <c r="A124" i="1"/>
  <c r="N123" i="1" a="1"/>
  <c r="N123" i="1" s="1"/>
  <c r="M123" i="1"/>
  <c r="M123" i="1" a="1"/>
  <c r="A123" i="1"/>
  <c r="N122" i="1" a="1"/>
  <c r="N122" i="1" s="1"/>
  <c r="M122" i="1"/>
  <c r="M122" i="1" a="1"/>
  <c r="A122" i="1"/>
  <c r="N121" i="1" a="1"/>
  <c r="N121" i="1" s="1"/>
  <c r="M121" i="1" a="1"/>
  <c r="M121" i="1" s="1"/>
  <c r="A121" i="1"/>
  <c r="N120" i="1"/>
  <c r="N120" i="1" a="1"/>
  <c r="M120" i="1" a="1"/>
  <c r="M120" i="1" s="1"/>
  <c r="A120" i="1"/>
  <c r="N119" i="1"/>
  <c r="N119" i="1" a="1"/>
  <c r="M119" i="1"/>
  <c r="M119" i="1" a="1"/>
  <c r="A119" i="1"/>
  <c r="N118" i="1" a="1"/>
  <c r="N118" i="1" s="1"/>
  <c r="M118" i="1" a="1"/>
  <c r="M118" i="1" s="1"/>
  <c r="A118" i="1"/>
  <c r="N117" i="1" a="1"/>
  <c r="N117" i="1" s="1"/>
  <c r="M117" i="1"/>
  <c r="M117" i="1" a="1"/>
  <c r="A117" i="1"/>
  <c r="N116" i="1" a="1"/>
  <c r="N116" i="1" s="1"/>
  <c r="M116" i="1" a="1"/>
  <c r="M116" i="1" s="1"/>
  <c r="A116" i="1"/>
  <c r="N115" i="1" a="1"/>
  <c r="N115" i="1" s="1"/>
  <c r="M115" i="1"/>
  <c r="M115" i="1" a="1"/>
  <c r="A115" i="1"/>
  <c r="N114" i="1" a="1"/>
  <c r="N114" i="1" s="1"/>
  <c r="M114" i="1" a="1"/>
  <c r="M114" i="1" s="1"/>
  <c r="A114" i="1"/>
  <c r="N113" i="1"/>
  <c r="N113" i="1" a="1"/>
  <c r="M113" i="1" a="1"/>
  <c r="M113" i="1" s="1"/>
  <c r="A113" i="1"/>
  <c r="N112" i="1" a="1"/>
  <c r="N112" i="1" s="1"/>
  <c r="M112" i="1" a="1"/>
  <c r="M112" i="1" s="1"/>
  <c r="A112" i="1"/>
  <c r="N111" i="1" a="1"/>
  <c r="N111" i="1" s="1"/>
  <c r="M111" i="1"/>
  <c r="M111" i="1" a="1"/>
  <c r="A111" i="1"/>
  <c r="N110" i="1" a="1"/>
  <c r="N110" i="1" s="1"/>
  <c r="M110" i="1" a="1"/>
  <c r="M110" i="1" s="1"/>
  <c r="A110" i="1"/>
  <c r="N109" i="1" a="1"/>
  <c r="N109" i="1" s="1"/>
  <c r="M109" i="1" a="1"/>
  <c r="M109" i="1" s="1"/>
  <c r="A109" i="1"/>
  <c r="N108" i="1" a="1"/>
  <c r="N108" i="1" s="1"/>
  <c r="M108" i="1" a="1"/>
  <c r="M108" i="1" s="1"/>
  <c r="A108" i="1"/>
  <c r="N107" i="1"/>
  <c r="N107" i="1" a="1"/>
  <c r="M107" i="1" a="1"/>
  <c r="M107" i="1" s="1"/>
  <c r="A107" i="1"/>
  <c r="N106" i="1"/>
  <c r="N106" i="1" a="1"/>
  <c r="M106" i="1" a="1"/>
  <c r="M106" i="1" s="1"/>
  <c r="A106" i="1"/>
  <c r="N105" i="1"/>
  <c r="N105" i="1" a="1"/>
  <c r="M105" i="1"/>
  <c r="M105" i="1" a="1"/>
  <c r="A105" i="1"/>
  <c r="N104" i="1"/>
  <c r="N104" i="1" a="1"/>
  <c r="M104" i="1"/>
  <c r="M104" i="1" a="1"/>
  <c r="A104" i="1"/>
  <c r="N103" i="1" a="1"/>
  <c r="N103" i="1" s="1"/>
  <c r="M103" i="1"/>
  <c r="M103" i="1" a="1"/>
  <c r="A103" i="1"/>
  <c r="N102" i="1" a="1"/>
  <c r="N102" i="1" s="1"/>
  <c r="M102" i="1" a="1"/>
  <c r="M102" i="1" s="1"/>
  <c r="A102" i="1"/>
  <c r="N101" i="1"/>
  <c r="N101" i="1" a="1"/>
  <c r="M101" i="1" a="1"/>
  <c r="M101" i="1" s="1"/>
  <c r="A101" i="1"/>
  <c r="N100" i="1" a="1"/>
  <c r="N100" i="1" s="1"/>
  <c r="M100" i="1" a="1"/>
  <c r="M100" i="1" s="1"/>
  <c r="A100" i="1"/>
  <c r="N99" i="1" a="1"/>
  <c r="N99" i="1" s="1"/>
  <c r="M99" i="1" a="1"/>
  <c r="M99" i="1" s="1"/>
  <c r="A99" i="1"/>
  <c r="N98" i="1" a="1"/>
  <c r="N98" i="1" s="1"/>
  <c r="M98" i="1" a="1"/>
  <c r="M98" i="1" s="1"/>
  <c r="A98" i="1"/>
  <c r="N97" i="1" a="1"/>
  <c r="N97" i="1" s="1"/>
  <c r="M97" i="1" a="1"/>
  <c r="M97" i="1" s="1"/>
  <c r="A97" i="1"/>
  <c r="N96" i="1"/>
  <c r="N96" i="1" a="1"/>
  <c r="M96" i="1" a="1"/>
  <c r="M96" i="1" s="1"/>
  <c r="A96" i="1"/>
  <c r="N95" i="1"/>
  <c r="N95" i="1" a="1"/>
  <c r="M95" i="1"/>
  <c r="M95" i="1" a="1"/>
  <c r="A95" i="1"/>
  <c r="N94" i="1" a="1"/>
  <c r="N94" i="1" s="1"/>
  <c r="M94" i="1"/>
  <c r="M94" i="1" a="1"/>
  <c r="A94" i="1"/>
  <c r="N93" i="1" a="1"/>
  <c r="N93" i="1" s="1"/>
  <c r="M93" i="1"/>
  <c r="M93" i="1" a="1"/>
  <c r="A93" i="1"/>
  <c r="N92" i="1"/>
  <c r="N92" i="1" a="1"/>
  <c r="M92" i="1" a="1"/>
  <c r="M92" i="1" s="1"/>
  <c r="A92" i="1"/>
  <c r="N91" i="1" a="1"/>
  <c r="N91" i="1" s="1"/>
  <c r="M91" i="1" a="1"/>
  <c r="M91" i="1" s="1"/>
  <c r="A91" i="1"/>
  <c r="N90" i="1" a="1"/>
  <c r="N90" i="1" s="1"/>
  <c r="M90" i="1" a="1"/>
  <c r="M90" i="1" s="1"/>
  <c r="A90" i="1"/>
  <c r="N89" i="1"/>
  <c r="N89" i="1" a="1"/>
  <c r="M89" i="1" a="1"/>
  <c r="M89" i="1" s="1"/>
  <c r="A89" i="1"/>
  <c r="N88" i="1"/>
  <c r="N88" i="1" a="1"/>
  <c r="M88" i="1" a="1"/>
  <c r="M88" i="1" s="1"/>
  <c r="A88" i="1"/>
  <c r="N87" i="1" a="1"/>
  <c r="N87" i="1" s="1"/>
  <c r="M87" i="1"/>
  <c r="M87" i="1" a="1"/>
  <c r="A87" i="1"/>
  <c r="N86" i="1" a="1"/>
  <c r="N86" i="1" s="1"/>
  <c r="M86" i="1" a="1"/>
  <c r="M86" i="1" s="1"/>
  <c r="A86" i="1"/>
  <c r="N85" i="1"/>
  <c r="N85" i="1" a="1"/>
  <c r="M85" i="1" a="1"/>
  <c r="M85" i="1" s="1"/>
  <c r="A85" i="1"/>
  <c r="N84" i="1" a="1"/>
  <c r="N84" i="1" s="1"/>
  <c r="M84" i="1" a="1"/>
  <c r="M84" i="1" s="1"/>
  <c r="A84" i="1"/>
  <c r="N83" i="1"/>
  <c r="N83" i="1" a="1"/>
  <c r="M83" i="1" a="1"/>
  <c r="M83" i="1" s="1"/>
  <c r="A83" i="1"/>
  <c r="N82" i="1"/>
  <c r="N82" i="1" a="1"/>
  <c r="M82" i="1" a="1"/>
  <c r="M82" i="1" s="1"/>
  <c r="A82" i="1"/>
  <c r="N81" i="1" a="1"/>
  <c r="N81" i="1" s="1"/>
  <c r="M81" i="1"/>
  <c r="M81" i="1" a="1"/>
  <c r="A81" i="1"/>
  <c r="N80" i="1"/>
  <c r="N80" i="1" a="1"/>
  <c r="M80" i="1"/>
  <c r="M80" i="1" a="1"/>
  <c r="A80" i="1"/>
  <c r="N79" i="1" a="1"/>
  <c r="N79" i="1" s="1"/>
  <c r="M79" i="1"/>
  <c r="M79" i="1" a="1"/>
  <c r="A79" i="1"/>
  <c r="N78" i="1"/>
  <c r="N78" i="1" a="1"/>
  <c r="M78" i="1" a="1"/>
  <c r="M78" i="1" s="1"/>
  <c r="A78" i="1"/>
  <c r="N77" i="1"/>
  <c r="N77" i="1" a="1"/>
  <c r="M77" i="1" a="1"/>
  <c r="M77" i="1" s="1"/>
  <c r="A77" i="1"/>
  <c r="N76" i="1" a="1"/>
  <c r="N76" i="1" s="1"/>
  <c r="M76" i="1" a="1"/>
  <c r="M76" i="1" s="1"/>
  <c r="A76" i="1"/>
  <c r="N75" i="1" a="1"/>
  <c r="N75" i="1" s="1"/>
  <c r="M75" i="1" a="1"/>
  <c r="M75" i="1" s="1"/>
  <c r="A75" i="1"/>
  <c r="N74" i="1" a="1"/>
  <c r="N74" i="1" s="1"/>
  <c r="M74" i="1"/>
  <c r="M74" i="1" a="1"/>
  <c r="A74" i="1"/>
  <c r="N73" i="1" a="1"/>
  <c r="N73" i="1" s="1"/>
  <c r="M73" i="1" a="1"/>
  <c r="M73" i="1" s="1"/>
  <c r="A73" i="1"/>
  <c r="N72" i="1"/>
  <c r="N72" i="1" a="1"/>
  <c r="M72" i="1" a="1"/>
  <c r="M72" i="1" s="1"/>
  <c r="A72" i="1"/>
  <c r="N71" i="1"/>
  <c r="N71" i="1" a="1"/>
  <c r="M71" i="1"/>
  <c r="M71" i="1" a="1"/>
  <c r="A71" i="1"/>
  <c r="N70" i="1" a="1"/>
  <c r="N70" i="1" s="1"/>
  <c r="M70" i="1"/>
  <c r="M70" i="1" a="1"/>
  <c r="A70" i="1"/>
  <c r="N69" i="1" a="1"/>
  <c r="N69" i="1" s="1"/>
  <c r="M69" i="1"/>
  <c r="M69" i="1" a="1"/>
  <c r="A69" i="1"/>
  <c r="N68" i="1" a="1"/>
  <c r="N68" i="1" s="1"/>
  <c r="M68" i="1" a="1"/>
  <c r="M68" i="1" s="1"/>
  <c r="A68" i="1"/>
  <c r="N67" i="1" a="1"/>
  <c r="N67" i="1" s="1"/>
  <c r="M67" i="1" a="1"/>
  <c r="M67" i="1" s="1"/>
  <c r="A67" i="1"/>
  <c r="N66" i="1"/>
  <c r="N66" i="1" a="1"/>
  <c r="M66" i="1" a="1"/>
  <c r="M66" i="1" s="1"/>
  <c r="A66" i="1"/>
  <c r="N65" i="1" a="1"/>
  <c r="N65" i="1" s="1"/>
  <c r="M65" i="1" a="1"/>
  <c r="M65" i="1" s="1"/>
  <c r="A65" i="1"/>
  <c r="N64" i="1"/>
  <c r="N64" i="1" a="1"/>
  <c r="M64" i="1" a="1"/>
  <c r="M64" i="1" s="1"/>
  <c r="A64" i="1"/>
  <c r="N63" i="1" a="1"/>
  <c r="N63" i="1" s="1"/>
  <c r="M63" i="1"/>
  <c r="M63" i="1" a="1"/>
  <c r="A63" i="1"/>
  <c r="N62" i="1" a="1"/>
  <c r="N62" i="1" s="1"/>
  <c r="M62" i="1" a="1"/>
  <c r="M62" i="1" s="1"/>
  <c r="A62" i="1"/>
  <c r="N61" i="1"/>
  <c r="N61" i="1" a="1"/>
  <c r="M61" i="1" a="1"/>
  <c r="M61" i="1" s="1"/>
  <c r="A61" i="1"/>
  <c r="N60" i="1"/>
  <c r="N60" i="1" a="1"/>
  <c r="M60" i="1" a="1"/>
  <c r="M60" i="1" s="1"/>
  <c r="A60" i="1"/>
  <c r="N59" i="1" a="1"/>
  <c r="N59" i="1" s="1"/>
  <c r="M59" i="1"/>
  <c r="M59" i="1" a="1"/>
  <c r="A59" i="1"/>
  <c r="N58" i="1" a="1"/>
  <c r="N58" i="1" s="1"/>
  <c r="M58" i="1" a="1"/>
  <c r="M58" i="1" s="1"/>
  <c r="A58" i="1"/>
  <c r="N57" i="1"/>
  <c r="N57" i="1" a="1"/>
  <c r="M57" i="1" a="1"/>
  <c r="M57" i="1" s="1"/>
  <c r="A57" i="1"/>
  <c r="N56" i="1" a="1"/>
  <c r="N56" i="1" s="1"/>
  <c r="M56" i="1"/>
  <c r="M56" i="1" a="1"/>
  <c r="A56" i="1"/>
  <c r="N55" i="1" a="1"/>
  <c r="N55" i="1" s="1"/>
  <c r="M55" i="1"/>
  <c r="M55" i="1" a="1"/>
  <c r="A55" i="1"/>
  <c r="N54" i="1" a="1"/>
  <c r="N54" i="1" s="1"/>
  <c r="M54" i="1" a="1"/>
  <c r="M54" i="1" s="1"/>
  <c r="A54" i="1"/>
  <c r="N53" i="1" a="1"/>
  <c r="N53" i="1" s="1"/>
  <c r="M53" i="1" a="1"/>
  <c r="M53" i="1" s="1"/>
  <c r="A53" i="1"/>
  <c r="N52" i="1" a="1"/>
  <c r="N52" i="1" s="1"/>
  <c r="M52" i="1" a="1"/>
  <c r="M52" i="1" s="1"/>
  <c r="A52" i="1"/>
  <c r="N51" i="1" a="1"/>
  <c r="N51" i="1" s="1"/>
  <c r="M51" i="1"/>
  <c r="M51" i="1" a="1"/>
  <c r="A51" i="1"/>
  <c r="N50" i="1" a="1"/>
  <c r="N50" i="1" s="1"/>
  <c r="M50" i="1" a="1"/>
  <c r="M50" i="1" s="1"/>
  <c r="A50" i="1"/>
  <c r="N49" i="1" a="1"/>
  <c r="N49" i="1" s="1"/>
  <c r="M49" i="1" a="1"/>
  <c r="M49" i="1" s="1"/>
  <c r="A49" i="1"/>
  <c r="N48" i="1"/>
  <c r="N48" i="1" a="1"/>
  <c r="M48" i="1" a="1"/>
  <c r="M48" i="1" s="1"/>
  <c r="A48" i="1"/>
  <c r="N47" i="1" a="1"/>
  <c r="N47" i="1" s="1"/>
  <c r="M47" i="1"/>
  <c r="M47" i="1" a="1"/>
  <c r="A47" i="1"/>
  <c r="N46" i="1" a="1"/>
  <c r="N46" i="1" s="1"/>
  <c r="M46" i="1"/>
  <c r="M46" i="1" a="1"/>
  <c r="A46" i="1"/>
  <c r="N45" i="1" a="1"/>
  <c r="N45" i="1" s="1"/>
  <c r="M45" i="1" a="1"/>
  <c r="M45" i="1" s="1"/>
  <c r="A45" i="1"/>
  <c r="N44" i="1" a="1"/>
  <c r="N44" i="1" s="1"/>
  <c r="M44" i="1" a="1"/>
  <c r="M44" i="1" s="1"/>
  <c r="A44" i="1"/>
  <c r="N43" i="1" a="1"/>
  <c r="N43" i="1" s="1"/>
  <c r="M43" i="1"/>
  <c r="M43" i="1" a="1"/>
  <c r="A43" i="1"/>
  <c r="N42" i="1" a="1"/>
  <c r="N42" i="1" s="1"/>
  <c r="M42" i="1" a="1"/>
  <c r="M42" i="1" s="1"/>
  <c r="A42" i="1"/>
  <c r="N41" i="1" a="1"/>
  <c r="N41" i="1" s="1"/>
  <c r="M41" i="1" a="1"/>
  <c r="M41" i="1" s="1"/>
  <c r="A41" i="1"/>
  <c r="N40" i="1"/>
  <c r="N40" i="1" a="1"/>
  <c r="M40" i="1" a="1"/>
  <c r="M40" i="1" s="1"/>
  <c r="A40" i="1"/>
  <c r="N39" i="1" a="1"/>
  <c r="N39" i="1" s="1"/>
  <c r="M39" i="1" a="1"/>
  <c r="M39" i="1" s="1"/>
  <c r="A39" i="1"/>
  <c r="N38" i="1" a="1"/>
  <c r="N38" i="1" s="1"/>
  <c r="M38" i="1" a="1"/>
  <c r="M38" i="1" s="1"/>
  <c r="A38" i="1"/>
  <c r="N37" i="1" a="1"/>
  <c r="N37" i="1" s="1"/>
  <c r="M37" i="1" a="1"/>
  <c r="M37" i="1" s="1"/>
  <c r="A37" i="1"/>
  <c r="N36" i="1" a="1"/>
  <c r="N36" i="1" s="1"/>
  <c r="M36" i="1" a="1"/>
  <c r="M36" i="1" s="1"/>
  <c r="A36" i="1"/>
  <c r="N35" i="1" a="1"/>
  <c r="N35" i="1" s="1"/>
  <c r="M35" i="1" a="1"/>
  <c r="M35" i="1" s="1"/>
  <c r="A35" i="1"/>
  <c r="N34" i="1" a="1"/>
  <c r="N34" i="1" s="1"/>
  <c r="M34" i="1" a="1"/>
  <c r="M34" i="1" s="1"/>
  <c r="A34" i="1"/>
  <c r="N33" i="1" a="1"/>
  <c r="N33" i="1" s="1"/>
  <c r="M33" i="1" a="1"/>
  <c r="M33" i="1" s="1"/>
  <c r="A33" i="1"/>
  <c r="N32" i="1" a="1"/>
  <c r="N32" i="1" s="1"/>
  <c r="M32" i="1" a="1"/>
  <c r="M32" i="1" s="1"/>
  <c r="A32" i="1"/>
  <c r="N31" i="1" a="1"/>
  <c r="N31" i="1" s="1"/>
  <c r="M31" i="1" a="1"/>
  <c r="M31" i="1" s="1"/>
  <c r="A31" i="1"/>
  <c r="N30" i="1" a="1"/>
  <c r="N30" i="1" s="1"/>
  <c r="M30" i="1" a="1"/>
  <c r="M30" i="1" s="1"/>
  <c r="A30" i="1"/>
  <c r="N29" i="1" a="1"/>
  <c r="N29" i="1" s="1"/>
  <c r="M29" i="1" a="1"/>
  <c r="M29" i="1" s="1"/>
  <c r="A29" i="1"/>
  <c r="N28" i="1"/>
  <c r="N28" i="1" a="1"/>
  <c r="M28" i="1" a="1"/>
  <c r="M28" i="1" s="1"/>
  <c r="A28" i="1"/>
  <c r="N27" i="1" a="1"/>
  <c r="N27" i="1" s="1"/>
  <c r="M27" i="1"/>
  <c r="M27" i="1" a="1"/>
  <c r="A27" i="1"/>
  <c r="N26" i="1" a="1"/>
  <c r="N26" i="1" s="1"/>
  <c r="M26" i="1"/>
  <c r="M26" i="1" a="1"/>
  <c r="A26" i="1"/>
  <c r="N25" i="1" a="1"/>
  <c r="N25" i="1" s="1"/>
  <c r="M25" i="1" a="1"/>
  <c r="M25" i="1" s="1"/>
  <c r="A25" i="1"/>
  <c r="N24" i="1" a="1"/>
  <c r="N24" i="1" s="1"/>
  <c r="M24" i="1" a="1"/>
  <c r="M24" i="1" s="1"/>
  <c r="A24" i="1"/>
  <c r="N23" i="1" a="1"/>
  <c r="N23" i="1" s="1"/>
  <c r="M23" i="1"/>
  <c r="M23" i="1" a="1"/>
  <c r="A23" i="1"/>
  <c r="N22" i="1" a="1"/>
  <c r="N22" i="1" s="1"/>
  <c r="M22" i="1" a="1"/>
  <c r="M22" i="1" s="1"/>
  <c r="A22" i="1"/>
  <c r="N21" i="1"/>
  <c r="N21" i="1" a="1"/>
  <c r="M21" i="1" a="1"/>
  <c r="M21" i="1" s="1"/>
  <c r="A21" i="1"/>
  <c r="N20" i="1" a="1"/>
  <c r="N20" i="1" s="1"/>
  <c r="M20" i="1" a="1"/>
  <c r="M20" i="1" s="1"/>
  <c r="A20" i="1"/>
  <c r="N19" i="1" a="1"/>
  <c r="N19" i="1" s="1"/>
  <c r="M19" i="1" a="1"/>
  <c r="M19" i="1" s="1"/>
  <c r="A19" i="1"/>
  <c r="N18" i="1"/>
  <c r="N18" i="1" a="1"/>
  <c r="M18" i="1" a="1"/>
  <c r="M18" i="1" s="1"/>
  <c r="A18" i="1"/>
  <c r="N17" i="1"/>
  <c r="N17" i="1" a="1"/>
  <c r="M17" i="1" a="1"/>
  <c r="M17" i="1" s="1"/>
  <c r="A17" i="1"/>
  <c r="N16" i="1" a="1"/>
  <c r="N16" i="1" s="1"/>
  <c r="M16" i="1" a="1"/>
  <c r="M16" i="1" s="1"/>
  <c r="A16" i="1"/>
  <c r="N15" i="1" a="1"/>
  <c r="N15" i="1" s="1"/>
  <c r="M15" i="1" a="1"/>
  <c r="M15" i="1" s="1"/>
  <c r="A15" i="1"/>
  <c r="N14" i="1" a="1"/>
  <c r="N14" i="1" s="1"/>
  <c r="M14" i="1"/>
  <c r="M14" i="1" a="1"/>
  <c r="A14" i="1"/>
  <c r="N13" i="1" a="1"/>
  <c r="N13" i="1" s="1"/>
  <c r="M13" i="1" a="1"/>
  <c r="M13" i="1" s="1"/>
  <c r="A13" i="1"/>
  <c r="N12" i="1"/>
  <c r="N12" i="1" a="1"/>
  <c r="M12" i="1" a="1"/>
  <c r="M12" i="1" s="1"/>
  <c r="A12" i="1"/>
  <c r="N11" i="1" a="1"/>
  <c r="N11" i="1" s="1"/>
  <c r="M11" i="1"/>
  <c r="M11" i="1" a="1"/>
  <c r="A11" i="1"/>
  <c r="N10" i="1" a="1"/>
  <c r="N10" i="1" s="1"/>
  <c r="M10" i="1"/>
  <c r="M10" i="1" a="1"/>
  <c r="A10" i="1"/>
  <c r="N9" i="1" a="1"/>
  <c r="N9" i="1" s="1"/>
  <c r="M9" i="1" a="1"/>
  <c r="M9" i="1" s="1"/>
  <c r="A9" i="1"/>
  <c r="N8" i="1" a="1"/>
  <c r="N8" i="1" s="1"/>
  <c r="M8" i="1" a="1"/>
  <c r="M8" i="1" s="1"/>
  <c r="A8" i="1"/>
  <c r="N7" i="1" a="1"/>
  <c r="N7" i="1" s="1"/>
  <c r="M7" i="1" a="1"/>
  <c r="M7" i="1" s="1"/>
  <c r="A7" i="1"/>
  <c r="N6" i="1" a="1"/>
  <c r="N6" i="1" s="1"/>
  <c r="M6" i="1" a="1"/>
  <c r="M6" i="1" s="1"/>
  <c r="A6" i="1"/>
  <c r="N5" i="1"/>
  <c r="N5" i="1" a="1"/>
  <c r="M5" i="1" a="1"/>
  <c r="M5" i="1" s="1"/>
  <c r="A5" i="1"/>
  <c r="N4" i="1" a="1"/>
  <c r="N4" i="1" s="1"/>
  <c r="M4" i="1"/>
  <c r="M4" i="1" a="1"/>
  <c r="A4" i="1"/>
  <c r="N3" i="1" a="1"/>
  <c r="N3" i="1" s="1"/>
  <c r="M3" i="1"/>
  <c r="M3" i="1" a="1"/>
  <c r="A3" i="1"/>
  <c r="N2" i="1" a="1"/>
  <c r="N2" i="1" s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<sst xmlns="http://schemas.openxmlformats.org/spreadsheetml/2006/main" count="277" uniqueCount="18">
  <si>
    <t>Date</t>
  </si>
  <si>
    <t>Year</t>
  </si>
  <si>
    <t>Week</t>
  </si>
  <si>
    <t>District</t>
  </si>
  <si>
    <t>Population</t>
  </si>
  <si>
    <t>Weekly Humidity Mean (%)</t>
  </si>
  <si>
    <t>Weekly Rainfall Sum (mm)</t>
  </si>
  <si>
    <t>Weekly Minimum Temperature Mean (°C)</t>
  </si>
  <si>
    <t>Weekly Maximum Temperature Mean (°C)</t>
  </si>
  <si>
    <t>Mean Temperature (°C)</t>
  </si>
  <si>
    <t>Cholera Cases</t>
  </si>
  <si>
    <t>Malaria  Cases</t>
  </si>
  <si>
    <t>Diarrhea Cases</t>
  </si>
  <si>
    <t>Lake Area (km²)</t>
  </si>
  <si>
    <t>Chlorophyll-a (µg/l)</t>
  </si>
  <si>
    <t>Trophic Class</t>
  </si>
  <si>
    <t>Trophic Class Name</t>
  </si>
  <si>
    <t>Zomba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</si>
</sst>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yyyy\-mm\-dd;@"/>
    <numFmt numFmtId="165" formatCode="_(* #,##0_);_(* \(#,##0\);_(* &quot;-&quot;??_);_(@_)"/>
    <numFmt numFmtId="166" formatCode="0.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1" fontId="1" fillId="4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B4E1B8-6441-4870-A0F5-7037A4FFDA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1CE0-DA4B-491E-906F-5ADA1CC56936}">
  <dimension ref="A1:Q349"/>
  <sheetViews>
    <sheetView tabSelected="1" zoomScale="85" zoomScaleNormal="85" workbookViewId="0">
      <pane ySplit="1" topLeftCell="A2" activePane="bottomLeft" state="frozen"/>
      <selection pane="bottomLeft" activeCell="L1" sqref="L1"/>
    </sheetView>
  </sheetViews>
  <sheetFormatPr defaultColWidth="14.41796875" defaultRowHeight="15" customHeight="1" x14ac:dyDescent="0.55000000000000004"/>
  <cols>
    <col min="1" max="1" width="12.89453125" style="17" bestFit="1" customWidth="1"/>
    <col min="2" max="3" width="8.68359375" style="17" customWidth="1"/>
    <col min="4" max="4" width="10.89453125" style="17" customWidth="1"/>
    <col min="5" max="5" width="9.68359375" style="17" bestFit="1" customWidth="1"/>
    <col min="6" max="6" width="17.1015625" style="17" customWidth="1"/>
    <col min="7" max="7" width="15" style="17" customWidth="1"/>
    <col min="8" max="8" width="26.1015625" style="17" customWidth="1"/>
    <col min="9" max="9" width="21.89453125" style="17" customWidth="1"/>
    <col min="10" max="10" width="16.3125" style="17" customWidth="1"/>
    <col min="14" max="14" width="16.89453125" bestFit="1" customWidth="1"/>
    <col min="15" max="15" width="12" style="17" bestFit="1" customWidth="1"/>
    <col min="16" max="16" width="12.47265625" style="17" bestFit="1" customWidth="1"/>
    <col min="17" max="17" width="12.83984375" style="17" bestFit="1" customWidth="1"/>
  </cols>
  <sheetData>
    <row r="1" spans="1:17" ht="36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10</v>
      </c>
      <c r="P1" s="3" t="s">
        <v>11</v>
      </c>
      <c r="Q1" s="3" t="s">
        <v>12</v>
      </c>
    </row>
    <row r="2" spans="1:17" ht="15" customHeight="1" x14ac:dyDescent="0.55000000000000004">
      <c r="A2" s="4">
        <v>42005</v>
      </c>
      <c r="B2" s="1">
        <v>2015</v>
      </c>
      <c r="C2" s="5">
        <v>1</v>
      </c>
      <c r="D2" s="5" t="s">
        <v>17</v>
      </c>
      <c r="E2" s="6">
        <v>779259</v>
      </c>
      <c r="F2" s="7">
        <v>88.441428571428602</v>
      </c>
      <c r="G2" s="8">
        <v>112.2</v>
      </c>
      <c r="H2" s="8">
        <v>19.185714285714301</v>
      </c>
      <c r="I2" s="8">
        <v>26.0285714285714</v>
      </c>
      <c r="J2" s="8">
        <v>22.607142857142851</v>
      </c>
      <c r="K2" s="10">
        <v>468.65000000000003</v>
      </c>
      <c r="L2" s="10">
        <v>15.783333333333331</v>
      </c>
      <c r="M2" cm="1">
        <f t="array" ref="M2">_xlfn.SWITCH(TRUE,AND(L2&gt;=0,L2&lt;2.6),1,AND(L2&gt;=2.6,L2&lt;20),2,AND(L2&gt;=20,L2&lt;56),3,(L2&gt;=56),4)</f>
        <v>2</v>
      </c>
      <c r="N2" t="str" cm="1">
        <f t="array" ref="N2">_xlfn.SWITCH(TRUE,AND(L2&gt;=0,L2&lt;2.6),"Oligotrophic",AND(L2&gt;=2.6,L2&lt;20),"Mesotrophic",AND(L2&gt;=20,L2&lt;56),"Eutrophic",(L2&gt;=56),"Hypertrophic")</f>
        <v>Mesotrophic</v>
      </c>
      <c r="O2" s="2">
        <v>0</v>
      </c>
      <c r="P2" s="9">
        <v>0</v>
      </c>
      <c r="Q2" s="9">
        <v>0</v>
      </c>
    </row>
    <row r="3" spans="1:17" ht="15" customHeight="1" x14ac:dyDescent="0.55000000000000004">
      <c r="A3" s="4">
        <f t="shared" ref="A3:A66" si="0">DATE(B3, 1, -2) - WEEKDAY(DATE(B3, 1, 3)) + C3 * 7</f>
        <v>42009</v>
      </c>
      <c r="B3" s="1">
        <v>2015</v>
      </c>
      <c r="C3" s="5">
        <v>2</v>
      </c>
      <c r="D3" s="5" t="s">
        <v>17</v>
      </c>
      <c r="E3" s="6">
        <v>779259</v>
      </c>
      <c r="F3" s="7">
        <v>89.917142857142906</v>
      </c>
      <c r="G3" s="8">
        <v>342.6</v>
      </c>
      <c r="H3" s="8">
        <v>18.8571428571429</v>
      </c>
      <c r="I3" s="8">
        <v>23.6142857142857</v>
      </c>
      <c r="J3" s="8">
        <v>21.235714285714302</v>
      </c>
      <c r="K3" s="10">
        <v>534.55250000000001</v>
      </c>
      <c r="L3" s="10">
        <v>19.666666666666668</v>
      </c>
      <c r="M3" cm="1">
        <f t="array" ref="M3">_xlfn.SWITCH(TRUE,AND(L3&gt;=0,L3&lt;2.6),1,AND(L3&gt;=2.6,L3&lt;20),2,AND(L3&gt;=20,L3&lt;56),3,(L3&gt;=56),4)</f>
        <v>2</v>
      </c>
      <c r="N3" t="str" cm="1">
        <f t="array" ref="N3">_xlfn.SWITCH(TRUE,AND(L3&gt;=0,L3&lt;2.6),"Oligotrophic",AND(L3&gt;=2.6,L3&lt;20),"Mesotrophic",AND(L3&gt;=20,L3&lt;56),"Eutrophic",(L3&gt;=56),"Hypertrophic")</f>
        <v>Mesotrophic</v>
      </c>
      <c r="O3" s="2">
        <v>0</v>
      </c>
      <c r="P3" s="11">
        <v>99</v>
      </c>
      <c r="Q3" s="11">
        <v>19</v>
      </c>
    </row>
    <row r="4" spans="1:17" ht="15" customHeight="1" x14ac:dyDescent="0.55000000000000004">
      <c r="A4" s="4">
        <f t="shared" si="0"/>
        <v>42016</v>
      </c>
      <c r="B4" s="1">
        <v>2015</v>
      </c>
      <c r="C4" s="5">
        <v>3</v>
      </c>
      <c r="D4" s="5" t="s">
        <v>17</v>
      </c>
      <c r="E4" s="6">
        <v>779259</v>
      </c>
      <c r="F4" s="7">
        <v>86.671428571428606</v>
      </c>
      <c r="G4" s="8">
        <v>25.1</v>
      </c>
      <c r="H4" s="8">
        <v>18.1142857142857</v>
      </c>
      <c r="I4" s="8">
        <v>26.1142857142857</v>
      </c>
      <c r="J4" s="8">
        <v>22.1142857142857</v>
      </c>
      <c r="K4" s="10">
        <v>600.45500000000004</v>
      </c>
      <c r="L4" s="10">
        <v>23.55</v>
      </c>
      <c r="M4" cm="1">
        <f t="array" ref="M4">_xlfn.SWITCH(TRUE,AND(L4&gt;=0,L4&lt;2.6),1,AND(L4&gt;=2.6,L4&lt;20),2,AND(L4&gt;=20,L4&lt;56),3,(L4&gt;=56),4)</f>
        <v>3</v>
      </c>
      <c r="N4" t="str" cm="1">
        <f t="array" ref="N4">_xlfn.SWITCH(TRUE,AND(L4&gt;=0,L4&lt;2.6),"Oligotrophic",AND(L4&gt;=2.6,L4&lt;20),"Mesotrophic",AND(L4&gt;=20,L4&lt;56),"Eutrophic",(L4&gt;=56),"Hypertrophic")</f>
        <v>Eutrophic</v>
      </c>
      <c r="O4" s="2">
        <v>0</v>
      </c>
      <c r="P4" s="11">
        <v>228</v>
      </c>
      <c r="Q4" s="11">
        <v>26</v>
      </c>
    </row>
    <row r="5" spans="1:17" ht="15" customHeight="1" x14ac:dyDescent="0.55000000000000004">
      <c r="A5" s="4">
        <f t="shared" si="0"/>
        <v>42023</v>
      </c>
      <c r="B5" s="1">
        <v>2015</v>
      </c>
      <c r="C5" s="5">
        <v>4</v>
      </c>
      <c r="D5" s="5" t="s">
        <v>17</v>
      </c>
      <c r="E5" s="6">
        <v>779259</v>
      </c>
      <c r="F5" s="7">
        <v>85.251428571428605</v>
      </c>
      <c r="G5" s="8">
        <v>28.3</v>
      </c>
      <c r="H5" s="8">
        <v>18.0285714285714</v>
      </c>
      <c r="I5" s="8">
        <v>27.042857142857098</v>
      </c>
      <c r="J5" s="8">
        <v>22.535714285714249</v>
      </c>
      <c r="K5" s="10">
        <v>666.35750000000007</v>
      </c>
      <c r="L5" s="10">
        <v>27.433333333333334</v>
      </c>
      <c r="M5" cm="1">
        <f t="array" ref="M5">_xlfn.SWITCH(TRUE,AND(L5&gt;=0,L5&lt;2.6),1,AND(L5&gt;=2.6,L5&lt;20),2,AND(L5&gt;=20,L5&lt;56),3,(L5&gt;=56),4)</f>
        <v>3</v>
      </c>
      <c r="N5" t="str" cm="1">
        <f t="array" ref="N5">_xlfn.SWITCH(TRUE,AND(L5&gt;=0,L5&lt;2.6),"Oligotrophic",AND(L5&gt;=2.6,L5&lt;20),"Mesotrophic",AND(L5&gt;=20,L5&lt;56),"Eutrophic",(L5&gt;=56),"Hypertrophic")</f>
        <v>Eutrophic</v>
      </c>
      <c r="O5" s="2">
        <v>0</v>
      </c>
      <c r="P5" s="11">
        <v>259</v>
      </c>
      <c r="Q5" s="11">
        <v>35</v>
      </c>
    </row>
    <row r="6" spans="1:17" ht="15" customHeight="1" x14ac:dyDescent="0.55000000000000004">
      <c r="A6" s="4">
        <f t="shared" si="0"/>
        <v>42030</v>
      </c>
      <c r="B6" s="1">
        <v>2015</v>
      </c>
      <c r="C6" s="5">
        <v>5</v>
      </c>
      <c r="D6" s="5" t="s">
        <v>17</v>
      </c>
      <c r="E6" s="6">
        <v>779259</v>
      </c>
      <c r="F6" s="7">
        <v>91.057142857142907</v>
      </c>
      <c r="G6" s="8">
        <v>83.1</v>
      </c>
      <c r="H6" s="8">
        <v>19.314285714285699</v>
      </c>
      <c r="I6" s="8">
        <v>26.1142857142857</v>
      </c>
      <c r="J6" s="8">
        <v>22.714285714285701</v>
      </c>
      <c r="K6" s="10">
        <v>732.26</v>
      </c>
      <c r="L6" s="10">
        <v>31.316666666666666</v>
      </c>
      <c r="M6" cm="1">
        <f t="array" ref="M6">_xlfn.SWITCH(TRUE,AND(L6&gt;=0,L6&lt;2.6),1,AND(L6&gt;=2.6,L6&lt;20),2,AND(L6&gt;=20,L6&lt;56),3,(L6&gt;=56),4)</f>
        <v>3</v>
      </c>
      <c r="N6" t="str" cm="1">
        <f t="array" ref="N6">_xlfn.SWITCH(TRUE,AND(L6&gt;=0,L6&lt;2.6),"Oligotrophic",AND(L6&gt;=2.6,L6&lt;20),"Mesotrophic",AND(L6&gt;=20,L6&lt;56),"Eutrophic",(L6&gt;=56),"Hypertrophic")</f>
        <v>Eutrophic</v>
      </c>
      <c r="O6" s="2">
        <v>0</v>
      </c>
      <c r="P6" s="11">
        <v>462</v>
      </c>
      <c r="Q6" s="11">
        <v>38</v>
      </c>
    </row>
    <row r="7" spans="1:17" ht="15" customHeight="1" x14ac:dyDescent="0.55000000000000004">
      <c r="A7" s="4">
        <f t="shared" si="0"/>
        <v>42037</v>
      </c>
      <c r="B7" s="1">
        <v>2015</v>
      </c>
      <c r="C7" s="5">
        <v>6</v>
      </c>
      <c r="D7" s="5" t="s">
        <v>17</v>
      </c>
      <c r="E7" s="6">
        <v>779259</v>
      </c>
      <c r="F7" s="7">
        <v>83.272857142857205</v>
      </c>
      <c r="G7" s="8">
        <v>80.8</v>
      </c>
      <c r="H7" s="8">
        <v>19.0571428571429</v>
      </c>
      <c r="I7" s="8">
        <v>27.571428571428601</v>
      </c>
      <c r="J7" s="8">
        <v>23.314285714285752</v>
      </c>
      <c r="K7" s="10">
        <v>798.16249999999991</v>
      </c>
      <c r="L7" s="10">
        <v>35.200000000000003</v>
      </c>
      <c r="M7" cm="1">
        <f t="array" ref="M7">_xlfn.SWITCH(TRUE,AND(L7&gt;=0,L7&lt;2.6),1,AND(L7&gt;=2.6,L7&lt;20),2,AND(L7&gt;=20,L7&lt;56),3,(L7&gt;=56),4)</f>
        <v>3</v>
      </c>
      <c r="N7" t="str" cm="1">
        <f t="array" ref="N7">_xlfn.SWITCH(TRUE,AND(L7&gt;=0,L7&lt;2.6),"Oligotrophic",AND(L7&gt;=2.6,L7&lt;20),"Mesotrophic",AND(L7&gt;=20,L7&lt;56),"Eutrophic",(L7&gt;=56),"Hypertrophic")</f>
        <v>Eutrophic</v>
      </c>
      <c r="O7" s="1">
        <v>0</v>
      </c>
      <c r="P7" s="11">
        <v>233</v>
      </c>
      <c r="Q7" s="11">
        <v>4</v>
      </c>
    </row>
    <row r="8" spans="1:17" ht="15" customHeight="1" x14ac:dyDescent="0.55000000000000004">
      <c r="A8" s="4">
        <f t="shared" si="0"/>
        <v>42044</v>
      </c>
      <c r="B8" s="1">
        <v>2015</v>
      </c>
      <c r="C8" s="5">
        <v>7</v>
      </c>
      <c r="D8" s="5" t="s">
        <v>17</v>
      </c>
      <c r="E8" s="6">
        <v>779259</v>
      </c>
      <c r="F8" s="7">
        <v>85.938571428571393</v>
      </c>
      <c r="G8" s="8">
        <v>55</v>
      </c>
      <c r="H8" s="8">
        <v>18.4714285714286</v>
      </c>
      <c r="I8" s="8">
        <v>26</v>
      </c>
      <c r="J8" s="8">
        <v>22.235714285714302</v>
      </c>
      <c r="K8" s="10">
        <v>864.06500000000005</v>
      </c>
      <c r="L8" s="10">
        <v>39.083333333333329</v>
      </c>
      <c r="M8" cm="1">
        <f t="array" ref="M8">_xlfn.SWITCH(TRUE,AND(L8&gt;=0,L8&lt;2.6),1,AND(L8&gt;=2.6,L8&lt;20),2,AND(L8&gt;=20,L8&lt;56),3,(L8&gt;=56),4)</f>
        <v>3</v>
      </c>
      <c r="N8" t="str" cm="1">
        <f t="array" ref="N8">_xlfn.SWITCH(TRUE,AND(L8&gt;=0,L8&lt;2.6),"Oligotrophic",AND(L8&gt;=2.6,L8&lt;20),"Mesotrophic",AND(L8&gt;=20,L8&lt;56),"Eutrophic",(L8&gt;=56),"Hypertrophic")</f>
        <v>Eutrophic</v>
      </c>
      <c r="O8" s="1">
        <v>0</v>
      </c>
      <c r="P8" s="9">
        <v>0</v>
      </c>
      <c r="Q8" s="9">
        <v>0</v>
      </c>
    </row>
    <row r="9" spans="1:17" ht="15" customHeight="1" x14ac:dyDescent="0.55000000000000004">
      <c r="A9" s="4">
        <f t="shared" si="0"/>
        <v>42051</v>
      </c>
      <c r="B9" s="1">
        <v>2015</v>
      </c>
      <c r="C9" s="5">
        <v>8</v>
      </c>
      <c r="D9" s="5" t="s">
        <v>17</v>
      </c>
      <c r="E9" s="6">
        <v>779259</v>
      </c>
      <c r="F9" s="7">
        <v>89.714285714285694</v>
      </c>
      <c r="G9" s="8">
        <v>221.5</v>
      </c>
      <c r="H9" s="8">
        <v>18.171428571428599</v>
      </c>
      <c r="I9" s="8">
        <v>26.328571428571401</v>
      </c>
      <c r="J9" s="8">
        <v>22.25</v>
      </c>
      <c r="K9" s="10">
        <v>929.96749999999997</v>
      </c>
      <c r="L9" s="10">
        <v>42.966666666666669</v>
      </c>
      <c r="M9" cm="1">
        <f t="array" ref="M9">_xlfn.SWITCH(TRUE,AND(L9&gt;=0,L9&lt;2.6),1,AND(L9&gt;=2.6,L9&lt;20),2,AND(L9&gt;=20,L9&lt;56),3,(L9&gt;=56),4)</f>
        <v>3</v>
      </c>
      <c r="N9" t="str" cm="1">
        <f t="array" ref="N9">_xlfn.SWITCH(TRUE,AND(L9&gt;=0,L9&lt;2.6),"Oligotrophic",AND(L9&gt;=2.6,L9&lt;20),"Mesotrophic",AND(L9&gt;=20,L9&lt;56),"Eutrophic",(L9&gt;=56),"Hypertrophic")</f>
        <v>Eutrophic</v>
      </c>
      <c r="O9" s="1">
        <v>0</v>
      </c>
      <c r="P9" s="9">
        <v>0</v>
      </c>
      <c r="Q9" s="9">
        <v>0</v>
      </c>
    </row>
    <row r="10" spans="1:17" ht="15" customHeight="1" x14ac:dyDescent="0.55000000000000004">
      <c r="A10" s="4">
        <f t="shared" si="0"/>
        <v>42058</v>
      </c>
      <c r="B10" s="1">
        <v>2015</v>
      </c>
      <c r="C10" s="5">
        <v>9</v>
      </c>
      <c r="D10" s="5" t="s">
        <v>17</v>
      </c>
      <c r="E10" s="6">
        <v>779259</v>
      </c>
      <c r="F10" s="7">
        <v>86.785714285714306</v>
      </c>
      <c r="G10" s="8">
        <v>5.4</v>
      </c>
      <c r="H10" s="8">
        <v>17.671428571428599</v>
      </c>
      <c r="I10" s="8">
        <v>26.3571428571429</v>
      </c>
      <c r="J10" s="8">
        <v>22.014285714285748</v>
      </c>
      <c r="K10" s="10">
        <v>995.86999999999989</v>
      </c>
      <c r="L10" s="10">
        <v>46.850000000000009</v>
      </c>
      <c r="M10" cm="1">
        <f t="array" ref="M10">_xlfn.SWITCH(TRUE,AND(L10&gt;=0,L10&lt;2.6),1,AND(L10&gt;=2.6,L10&lt;20),2,AND(L10&gt;=20,L10&lt;56),3,(L10&gt;=56),4)</f>
        <v>3</v>
      </c>
      <c r="N10" t="str" cm="1">
        <f t="array" ref="N10">_xlfn.SWITCH(TRUE,AND(L10&gt;=0,L10&lt;2.6),"Oligotrophic",AND(L10&gt;=2.6,L10&lt;20),"Mesotrophic",AND(L10&gt;=20,L10&lt;56),"Eutrophic",(L10&gt;=56),"Hypertrophic")</f>
        <v>Eutrophic</v>
      </c>
      <c r="O10" s="2">
        <v>4</v>
      </c>
      <c r="P10" s="9">
        <v>0</v>
      </c>
      <c r="Q10" s="9">
        <v>0</v>
      </c>
    </row>
    <row r="11" spans="1:17" ht="15" customHeight="1" x14ac:dyDescent="0.55000000000000004">
      <c r="A11" s="4">
        <f t="shared" si="0"/>
        <v>42065</v>
      </c>
      <c r="B11" s="1">
        <v>2015</v>
      </c>
      <c r="C11" s="5">
        <v>10</v>
      </c>
      <c r="D11" s="5" t="s">
        <v>17</v>
      </c>
      <c r="E11" s="6">
        <v>779259</v>
      </c>
      <c r="F11" s="7">
        <v>85.542857142857102</v>
      </c>
      <c r="G11" s="8">
        <v>6.2</v>
      </c>
      <c r="H11" s="8">
        <v>17.014285714285698</v>
      </c>
      <c r="I11" s="8">
        <v>25.4</v>
      </c>
      <c r="J11" s="8">
        <v>21.207142857142848</v>
      </c>
      <c r="K11" s="10">
        <v>1038.7349999999999</v>
      </c>
      <c r="L11" s="10">
        <v>47.672500000000007</v>
      </c>
      <c r="M11" cm="1">
        <f t="array" ref="M11">_xlfn.SWITCH(TRUE,AND(L11&gt;=0,L11&lt;2.6),1,AND(L11&gt;=2.6,L11&lt;20),2,AND(L11&gt;=20,L11&lt;56),3,(L11&gt;=56),4)</f>
        <v>3</v>
      </c>
      <c r="N11" t="str" cm="1">
        <f t="array" ref="N11">_xlfn.SWITCH(TRUE,AND(L11&gt;=0,L11&lt;2.6),"Oligotrophic",AND(L11&gt;=2.6,L11&lt;20),"Mesotrophic",AND(L11&gt;=20,L11&lt;56),"Eutrophic",(L11&gt;=56),"Hypertrophic")</f>
        <v>Eutrophic</v>
      </c>
      <c r="O11" s="2">
        <v>3</v>
      </c>
      <c r="P11" s="9">
        <v>0</v>
      </c>
      <c r="Q11" s="9">
        <v>0</v>
      </c>
    </row>
    <row r="12" spans="1:17" ht="15" customHeight="1" x14ac:dyDescent="0.55000000000000004">
      <c r="A12" s="4">
        <f t="shared" si="0"/>
        <v>42072</v>
      </c>
      <c r="B12" s="1">
        <v>2015</v>
      </c>
      <c r="C12" s="5">
        <v>11</v>
      </c>
      <c r="D12" s="5" t="s">
        <v>17</v>
      </c>
      <c r="E12" s="6">
        <v>779259</v>
      </c>
      <c r="F12" s="7">
        <v>81.478571428571399</v>
      </c>
      <c r="G12" s="8">
        <v>0</v>
      </c>
      <c r="H12" s="8">
        <v>17.285714285714299</v>
      </c>
      <c r="I12" s="8">
        <v>27.2</v>
      </c>
      <c r="J12" s="8">
        <v>22.242857142857147</v>
      </c>
      <c r="K12" s="10">
        <v>1081.5999999999999</v>
      </c>
      <c r="L12" s="10">
        <v>48.495000000000005</v>
      </c>
      <c r="M12" cm="1">
        <f t="array" ref="M12">_xlfn.SWITCH(TRUE,AND(L12&gt;=0,L12&lt;2.6),1,AND(L12&gt;=2.6,L12&lt;20),2,AND(L12&gt;=20,L12&lt;56),3,(L12&gt;=56),4)</f>
        <v>3</v>
      </c>
      <c r="N12" t="str" cm="1">
        <f t="array" ref="N12">_xlfn.SWITCH(TRUE,AND(L12&gt;=0,L12&lt;2.6),"Oligotrophic",AND(L12&gt;=2.6,L12&lt;20),"Mesotrophic",AND(L12&gt;=20,L12&lt;56),"Eutrophic",(L12&gt;=56),"Hypertrophic")</f>
        <v>Eutrophic</v>
      </c>
      <c r="O12" s="2">
        <v>5</v>
      </c>
      <c r="P12" s="9">
        <v>0</v>
      </c>
      <c r="Q12" s="9">
        <v>0</v>
      </c>
    </row>
    <row r="13" spans="1:17" ht="15" customHeight="1" x14ac:dyDescent="0.55000000000000004">
      <c r="A13" s="4">
        <f t="shared" si="0"/>
        <v>42079</v>
      </c>
      <c r="B13" s="1">
        <v>2015</v>
      </c>
      <c r="C13" s="5">
        <v>12</v>
      </c>
      <c r="D13" s="5" t="s">
        <v>17</v>
      </c>
      <c r="E13" s="6">
        <v>779259</v>
      </c>
      <c r="F13" s="7">
        <v>85.328571428571394</v>
      </c>
      <c r="G13" s="8">
        <v>28.6</v>
      </c>
      <c r="H13" s="8">
        <v>19.042857142857098</v>
      </c>
      <c r="I13" s="8">
        <v>28.328571428571401</v>
      </c>
      <c r="J13" s="8">
        <v>23.685714285714248</v>
      </c>
      <c r="K13" s="10">
        <v>1124.4649999999999</v>
      </c>
      <c r="L13" s="10">
        <v>49.317500000000003</v>
      </c>
      <c r="M13" cm="1">
        <f t="array" ref="M13">_xlfn.SWITCH(TRUE,AND(L13&gt;=0,L13&lt;2.6),1,AND(L13&gt;=2.6,L13&lt;20),2,AND(L13&gt;=20,L13&lt;56),3,(L13&gt;=56),4)</f>
        <v>3</v>
      </c>
      <c r="N13" t="str" cm="1">
        <f t="array" ref="N13">_xlfn.SWITCH(TRUE,AND(L13&gt;=0,L13&lt;2.6),"Oligotrophic",AND(L13&gt;=2.6,L13&lt;20),"Mesotrophic",AND(L13&gt;=20,L13&lt;56),"Eutrophic",(L13&gt;=56),"Hypertrophic")</f>
        <v>Eutrophic</v>
      </c>
      <c r="O13" s="2">
        <v>31</v>
      </c>
      <c r="P13" s="11">
        <v>83</v>
      </c>
      <c r="Q13" s="11">
        <v>9</v>
      </c>
    </row>
    <row r="14" spans="1:17" ht="15" customHeight="1" x14ac:dyDescent="0.55000000000000004">
      <c r="A14" s="4">
        <f t="shared" si="0"/>
        <v>42086</v>
      </c>
      <c r="B14" s="1">
        <v>2015</v>
      </c>
      <c r="C14" s="5">
        <v>13</v>
      </c>
      <c r="D14" s="5" t="s">
        <v>17</v>
      </c>
      <c r="E14" s="6">
        <v>779259</v>
      </c>
      <c r="F14" s="7">
        <v>87.022857142857205</v>
      </c>
      <c r="G14" s="8">
        <v>2.8</v>
      </c>
      <c r="H14" s="8">
        <v>18.9714285714286</v>
      </c>
      <c r="I14" s="8">
        <v>27.9428571428571</v>
      </c>
      <c r="J14" s="8">
        <v>23.457142857142848</v>
      </c>
      <c r="K14" s="10">
        <v>1167.33</v>
      </c>
      <c r="L14" s="10">
        <v>50.14</v>
      </c>
      <c r="M14" cm="1">
        <f t="array" ref="M14">_xlfn.SWITCH(TRUE,AND(L14&gt;=0,L14&lt;2.6),1,AND(L14&gt;=2.6,L14&lt;20),2,AND(L14&gt;=20,L14&lt;56),3,(L14&gt;=56),4)</f>
        <v>3</v>
      </c>
      <c r="N14" t="str" cm="1">
        <f t="array" ref="N14">_xlfn.SWITCH(TRUE,AND(L14&gt;=0,L14&lt;2.6),"Oligotrophic",AND(L14&gt;=2.6,L14&lt;20),"Mesotrophic",AND(L14&gt;=20,L14&lt;56),"Eutrophic",(L14&gt;=56),"Hypertrophic")</f>
        <v>Eutrophic</v>
      </c>
      <c r="O14" s="2">
        <v>13</v>
      </c>
      <c r="P14" s="11">
        <v>146</v>
      </c>
      <c r="Q14" s="11">
        <v>27</v>
      </c>
    </row>
    <row r="15" spans="1:17" ht="15" customHeight="1" x14ac:dyDescent="0.55000000000000004">
      <c r="A15" s="4">
        <f t="shared" si="0"/>
        <v>42093</v>
      </c>
      <c r="B15" s="1">
        <v>2015</v>
      </c>
      <c r="C15" s="5">
        <v>14</v>
      </c>
      <c r="D15" s="5" t="s">
        <v>17</v>
      </c>
      <c r="E15" s="6">
        <v>779259</v>
      </c>
      <c r="F15" s="7">
        <v>82.14</v>
      </c>
      <c r="G15" s="8">
        <v>0</v>
      </c>
      <c r="H15" s="8">
        <v>16.371428571428599</v>
      </c>
      <c r="I15" s="8">
        <v>27.4</v>
      </c>
      <c r="J15" s="8">
        <v>21.8857142857143</v>
      </c>
      <c r="K15" s="10">
        <v>1104.8399999999999</v>
      </c>
      <c r="L15" s="10">
        <v>23.250000000000004</v>
      </c>
      <c r="M15" cm="1">
        <f t="array" ref="M15">_xlfn.SWITCH(TRUE,AND(L15&gt;=0,L15&lt;2.6),1,AND(L15&gt;=2.6,L15&lt;20),2,AND(L15&gt;=20,L15&lt;56),3,(L15&gt;=56),4)</f>
        <v>3</v>
      </c>
      <c r="N15" t="str" cm="1">
        <f t="array" ref="N15">_xlfn.SWITCH(TRUE,AND(L15&gt;=0,L15&lt;2.6),"Oligotrophic",AND(L15&gt;=2.6,L15&lt;20),"Mesotrophic",AND(L15&gt;=20,L15&lt;56),"Eutrophic",(L15&gt;=56),"Hypertrophic")</f>
        <v>Eutrophic</v>
      </c>
      <c r="O15" s="2">
        <v>9</v>
      </c>
      <c r="P15" s="11">
        <v>116</v>
      </c>
      <c r="Q15" s="11">
        <v>22</v>
      </c>
    </row>
    <row r="16" spans="1:17" ht="15" customHeight="1" x14ac:dyDescent="0.55000000000000004">
      <c r="A16" s="4">
        <f t="shared" si="0"/>
        <v>42100</v>
      </c>
      <c r="B16" s="1">
        <v>2015</v>
      </c>
      <c r="C16" s="5">
        <v>15</v>
      </c>
      <c r="D16" s="5" t="s">
        <v>17</v>
      </c>
      <c r="E16" s="6">
        <v>779259</v>
      </c>
      <c r="F16" s="7">
        <v>79.414285714285697</v>
      </c>
      <c r="G16" s="8">
        <v>5.7</v>
      </c>
      <c r="H16" s="8">
        <v>17.328571428571401</v>
      </c>
      <c r="I16" s="8">
        <v>26.8</v>
      </c>
      <c r="J16" s="8">
        <v>22.064285714285703</v>
      </c>
      <c r="K16" s="10">
        <v>1104.6583333333333</v>
      </c>
      <c r="L16" s="10">
        <v>23.791666666666668</v>
      </c>
      <c r="M16" cm="1">
        <f t="array" ref="M16">_xlfn.SWITCH(TRUE,AND(L16&gt;=0,L16&lt;2.6),1,AND(L16&gt;=2.6,L16&lt;20),2,AND(L16&gt;=20,L16&lt;56),3,(L16&gt;=56),4)</f>
        <v>3</v>
      </c>
      <c r="N16" t="str" cm="1">
        <f t="array" ref="N16">_xlfn.SWITCH(TRUE,AND(L16&gt;=0,L16&lt;2.6),"Oligotrophic",AND(L16&gt;=2.6,L16&lt;20),"Mesotrophic",AND(L16&gt;=20,L16&lt;56),"Eutrophic",(L16&gt;=56),"Hypertrophic")</f>
        <v>Eutrophic</v>
      </c>
      <c r="O16" s="1">
        <v>7</v>
      </c>
      <c r="P16" s="9">
        <v>0</v>
      </c>
      <c r="Q16" s="9">
        <v>0</v>
      </c>
    </row>
    <row r="17" spans="1:17" ht="15" customHeight="1" x14ac:dyDescent="0.55000000000000004">
      <c r="A17" s="4">
        <f t="shared" si="0"/>
        <v>42107</v>
      </c>
      <c r="B17" s="1">
        <v>2015</v>
      </c>
      <c r="C17" s="5">
        <v>16</v>
      </c>
      <c r="D17" s="5" t="s">
        <v>17</v>
      </c>
      <c r="E17" s="6">
        <v>779259</v>
      </c>
      <c r="F17" s="7">
        <v>83.842857142857099</v>
      </c>
      <c r="G17" s="8">
        <v>2.4</v>
      </c>
      <c r="H17" s="8">
        <v>17.214285714285701</v>
      </c>
      <c r="I17" s="8">
        <v>26.9714285714286</v>
      </c>
      <c r="J17" s="8">
        <v>22.092857142857149</v>
      </c>
      <c r="K17" s="10">
        <v>1104.4766666666665</v>
      </c>
      <c r="L17" s="10">
        <v>24.333333333333336</v>
      </c>
      <c r="M17" cm="1">
        <f t="array" ref="M17">_xlfn.SWITCH(TRUE,AND(L17&gt;=0,L17&lt;2.6),1,AND(L17&gt;=2.6,L17&lt;20),2,AND(L17&gt;=20,L17&lt;56),3,(L17&gt;=56),4)</f>
        <v>3</v>
      </c>
      <c r="N17" t="str" cm="1">
        <f t="array" ref="N17">_xlfn.SWITCH(TRUE,AND(L17&gt;=0,L17&lt;2.6),"Oligotrophic",AND(L17&gt;=2.6,L17&lt;20),"Mesotrophic",AND(L17&gt;=20,L17&lt;56),"Eutrophic",(L17&gt;=56),"Hypertrophic")</f>
        <v>Eutrophic</v>
      </c>
      <c r="O17" s="1">
        <v>2</v>
      </c>
      <c r="P17" s="11">
        <v>68</v>
      </c>
      <c r="Q17" s="11">
        <v>15</v>
      </c>
    </row>
    <row r="18" spans="1:17" ht="15" customHeight="1" x14ac:dyDescent="0.55000000000000004">
      <c r="A18" s="4">
        <f t="shared" si="0"/>
        <v>42114</v>
      </c>
      <c r="B18" s="1">
        <v>2015</v>
      </c>
      <c r="C18" s="5">
        <v>17</v>
      </c>
      <c r="D18" s="5" t="s">
        <v>17</v>
      </c>
      <c r="E18" s="6">
        <v>779259</v>
      </c>
      <c r="F18" s="7">
        <v>71.274285714285696</v>
      </c>
      <c r="G18" s="8">
        <v>0</v>
      </c>
      <c r="H18" s="8">
        <v>14.9714285714286</v>
      </c>
      <c r="I18" s="8">
        <v>26.5</v>
      </c>
      <c r="J18" s="8">
        <v>20.735714285714302</v>
      </c>
      <c r="K18" s="10">
        <v>1104.2949999999998</v>
      </c>
      <c r="L18" s="10">
        <v>24.875</v>
      </c>
      <c r="M18" cm="1">
        <f t="array" ref="M18">_xlfn.SWITCH(TRUE,AND(L18&gt;=0,L18&lt;2.6),1,AND(L18&gt;=2.6,L18&lt;20),2,AND(L18&gt;=20,L18&lt;56),3,(L18&gt;=56),4)</f>
        <v>3</v>
      </c>
      <c r="N18" t="str" cm="1">
        <f t="array" ref="N18">_xlfn.SWITCH(TRUE,AND(L18&gt;=0,L18&lt;2.6),"Oligotrophic",AND(L18&gt;=2.6,L18&lt;20),"Mesotrophic",AND(L18&gt;=20,L18&lt;56),"Eutrophic",(L18&gt;=56),"Hypertrophic")</f>
        <v>Eutrophic</v>
      </c>
      <c r="O18" s="1">
        <v>0</v>
      </c>
      <c r="P18" s="11">
        <v>62</v>
      </c>
      <c r="Q18" s="11">
        <v>19</v>
      </c>
    </row>
    <row r="19" spans="1:17" ht="15" customHeight="1" x14ac:dyDescent="0.55000000000000004">
      <c r="A19" s="4">
        <f t="shared" si="0"/>
        <v>42121</v>
      </c>
      <c r="B19" s="1">
        <v>2015</v>
      </c>
      <c r="C19" s="5">
        <v>18</v>
      </c>
      <c r="D19" s="5" t="s">
        <v>17</v>
      </c>
      <c r="E19" s="6">
        <v>779259</v>
      </c>
      <c r="F19" s="7">
        <v>72.162857142857206</v>
      </c>
      <c r="G19" s="8">
        <v>0</v>
      </c>
      <c r="H19" s="8">
        <v>15.8714285714286</v>
      </c>
      <c r="I19" s="8">
        <v>27.9428571428571</v>
      </c>
      <c r="J19" s="8">
        <v>21.907142857142851</v>
      </c>
      <c r="K19" s="10">
        <v>1104.1133333333332</v>
      </c>
      <c r="L19" s="10">
        <v>25.416666666666668</v>
      </c>
      <c r="M19" cm="1">
        <f t="array" ref="M19">_xlfn.SWITCH(TRUE,AND(L19&gt;=0,L19&lt;2.6),1,AND(L19&gt;=2.6,L19&lt;20),2,AND(L19&gt;=20,L19&lt;56),3,(L19&gt;=56),4)</f>
        <v>3</v>
      </c>
      <c r="N19" t="str" cm="1">
        <f t="array" ref="N19">_xlfn.SWITCH(TRUE,AND(L19&gt;=0,L19&lt;2.6),"Oligotrophic",AND(L19&gt;=2.6,L19&lt;20),"Mesotrophic",AND(L19&gt;=20,L19&lt;56),"Eutrophic",(L19&gt;=56),"Hypertrophic")</f>
        <v>Eutrophic</v>
      </c>
      <c r="O19" s="1">
        <v>0</v>
      </c>
      <c r="P19" s="11">
        <v>114</v>
      </c>
      <c r="Q19" s="11">
        <v>18</v>
      </c>
    </row>
    <row r="20" spans="1:17" ht="15" customHeight="1" x14ac:dyDescent="0.55000000000000004">
      <c r="A20" s="4">
        <f t="shared" si="0"/>
        <v>42128</v>
      </c>
      <c r="B20" s="1">
        <v>2015</v>
      </c>
      <c r="C20" s="5">
        <v>19</v>
      </c>
      <c r="D20" s="5" t="s">
        <v>17</v>
      </c>
      <c r="E20" s="6">
        <v>779259</v>
      </c>
      <c r="F20" s="7">
        <v>75.168571428571397</v>
      </c>
      <c r="G20" s="8">
        <v>0</v>
      </c>
      <c r="H20" s="8">
        <v>15.257142857142901</v>
      </c>
      <c r="I20" s="8">
        <v>26.2</v>
      </c>
      <c r="J20" s="8">
        <v>20.728571428571449</v>
      </c>
      <c r="K20" s="10">
        <v>1103.9316666666666</v>
      </c>
      <c r="L20" s="10">
        <v>25.958333333333336</v>
      </c>
      <c r="M20" cm="1">
        <f t="array" ref="M20">_xlfn.SWITCH(TRUE,AND(L20&gt;=0,L20&lt;2.6),1,AND(L20&gt;=2.6,L20&lt;20),2,AND(L20&gt;=20,L20&lt;56),3,(L20&gt;=56),4)</f>
        <v>3</v>
      </c>
      <c r="N20" t="str" cm="1">
        <f t="array" ref="N20">_xlfn.SWITCH(TRUE,AND(L20&gt;=0,L20&lt;2.6),"Oligotrophic",AND(L20&gt;=2.6,L20&lt;20),"Mesotrophic",AND(L20&gt;=20,L20&lt;56),"Eutrophic",(L20&gt;=56),"Hypertrophic")</f>
        <v>Eutrophic</v>
      </c>
      <c r="O20" s="5">
        <v>0</v>
      </c>
      <c r="P20" s="11">
        <v>206</v>
      </c>
      <c r="Q20" s="11">
        <v>14</v>
      </c>
    </row>
    <row r="21" spans="1:17" ht="15" customHeight="1" x14ac:dyDescent="0.55000000000000004">
      <c r="A21" s="4">
        <f t="shared" si="0"/>
        <v>42135</v>
      </c>
      <c r="B21" s="1">
        <v>2015</v>
      </c>
      <c r="C21" s="5">
        <v>20</v>
      </c>
      <c r="D21" s="5" t="s">
        <v>17</v>
      </c>
      <c r="E21" s="6">
        <v>779259</v>
      </c>
      <c r="F21" s="7">
        <v>69.061428571428607</v>
      </c>
      <c r="G21" s="8">
        <v>0</v>
      </c>
      <c r="H21" s="8">
        <v>14.0285714285714</v>
      </c>
      <c r="I21" s="8">
        <v>26.6142857142857</v>
      </c>
      <c r="J21" s="8">
        <v>20.321428571428548</v>
      </c>
      <c r="K21" s="10">
        <v>1103.75</v>
      </c>
      <c r="L21" s="10">
        <v>26.5</v>
      </c>
      <c r="M21" cm="1">
        <f t="array" ref="M21">_xlfn.SWITCH(TRUE,AND(L21&gt;=0,L21&lt;2.6),1,AND(L21&gt;=2.6,L21&lt;20),2,AND(L21&gt;=20,L21&lt;56),3,(L21&gt;=56),4)</f>
        <v>3</v>
      </c>
      <c r="N21" t="str" cm="1">
        <f t="array" ref="N21">_xlfn.SWITCH(TRUE,AND(L21&gt;=0,L21&lt;2.6),"Oligotrophic",AND(L21&gt;=2.6,L21&lt;20),"Mesotrophic",AND(L21&gt;=20,L21&lt;56),"Eutrophic",(L21&gt;=56),"Hypertrophic")</f>
        <v>Eutrophic</v>
      </c>
      <c r="O21" s="5">
        <v>0</v>
      </c>
      <c r="P21" s="11">
        <v>39</v>
      </c>
      <c r="Q21" s="11">
        <v>8</v>
      </c>
    </row>
    <row r="22" spans="1:17" ht="15" customHeight="1" x14ac:dyDescent="0.55000000000000004">
      <c r="A22" s="4">
        <f t="shared" si="0"/>
        <v>42142</v>
      </c>
      <c r="B22" s="1">
        <v>2015</v>
      </c>
      <c r="C22" s="5">
        <v>21</v>
      </c>
      <c r="D22" s="5" t="s">
        <v>17</v>
      </c>
      <c r="E22" s="6">
        <v>779259</v>
      </c>
      <c r="F22" s="7">
        <v>71.787142857142896</v>
      </c>
      <c r="G22" s="8">
        <v>0</v>
      </c>
      <c r="H22" s="8">
        <v>13.5</v>
      </c>
      <c r="I22" s="8">
        <v>26.157142857142901</v>
      </c>
      <c r="J22" s="8">
        <v>19.82857142857145</v>
      </c>
      <c r="K22" s="10">
        <v>1103.5683333333334</v>
      </c>
      <c r="L22" s="10">
        <v>27.041666666666668</v>
      </c>
      <c r="M22" cm="1">
        <f t="array" ref="M22">_xlfn.SWITCH(TRUE,AND(L22&gt;=0,L22&lt;2.6),1,AND(L22&gt;=2.6,L22&lt;20),2,AND(L22&gt;=20,L22&lt;56),3,(L22&gt;=56),4)</f>
        <v>3</v>
      </c>
      <c r="N22" t="str" cm="1">
        <f t="array" ref="N22">_xlfn.SWITCH(TRUE,AND(L22&gt;=0,L22&lt;2.6),"Oligotrophic",AND(L22&gt;=2.6,L22&lt;20),"Mesotrophic",AND(L22&gt;=20,L22&lt;56),"Eutrophic",(L22&gt;=56),"Hypertrophic")</f>
        <v>Eutrophic</v>
      </c>
      <c r="O22" s="5">
        <v>0</v>
      </c>
      <c r="P22" s="11">
        <v>171</v>
      </c>
      <c r="Q22" s="11">
        <v>26</v>
      </c>
    </row>
    <row r="23" spans="1:17" ht="15" customHeight="1" x14ac:dyDescent="0.55000000000000004">
      <c r="A23" s="4">
        <f t="shared" si="0"/>
        <v>42149</v>
      </c>
      <c r="B23" s="1">
        <v>2015</v>
      </c>
      <c r="C23" s="5">
        <v>22</v>
      </c>
      <c r="D23" s="5" t="s">
        <v>17</v>
      </c>
      <c r="E23" s="6">
        <v>779259</v>
      </c>
      <c r="F23" s="7">
        <v>70.59</v>
      </c>
      <c r="G23" s="8">
        <v>0</v>
      </c>
      <c r="H23" s="8">
        <v>15.2114285714286</v>
      </c>
      <c r="I23" s="8">
        <v>26.724285714285699</v>
      </c>
      <c r="J23" s="8">
        <v>20.967857142857149</v>
      </c>
      <c r="K23" s="10">
        <v>1103.3866666666665</v>
      </c>
      <c r="L23" s="10">
        <v>27.583333333333336</v>
      </c>
      <c r="M23" cm="1">
        <f t="array" ref="M23">_xlfn.SWITCH(TRUE,AND(L23&gt;=0,L23&lt;2.6),1,AND(L23&gt;=2.6,L23&lt;20),2,AND(L23&gt;=20,L23&lt;56),3,(L23&gt;=56),4)</f>
        <v>3</v>
      </c>
      <c r="N23" t="str" cm="1">
        <f t="array" ref="N23">_xlfn.SWITCH(TRUE,AND(L23&gt;=0,L23&lt;2.6),"Oligotrophic",AND(L23&gt;=2.6,L23&lt;20),"Mesotrophic",AND(L23&gt;=20,L23&lt;56),"Eutrophic",(L23&gt;=56),"Hypertrophic")</f>
        <v>Eutrophic</v>
      </c>
      <c r="O23" s="5">
        <v>0</v>
      </c>
      <c r="P23" s="11">
        <v>33</v>
      </c>
      <c r="Q23" s="11">
        <v>2</v>
      </c>
    </row>
    <row r="24" spans="1:17" ht="15" customHeight="1" x14ac:dyDescent="0.55000000000000004">
      <c r="A24" s="4">
        <f t="shared" si="0"/>
        <v>42156</v>
      </c>
      <c r="B24" s="1">
        <v>2015</v>
      </c>
      <c r="C24" s="5">
        <v>23</v>
      </c>
      <c r="D24" s="5" t="s">
        <v>17</v>
      </c>
      <c r="E24" s="6">
        <v>779259</v>
      </c>
      <c r="F24" s="7">
        <v>70.048571428571407</v>
      </c>
      <c r="G24" s="8">
        <v>0</v>
      </c>
      <c r="H24" s="8">
        <v>13.177142857142901</v>
      </c>
      <c r="I24" s="8">
        <v>24.487142857142899</v>
      </c>
      <c r="J24" s="8">
        <v>18.832142857142898</v>
      </c>
      <c r="K24" s="10">
        <v>1103.2049999999999</v>
      </c>
      <c r="L24" s="10">
        <v>28.125</v>
      </c>
      <c r="M24" cm="1">
        <f t="array" ref="M24">_xlfn.SWITCH(TRUE,AND(L24&gt;=0,L24&lt;2.6),1,AND(L24&gt;=2.6,L24&lt;20),2,AND(L24&gt;=20,L24&lt;56),3,(L24&gt;=56),4)</f>
        <v>3</v>
      </c>
      <c r="N24" t="str" cm="1">
        <f t="array" ref="N24">_xlfn.SWITCH(TRUE,AND(L24&gt;=0,L24&lt;2.6),"Oligotrophic",AND(L24&gt;=2.6,L24&lt;20),"Mesotrophic",AND(L24&gt;=20,L24&lt;56),"Eutrophic",(L24&gt;=56),"Hypertrophic")</f>
        <v>Eutrophic</v>
      </c>
      <c r="O24" s="5">
        <v>0</v>
      </c>
      <c r="P24" s="11">
        <v>65</v>
      </c>
      <c r="Q24" s="11">
        <v>16</v>
      </c>
    </row>
    <row r="25" spans="1:17" ht="15" customHeight="1" x14ac:dyDescent="0.55000000000000004">
      <c r="A25" s="4">
        <f t="shared" si="0"/>
        <v>42163</v>
      </c>
      <c r="B25" s="1">
        <v>2015</v>
      </c>
      <c r="C25" s="5">
        <v>24</v>
      </c>
      <c r="D25" s="5" t="s">
        <v>17</v>
      </c>
      <c r="E25" s="6">
        <v>779259</v>
      </c>
      <c r="F25" s="7">
        <v>65.375714285714295</v>
      </c>
      <c r="G25" s="8">
        <v>0</v>
      </c>
      <c r="H25" s="8">
        <v>12.157142857142899</v>
      </c>
      <c r="I25" s="8">
        <v>24.781428571428599</v>
      </c>
      <c r="J25" s="8">
        <v>18.46928571428575</v>
      </c>
      <c r="K25" s="10">
        <v>1103.0233333333333</v>
      </c>
      <c r="L25" s="10">
        <v>28.666666666666668</v>
      </c>
      <c r="M25" cm="1">
        <f t="array" ref="M25">_xlfn.SWITCH(TRUE,AND(L25&gt;=0,L25&lt;2.6),1,AND(L25&gt;=2.6,L25&lt;20),2,AND(L25&gt;=20,L25&lt;56),3,(L25&gt;=56),4)</f>
        <v>3</v>
      </c>
      <c r="N25" t="str" cm="1">
        <f t="array" ref="N25">_xlfn.SWITCH(TRUE,AND(L25&gt;=0,L25&lt;2.6),"Oligotrophic",AND(L25&gt;=2.6,L25&lt;20),"Mesotrophic",AND(L25&gt;=20,L25&lt;56),"Eutrophic",(L25&gt;=56),"Hypertrophic")</f>
        <v>Eutrophic</v>
      </c>
      <c r="O25" s="5">
        <v>0</v>
      </c>
      <c r="P25" s="11">
        <v>54</v>
      </c>
      <c r="Q25" s="11">
        <v>3</v>
      </c>
    </row>
    <row r="26" spans="1:17" ht="15" customHeight="1" x14ac:dyDescent="0.55000000000000004">
      <c r="A26" s="4">
        <f t="shared" si="0"/>
        <v>42170</v>
      </c>
      <c r="B26" s="1">
        <v>2015</v>
      </c>
      <c r="C26" s="5">
        <v>25</v>
      </c>
      <c r="D26" s="5" t="s">
        <v>17</v>
      </c>
      <c r="E26" s="6">
        <v>779259</v>
      </c>
      <c r="F26" s="7">
        <v>76.291428571428597</v>
      </c>
      <c r="G26" s="8">
        <v>0</v>
      </c>
      <c r="H26" s="8">
        <v>13.814285714285701</v>
      </c>
      <c r="I26" s="8">
        <v>24.39</v>
      </c>
      <c r="J26" s="8">
        <v>19.102142857142852</v>
      </c>
      <c r="K26" s="10">
        <v>1102.8416666666667</v>
      </c>
      <c r="L26" s="10">
        <v>29.208333333333336</v>
      </c>
      <c r="M26" cm="1">
        <f t="array" ref="M26">_xlfn.SWITCH(TRUE,AND(L26&gt;=0,L26&lt;2.6),1,AND(L26&gt;=2.6,L26&lt;20),2,AND(L26&gt;=20,L26&lt;56),3,(L26&gt;=56),4)</f>
        <v>3</v>
      </c>
      <c r="N26" t="str" cm="1">
        <f t="array" ref="N26">_xlfn.SWITCH(TRUE,AND(L26&gt;=0,L26&lt;2.6),"Oligotrophic",AND(L26&gt;=2.6,L26&lt;20),"Mesotrophic",AND(L26&gt;=20,L26&lt;56),"Eutrophic",(L26&gt;=56),"Hypertrophic")</f>
        <v>Eutrophic</v>
      </c>
      <c r="O26" s="5">
        <v>0</v>
      </c>
      <c r="P26" s="11">
        <v>122</v>
      </c>
      <c r="Q26" s="11">
        <v>10</v>
      </c>
    </row>
    <row r="27" spans="1:17" ht="15" customHeight="1" x14ac:dyDescent="0.55000000000000004">
      <c r="A27" s="4">
        <f t="shared" si="0"/>
        <v>42177</v>
      </c>
      <c r="B27" s="1">
        <v>2015</v>
      </c>
      <c r="C27" s="5">
        <v>26</v>
      </c>
      <c r="D27" s="5" t="s">
        <v>17</v>
      </c>
      <c r="E27" s="6">
        <v>779259</v>
      </c>
      <c r="F27" s="7">
        <v>65.645714285714305</v>
      </c>
      <c r="G27" s="8">
        <v>0</v>
      </c>
      <c r="H27" s="8">
        <v>13.092857142857101</v>
      </c>
      <c r="I27" s="8">
        <v>24.4057142857143</v>
      </c>
      <c r="J27" s="8">
        <v>18.749285714285701</v>
      </c>
      <c r="K27" s="10">
        <v>1102.6599999999999</v>
      </c>
      <c r="L27" s="10">
        <v>29.75</v>
      </c>
      <c r="M27" cm="1">
        <f t="array" ref="M27">_xlfn.SWITCH(TRUE,AND(L27&gt;=0,L27&lt;2.6),1,AND(L27&gt;=2.6,L27&lt;20),2,AND(L27&gt;=20,L27&lt;56),3,(L27&gt;=56),4)</f>
        <v>3</v>
      </c>
      <c r="N27" t="str" cm="1">
        <f t="array" ref="N27">_xlfn.SWITCH(TRUE,AND(L27&gt;=0,L27&lt;2.6),"Oligotrophic",AND(L27&gt;=2.6,L27&lt;20),"Mesotrophic",AND(L27&gt;=20,L27&lt;56),"Eutrophic",(L27&gt;=56),"Hypertrophic")</f>
        <v>Eutrophic</v>
      </c>
      <c r="O27" s="5">
        <v>0</v>
      </c>
      <c r="P27" s="11">
        <v>27</v>
      </c>
      <c r="Q27" s="11">
        <v>2</v>
      </c>
    </row>
    <row r="28" spans="1:17" ht="15" customHeight="1" x14ac:dyDescent="0.55000000000000004">
      <c r="A28" s="4">
        <f t="shared" si="0"/>
        <v>42184</v>
      </c>
      <c r="B28" s="1">
        <v>2015</v>
      </c>
      <c r="C28" s="5">
        <v>27</v>
      </c>
      <c r="D28" s="5" t="s">
        <v>17</v>
      </c>
      <c r="E28" s="6">
        <v>779259</v>
      </c>
      <c r="F28" s="7">
        <v>67.738571428571404</v>
      </c>
      <c r="G28" s="8">
        <v>0</v>
      </c>
      <c r="H28" s="8">
        <v>10.5285714285714</v>
      </c>
      <c r="I28" s="8">
        <v>21.628571428571401</v>
      </c>
      <c r="J28" s="8">
        <v>16.078571428571401</v>
      </c>
      <c r="K28" s="10">
        <v>1099.645</v>
      </c>
      <c r="L28" s="10">
        <v>24.445</v>
      </c>
      <c r="M28" cm="1">
        <f t="array" ref="M28">_xlfn.SWITCH(TRUE,AND(L28&gt;=0,L28&lt;2.6),1,AND(L28&gt;=2.6,L28&lt;20),2,AND(L28&gt;=20,L28&lt;56),3,(L28&gt;=56),4)</f>
        <v>3</v>
      </c>
      <c r="N28" t="str" cm="1">
        <f t="array" ref="N28">_xlfn.SWITCH(TRUE,AND(L28&gt;=0,L28&lt;2.6),"Oligotrophic",AND(L28&gt;=2.6,L28&lt;20),"Mesotrophic",AND(L28&gt;=20,L28&lt;56),"Eutrophic",(L28&gt;=56),"Hypertrophic")</f>
        <v>Eutrophic</v>
      </c>
      <c r="O28" s="5">
        <v>0</v>
      </c>
      <c r="P28" s="11">
        <v>39</v>
      </c>
      <c r="Q28" s="11">
        <v>4</v>
      </c>
    </row>
    <row r="29" spans="1:17" ht="15" customHeight="1" x14ac:dyDescent="0.55000000000000004">
      <c r="A29" s="4">
        <f t="shared" si="0"/>
        <v>42191</v>
      </c>
      <c r="B29" s="1">
        <v>2015</v>
      </c>
      <c r="C29" s="5">
        <v>28</v>
      </c>
      <c r="D29" s="5" t="s">
        <v>17</v>
      </c>
      <c r="E29" s="6">
        <v>779259</v>
      </c>
      <c r="F29" s="7">
        <v>64.075714285714298</v>
      </c>
      <c r="G29" s="8">
        <v>0</v>
      </c>
      <c r="H29" s="8">
        <v>10.8571428571429</v>
      </c>
      <c r="I29" s="8">
        <v>23.5571428571429</v>
      </c>
      <c r="J29" s="8">
        <v>17.207142857142898</v>
      </c>
      <c r="K29" s="10">
        <v>1096.6299999999999</v>
      </c>
      <c r="L29" s="10">
        <v>19.14</v>
      </c>
      <c r="M29" cm="1">
        <f t="array" ref="M29">_xlfn.SWITCH(TRUE,AND(L29&gt;=0,L29&lt;2.6),1,AND(L29&gt;=2.6,L29&lt;20),2,AND(L29&gt;=20,L29&lt;56),3,(L29&gt;=56),4)</f>
        <v>2</v>
      </c>
      <c r="N29" t="str" cm="1">
        <f t="array" ref="N29">_xlfn.SWITCH(TRUE,AND(L29&gt;=0,L29&lt;2.6),"Oligotrophic",AND(L29&gt;=2.6,L29&lt;20),"Mesotrophic",AND(L29&gt;=20,L29&lt;56),"Eutrophic",(L29&gt;=56),"Hypertrophic")</f>
        <v>Mesotrophic</v>
      </c>
      <c r="O29" s="5">
        <v>0</v>
      </c>
      <c r="P29" s="9">
        <v>0</v>
      </c>
      <c r="Q29" s="9">
        <v>0</v>
      </c>
    </row>
    <row r="30" spans="1:17" ht="15" customHeight="1" x14ac:dyDescent="0.55000000000000004">
      <c r="A30" s="4">
        <f t="shared" si="0"/>
        <v>42198</v>
      </c>
      <c r="B30" s="1">
        <v>2015</v>
      </c>
      <c r="C30" s="5">
        <v>29</v>
      </c>
      <c r="D30" s="5" t="s">
        <v>17</v>
      </c>
      <c r="E30" s="6">
        <v>779259</v>
      </c>
      <c r="F30" s="7">
        <v>62.165714285714301</v>
      </c>
      <c r="G30" s="8">
        <v>0</v>
      </c>
      <c r="H30" s="8">
        <v>12.8714285714286</v>
      </c>
      <c r="I30" s="8">
        <v>24.3857142857143</v>
      </c>
      <c r="J30" s="8">
        <v>18.628571428571451</v>
      </c>
      <c r="K30" s="10">
        <v>1089.23</v>
      </c>
      <c r="L30" s="10">
        <v>21.83</v>
      </c>
      <c r="M30" cm="1">
        <f t="array" ref="M30">_xlfn.SWITCH(TRUE,AND(L30&gt;=0,L30&lt;2.6),1,AND(L30&gt;=2.6,L30&lt;20),2,AND(L30&gt;=20,L30&lt;56),3,(L30&gt;=56),4)</f>
        <v>3</v>
      </c>
      <c r="N30" t="str" cm="1">
        <f t="array" ref="N30">_xlfn.SWITCH(TRUE,AND(L30&gt;=0,L30&lt;2.6),"Oligotrophic",AND(L30&gt;=2.6,L30&lt;20),"Mesotrophic",AND(L30&gt;=20,L30&lt;56),"Eutrophic",(L30&gt;=56),"Hypertrophic")</f>
        <v>Eutrophic</v>
      </c>
      <c r="O30" s="5">
        <v>0</v>
      </c>
      <c r="P30" s="11">
        <v>77</v>
      </c>
      <c r="Q30" s="11">
        <v>8</v>
      </c>
    </row>
    <row r="31" spans="1:17" ht="15" customHeight="1" x14ac:dyDescent="0.55000000000000004">
      <c r="A31" s="4">
        <f t="shared" si="0"/>
        <v>42205</v>
      </c>
      <c r="B31" s="1">
        <v>2015</v>
      </c>
      <c r="C31" s="5">
        <v>30</v>
      </c>
      <c r="D31" s="5" t="s">
        <v>17</v>
      </c>
      <c r="E31" s="6">
        <v>779259</v>
      </c>
      <c r="F31" s="7">
        <v>63.427142857142897</v>
      </c>
      <c r="G31" s="8">
        <v>0</v>
      </c>
      <c r="H31" s="8">
        <v>12.157142857142899</v>
      </c>
      <c r="I31" s="8">
        <v>24.9</v>
      </c>
      <c r="J31" s="8">
        <v>18.52857142857145</v>
      </c>
      <c r="K31" s="10">
        <v>1092.18</v>
      </c>
      <c r="L31" s="10">
        <v>22.77</v>
      </c>
      <c r="M31" cm="1">
        <f t="array" ref="M31">_xlfn.SWITCH(TRUE,AND(L31&gt;=0,L31&lt;2.6),1,AND(L31&gt;=2.6,L31&lt;20),2,AND(L31&gt;=20,L31&lt;56),3,(L31&gt;=56),4)</f>
        <v>3</v>
      </c>
      <c r="N31" t="str" cm="1">
        <f t="array" ref="N31">_xlfn.SWITCH(TRUE,AND(L31&gt;=0,L31&lt;2.6),"Oligotrophic",AND(L31&gt;=2.6,L31&lt;20),"Mesotrophic",AND(L31&gt;=20,L31&lt;56),"Eutrophic",(L31&gt;=56),"Hypertrophic")</f>
        <v>Eutrophic</v>
      </c>
      <c r="O31" s="5">
        <v>0</v>
      </c>
      <c r="P31" s="11">
        <v>117</v>
      </c>
      <c r="Q31" s="11">
        <v>2</v>
      </c>
    </row>
    <row r="32" spans="1:17" ht="15" customHeight="1" x14ac:dyDescent="0.55000000000000004">
      <c r="A32" s="4">
        <f t="shared" si="0"/>
        <v>42212</v>
      </c>
      <c r="B32" s="1">
        <v>2015</v>
      </c>
      <c r="C32" s="5">
        <v>31</v>
      </c>
      <c r="D32" s="5" t="s">
        <v>17</v>
      </c>
      <c r="E32" s="6">
        <v>779259</v>
      </c>
      <c r="F32" s="7">
        <v>56.458571428571403</v>
      </c>
      <c r="G32" s="8">
        <v>0</v>
      </c>
      <c r="H32" s="8">
        <v>11.5</v>
      </c>
      <c r="I32" s="8">
        <v>23.742857142857101</v>
      </c>
      <c r="J32" s="8">
        <v>17.621428571428552</v>
      </c>
      <c r="K32" s="10">
        <v>1091.5</v>
      </c>
      <c r="L32" s="10">
        <v>11.63</v>
      </c>
      <c r="M32" cm="1">
        <f t="array" ref="M32">_xlfn.SWITCH(TRUE,AND(L32&gt;=0,L32&lt;2.6),1,AND(L32&gt;=2.6,L32&lt;20),2,AND(L32&gt;=20,L32&lt;56),3,(L32&gt;=56),4)</f>
        <v>2</v>
      </c>
      <c r="N32" t="str" cm="1">
        <f t="array" ref="N32">_xlfn.SWITCH(TRUE,AND(L32&gt;=0,L32&lt;2.6),"Oligotrophic",AND(L32&gt;=2.6,L32&lt;20),"Mesotrophic",AND(L32&gt;=20,L32&lt;56),"Eutrophic",(L32&gt;=56),"Hypertrophic")</f>
        <v>Mesotrophic</v>
      </c>
      <c r="O32" s="5">
        <v>0</v>
      </c>
      <c r="P32" s="11">
        <v>117</v>
      </c>
      <c r="Q32" s="11">
        <v>17</v>
      </c>
    </row>
    <row r="33" spans="1:17" ht="15" customHeight="1" x14ac:dyDescent="0.55000000000000004">
      <c r="A33" s="4">
        <f t="shared" si="0"/>
        <v>42219</v>
      </c>
      <c r="B33" s="1">
        <v>2015</v>
      </c>
      <c r="C33" s="5">
        <v>32</v>
      </c>
      <c r="D33" s="5" t="s">
        <v>17</v>
      </c>
      <c r="E33" s="6">
        <v>779259</v>
      </c>
      <c r="F33" s="7">
        <v>55.08</v>
      </c>
      <c r="G33" s="8">
        <v>0</v>
      </c>
      <c r="H33" s="8">
        <v>10.685714285714299</v>
      </c>
      <c r="I33" s="8">
        <v>24.328571428571401</v>
      </c>
      <c r="J33" s="8">
        <v>17.507142857142849</v>
      </c>
      <c r="K33" s="10">
        <v>1084.74</v>
      </c>
      <c r="L33" s="10">
        <v>17.27</v>
      </c>
      <c r="M33" cm="1">
        <f t="array" ref="M33">_xlfn.SWITCH(TRUE,AND(L33&gt;=0,L33&lt;2.6),1,AND(L33&gt;=2.6,L33&lt;20),2,AND(L33&gt;=20,L33&lt;56),3,(L33&gt;=56),4)</f>
        <v>2</v>
      </c>
      <c r="N33" t="str" cm="1">
        <f t="array" ref="N33">_xlfn.SWITCH(TRUE,AND(L33&gt;=0,L33&lt;2.6),"Oligotrophic",AND(L33&gt;=2.6,L33&lt;20),"Mesotrophic",AND(L33&gt;=20,L33&lt;56),"Eutrophic",(L33&gt;=56),"Hypertrophic")</f>
        <v>Mesotrophic</v>
      </c>
      <c r="O33" s="5">
        <v>0</v>
      </c>
      <c r="P33" s="11">
        <v>108</v>
      </c>
      <c r="Q33" s="11">
        <v>13</v>
      </c>
    </row>
    <row r="34" spans="1:17" ht="15" customHeight="1" x14ac:dyDescent="0.55000000000000004">
      <c r="A34" s="4">
        <f t="shared" si="0"/>
        <v>42226</v>
      </c>
      <c r="B34" s="1">
        <v>2015</v>
      </c>
      <c r="C34" s="5">
        <v>33</v>
      </c>
      <c r="D34" s="5" t="s">
        <v>17</v>
      </c>
      <c r="E34" s="6">
        <v>779259</v>
      </c>
      <c r="F34" s="7">
        <v>52.247142857142897</v>
      </c>
      <c r="G34" s="8">
        <v>0</v>
      </c>
      <c r="H34" s="8">
        <v>13.242857142857099</v>
      </c>
      <c r="I34" s="8">
        <v>27.314285714285699</v>
      </c>
      <c r="J34" s="8">
        <v>20.2785714285714</v>
      </c>
      <c r="K34" s="10">
        <v>1091.07</v>
      </c>
      <c r="L34" s="10">
        <v>4.28</v>
      </c>
      <c r="M34" cm="1">
        <f t="array" ref="M34">_xlfn.SWITCH(TRUE,AND(L34&gt;=0,L34&lt;2.6),1,AND(L34&gt;=2.6,L34&lt;20),2,AND(L34&gt;=20,L34&lt;56),3,(L34&gt;=56),4)</f>
        <v>2</v>
      </c>
      <c r="N34" t="str" cm="1">
        <f t="array" ref="N34">_xlfn.SWITCH(TRUE,AND(L34&gt;=0,L34&lt;2.6),"Oligotrophic",AND(L34&gt;=2.6,L34&lt;20),"Mesotrophic",AND(L34&gt;=20,L34&lt;56),"Eutrophic",(L34&gt;=56),"Hypertrophic")</f>
        <v>Mesotrophic</v>
      </c>
      <c r="O34" s="5">
        <v>0</v>
      </c>
      <c r="P34" s="11">
        <v>156</v>
      </c>
      <c r="Q34" s="11">
        <v>14</v>
      </c>
    </row>
    <row r="35" spans="1:17" ht="15" customHeight="1" x14ac:dyDescent="0.55000000000000004">
      <c r="A35" s="4">
        <f t="shared" si="0"/>
        <v>42233</v>
      </c>
      <c r="B35" s="1">
        <v>2015</v>
      </c>
      <c r="C35" s="5">
        <v>34</v>
      </c>
      <c r="D35" s="5" t="s">
        <v>17</v>
      </c>
      <c r="E35" s="6">
        <v>779259</v>
      </c>
      <c r="F35" s="7">
        <v>51.3857142857143</v>
      </c>
      <c r="G35" s="8">
        <v>0</v>
      </c>
      <c r="H35" s="8">
        <v>12.9142857142857</v>
      </c>
      <c r="I35" s="8">
        <v>26.7</v>
      </c>
      <c r="J35" s="8">
        <v>19.80714285714285</v>
      </c>
      <c r="K35" s="10">
        <v>1084.3599999999999</v>
      </c>
      <c r="L35" s="10">
        <v>9.94</v>
      </c>
      <c r="M35" cm="1">
        <f t="array" ref="M35">_xlfn.SWITCH(TRUE,AND(L35&gt;=0,L35&lt;2.6),1,AND(L35&gt;=2.6,L35&lt;20),2,AND(L35&gt;=20,L35&lt;56),3,(L35&gt;=56),4)</f>
        <v>2</v>
      </c>
      <c r="N35" t="str" cm="1">
        <f t="array" ref="N35">_xlfn.SWITCH(TRUE,AND(L35&gt;=0,L35&lt;2.6),"Oligotrophic",AND(L35&gt;=2.6,L35&lt;20),"Mesotrophic",AND(L35&gt;=20,L35&lt;56),"Eutrophic",(L35&gt;=56),"Hypertrophic")</f>
        <v>Mesotrophic</v>
      </c>
      <c r="O35" s="5">
        <v>0</v>
      </c>
      <c r="P35" s="11">
        <v>79</v>
      </c>
      <c r="Q35" s="11">
        <v>8</v>
      </c>
    </row>
    <row r="36" spans="1:17" ht="15" customHeight="1" x14ac:dyDescent="0.55000000000000004">
      <c r="A36" s="4">
        <f t="shared" si="0"/>
        <v>42240</v>
      </c>
      <c r="B36" s="1">
        <v>2015</v>
      </c>
      <c r="C36" s="5">
        <v>35</v>
      </c>
      <c r="D36" s="5" t="s">
        <v>17</v>
      </c>
      <c r="E36" s="6">
        <v>779259</v>
      </c>
      <c r="F36" s="7">
        <v>45.0614285714286</v>
      </c>
      <c r="G36" s="8">
        <v>99.7</v>
      </c>
      <c r="H36" s="8">
        <v>13.4</v>
      </c>
      <c r="I36" s="8">
        <v>27.985714285714302</v>
      </c>
      <c r="J36" s="8">
        <v>20.69285714285715</v>
      </c>
      <c r="K36" s="10">
        <v>1076.2799999999997</v>
      </c>
      <c r="L36" s="10">
        <v>2.5200000000000005</v>
      </c>
      <c r="M36" cm="1">
        <f t="array" ref="M36">_xlfn.SWITCH(TRUE,AND(L36&gt;=0,L36&lt;2.6),1,AND(L36&gt;=2.6,L36&lt;20),2,AND(L36&gt;=20,L36&lt;56),3,(L36&gt;=56),4)</f>
        <v>1</v>
      </c>
      <c r="N36" t="str" cm="1">
        <f t="array" ref="N36">_xlfn.SWITCH(TRUE,AND(L36&gt;=0,L36&lt;2.6),"Oligotrophic",AND(L36&gt;=2.6,L36&lt;20),"Mesotrophic",AND(L36&gt;=20,L36&lt;56),"Eutrophic",(L36&gt;=56),"Hypertrophic")</f>
        <v>Oligotrophic</v>
      </c>
      <c r="O36" s="5">
        <v>0</v>
      </c>
      <c r="P36" s="11">
        <v>119</v>
      </c>
      <c r="Q36" s="11">
        <v>6</v>
      </c>
    </row>
    <row r="37" spans="1:17" ht="15" customHeight="1" x14ac:dyDescent="0.55000000000000004">
      <c r="A37" s="4">
        <f t="shared" si="0"/>
        <v>42247</v>
      </c>
      <c r="B37" s="1">
        <v>2015</v>
      </c>
      <c r="C37" s="5">
        <v>36</v>
      </c>
      <c r="D37" s="5" t="s">
        <v>17</v>
      </c>
      <c r="E37" s="6">
        <v>779259</v>
      </c>
      <c r="F37" s="7">
        <v>48.271428571428601</v>
      </c>
      <c r="G37" s="8">
        <v>0</v>
      </c>
      <c r="H37" s="8">
        <v>15.171428571428599</v>
      </c>
      <c r="I37" s="8">
        <v>28.128571428571401</v>
      </c>
      <c r="J37" s="8">
        <v>21.65</v>
      </c>
      <c r="K37" s="10">
        <v>1071.5149999999999</v>
      </c>
      <c r="L37" s="10">
        <v>1.68</v>
      </c>
      <c r="M37" cm="1">
        <f t="array" ref="M37">_xlfn.SWITCH(TRUE,AND(L37&gt;=0,L37&lt;2.6),1,AND(L37&gt;=2.6,L37&lt;20),2,AND(L37&gt;=20,L37&lt;56),3,(L37&gt;=56),4)</f>
        <v>1</v>
      </c>
      <c r="N37" t="str" cm="1">
        <f t="array" ref="N37">_xlfn.SWITCH(TRUE,AND(L37&gt;=0,L37&lt;2.6),"Oligotrophic",AND(L37&gt;=2.6,L37&lt;20),"Mesotrophic",AND(L37&gt;=20,L37&lt;56),"Eutrophic",(L37&gt;=56),"Hypertrophic")</f>
        <v>Oligotrophic</v>
      </c>
      <c r="O37" s="5">
        <v>0</v>
      </c>
      <c r="P37" s="11">
        <v>70</v>
      </c>
      <c r="Q37" s="11">
        <v>6</v>
      </c>
    </row>
    <row r="38" spans="1:17" ht="15" customHeight="1" x14ac:dyDescent="0.55000000000000004">
      <c r="A38" s="4">
        <f t="shared" si="0"/>
        <v>42254</v>
      </c>
      <c r="B38" s="1">
        <v>2015</v>
      </c>
      <c r="C38" s="5">
        <v>37</v>
      </c>
      <c r="D38" s="5" t="s">
        <v>17</v>
      </c>
      <c r="E38" s="6">
        <v>779259</v>
      </c>
      <c r="F38" s="7">
        <v>48.7014285714286</v>
      </c>
      <c r="G38" s="8">
        <v>0</v>
      </c>
      <c r="H38" s="8">
        <v>13.4857142857143</v>
      </c>
      <c r="I38" s="8">
        <v>25.685714285714301</v>
      </c>
      <c r="J38" s="8">
        <v>19.5857142857143</v>
      </c>
      <c r="K38" s="10">
        <v>1066.7499999999998</v>
      </c>
      <c r="L38" s="10">
        <v>0.83999999999999941</v>
      </c>
      <c r="M38" cm="1">
        <f t="array" ref="M38">_xlfn.SWITCH(TRUE,AND(L38&gt;=0,L38&lt;2.6),1,AND(L38&gt;=2.6,L38&lt;20),2,AND(L38&gt;=20,L38&lt;56),3,(L38&gt;=56),4)</f>
        <v>1</v>
      </c>
      <c r="N38" t="str" cm="1">
        <f t="array" ref="N38">_xlfn.SWITCH(TRUE,AND(L38&gt;=0,L38&lt;2.6),"Oligotrophic",AND(L38&gt;=2.6,L38&lt;20),"Mesotrophic",AND(L38&gt;=20,L38&lt;56),"Eutrophic",(L38&gt;=56),"Hypertrophic")</f>
        <v>Oligotrophic</v>
      </c>
      <c r="O38" s="5">
        <v>0</v>
      </c>
      <c r="P38" s="11">
        <v>143</v>
      </c>
      <c r="Q38" s="11">
        <v>4</v>
      </c>
    </row>
    <row r="39" spans="1:17" ht="15" customHeight="1" x14ac:dyDescent="0.55000000000000004">
      <c r="A39" s="4">
        <f t="shared" si="0"/>
        <v>42261</v>
      </c>
      <c r="B39" s="1">
        <v>2015</v>
      </c>
      <c r="C39" s="5">
        <v>38</v>
      </c>
      <c r="D39" s="5" t="s">
        <v>17</v>
      </c>
      <c r="E39" s="6">
        <v>779259</v>
      </c>
      <c r="F39" s="7">
        <v>43.547142857142902</v>
      </c>
      <c r="G39" s="8">
        <v>2</v>
      </c>
      <c r="H39" s="8">
        <v>14.9</v>
      </c>
      <c r="I39" s="8">
        <v>30.3</v>
      </c>
      <c r="J39" s="8">
        <v>22.6</v>
      </c>
      <c r="K39" s="10">
        <v>1056.0899999999999</v>
      </c>
      <c r="L39" s="10">
        <v>4.54</v>
      </c>
      <c r="M39" cm="1">
        <f t="array" ref="M39">_xlfn.SWITCH(TRUE,AND(L39&gt;=0,L39&lt;2.6),1,AND(L39&gt;=2.6,L39&lt;20),2,AND(L39&gt;=20,L39&lt;56),3,(L39&gt;=56),4)</f>
        <v>2</v>
      </c>
      <c r="N39" t="str" cm="1">
        <f t="array" ref="N39">_xlfn.SWITCH(TRUE,AND(L39&gt;=0,L39&lt;2.6),"Oligotrophic",AND(L39&gt;=2.6,L39&lt;20),"Mesotrophic",AND(L39&gt;=20,L39&lt;56),"Eutrophic",(L39&gt;=56),"Hypertrophic")</f>
        <v>Mesotrophic</v>
      </c>
      <c r="O39" s="5">
        <v>0</v>
      </c>
      <c r="P39" s="11">
        <v>122</v>
      </c>
      <c r="Q39" s="11">
        <v>4</v>
      </c>
    </row>
    <row r="40" spans="1:17" ht="15" customHeight="1" x14ac:dyDescent="0.55000000000000004">
      <c r="A40" s="4">
        <f t="shared" si="0"/>
        <v>42268</v>
      </c>
      <c r="B40" s="1">
        <v>2015</v>
      </c>
      <c r="C40" s="5">
        <v>39</v>
      </c>
      <c r="D40" s="5" t="s">
        <v>17</v>
      </c>
      <c r="E40" s="6">
        <v>779259</v>
      </c>
      <c r="F40" s="7">
        <v>47.018571428571398</v>
      </c>
      <c r="G40" s="8">
        <v>20.8</v>
      </c>
      <c r="H40" s="8">
        <v>16.671428571428599</v>
      </c>
      <c r="I40" s="8">
        <v>30.1428571428571</v>
      </c>
      <c r="J40" s="8">
        <v>23.407142857142851</v>
      </c>
      <c r="K40" s="10">
        <v>1050.76</v>
      </c>
      <c r="L40" s="10">
        <v>3.5650000000000004</v>
      </c>
      <c r="M40" cm="1">
        <f t="array" ref="M40">_xlfn.SWITCH(TRUE,AND(L40&gt;=0,L40&lt;2.6),1,AND(L40&gt;=2.6,L40&lt;20),2,AND(L40&gt;=20,L40&lt;56),3,(L40&gt;=56),4)</f>
        <v>2</v>
      </c>
      <c r="N40" t="str" cm="1">
        <f t="array" ref="N40">_xlfn.SWITCH(TRUE,AND(L40&gt;=0,L40&lt;2.6),"Oligotrophic",AND(L40&gt;=2.6,L40&lt;20),"Mesotrophic",AND(L40&gt;=20,L40&lt;56),"Eutrophic",(L40&gt;=56),"Hypertrophic")</f>
        <v>Mesotrophic</v>
      </c>
      <c r="O40" s="5">
        <v>0</v>
      </c>
      <c r="P40" s="11">
        <v>132</v>
      </c>
      <c r="Q40" s="11">
        <v>6</v>
      </c>
    </row>
    <row r="41" spans="1:17" ht="15" customHeight="1" x14ac:dyDescent="0.55000000000000004">
      <c r="A41" s="4">
        <f t="shared" si="0"/>
        <v>42275</v>
      </c>
      <c r="B41" s="1">
        <v>2015</v>
      </c>
      <c r="C41" s="5">
        <v>40</v>
      </c>
      <c r="D41" s="5" t="s">
        <v>17</v>
      </c>
      <c r="E41" s="6">
        <v>779259</v>
      </c>
      <c r="F41" s="7">
        <v>42.355714285714299</v>
      </c>
      <c r="G41" s="8">
        <v>9.3000000000000007</v>
      </c>
      <c r="H41" s="8">
        <v>19.071428571428601</v>
      </c>
      <c r="I41" s="8">
        <v>30.985714285714302</v>
      </c>
      <c r="J41" s="8">
        <v>25.028571428571453</v>
      </c>
      <c r="K41" s="10">
        <v>1042.3133333333333</v>
      </c>
      <c r="L41" s="10">
        <v>2.8273809523809526</v>
      </c>
      <c r="M41" cm="1">
        <f t="array" ref="M41">_xlfn.SWITCH(TRUE,AND(L41&gt;=0,L41&lt;2.6),1,AND(L41&gt;=2.6,L41&lt;20),2,AND(L41&gt;=20,L41&lt;56),3,(L41&gt;=56),4)</f>
        <v>2</v>
      </c>
      <c r="N41" t="str" cm="1">
        <f t="array" ref="N41">_xlfn.SWITCH(TRUE,AND(L41&gt;=0,L41&lt;2.6),"Oligotrophic",AND(L41&gt;=2.6,L41&lt;20),"Mesotrophic",AND(L41&gt;=20,L41&lt;56),"Eutrophic",(L41&gt;=56),"Hypertrophic")</f>
        <v>Mesotrophic</v>
      </c>
      <c r="O41" s="5">
        <v>0</v>
      </c>
      <c r="P41" s="11">
        <v>142</v>
      </c>
      <c r="Q41" s="11">
        <v>4</v>
      </c>
    </row>
    <row r="42" spans="1:17" ht="15" customHeight="1" x14ac:dyDescent="0.55000000000000004">
      <c r="A42" s="4">
        <f t="shared" si="0"/>
        <v>42282</v>
      </c>
      <c r="B42" s="1">
        <v>2015</v>
      </c>
      <c r="C42" s="5">
        <v>41</v>
      </c>
      <c r="D42" s="5" t="s">
        <v>17</v>
      </c>
      <c r="E42" s="6">
        <v>779259</v>
      </c>
      <c r="F42" s="7">
        <v>35.595714285714301</v>
      </c>
      <c r="G42" s="8">
        <v>0</v>
      </c>
      <c r="H42" s="8">
        <v>19.185714285714301</v>
      </c>
      <c r="I42" s="8">
        <v>32.328571428571401</v>
      </c>
      <c r="J42" s="8">
        <v>25.757142857142853</v>
      </c>
      <c r="K42" s="10">
        <v>1247.0900000000001</v>
      </c>
      <c r="L42" s="10">
        <v>0.26000000000021828</v>
      </c>
      <c r="M42" cm="1">
        <f t="array" ref="M42">_xlfn.SWITCH(TRUE,AND(L42&gt;=0,L42&lt;2.6),1,AND(L42&gt;=2.6,L42&lt;20),2,AND(L42&gt;=20,L42&lt;56),3,(L42&gt;=56),4)</f>
        <v>1</v>
      </c>
      <c r="N42" t="str" cm="1">
        <f t="array" ref="N42">_xlfn.SWITCH(TRUE,AND(L42&gt;=0,L42&lt;2.6),"Oligotrophic",AND(L42&gt;=2.6,L42&lt;20),"Mesotrophic",AND(L42&gt;=20,L42&lt;56),"Eutrophic",(L42&gt;=56),"Hypertrophic")</f>
        <v>Oligotrophic</v>
      </c>
      <c r="O42" s="5">
        <v>0</v>
      </c>
      <c r="P42" s="11">
        <v>166</v>
      </c>
      <c r="Q42" s="11">
        <v>14</v>
      </c>
    </row>
    <row r="43" spans="1:17" ht="15" customHeight="1" x14ac:dyDescent="0.55000000000000004">
      <c r="A43" s="4">
        <f t="shared" si="0"/>
        <v>42289</v>
      </c>
      <c r="B43" s="1">
        <v>2015</v>
      </c>
      <c r="C43" s="5">
        <v>42</v>
      </c>
      <c r="D43" s="5" t="s">
        <v>17</v>
      </c>
      <c r="E43" s="6">
        <v>779259</v>
      </c>
      <c r="F43" s="7">
        <v>43.412857142857099</v>
      </c>
      <c r="G43" s="8">
        <v>0</v>
      </c>
      <c r="H43" s="8">
        <v>17.9714285714286</v>
      </c>
      <c r="I43" s="8">
        <v>30.214285714285701</v>
      </c>
      <c r="J43" s="8">
        <v>24.092857142857149</v>
      </c>
      <c r="K43" s="10">
        <v>1243.0605882352941</v>
      </c>
      <c r="L43" s="10">
        <v>0.3835294117647059</v>
      </c>
      <c r="M43" cm="1">
        <f t="array" ref="M43">_xlfn.SWITCH(TRUE,AND(L43&gt;=0,L43&lt;2.6),1,AND(L43&gt;=2.6,L43&lt;20),2,AND(L43&gt;=20,L43&lt;56),3,(L43&gt;=56),4)</f>
        <v>1</v>
      </c>
      <c r="N43" t="str" cm="1">
        <f t="array" ref="N43">_xlfn.SWITCH(TRUE,AND(L43&gt;=0,L43&lt;2.6),"Oligotrophic",AND(L43&gt;=2.6,L43&lt;20),"Mesotrophic",AND(L43&gt;=20,L43&lt;56),"Eutrophic",(L43&gt;=56),"Hypertrophic")</f>
        <v>Oligotrophic</v>
      </c>
      <c r="O43" s="5">
        <v>0</v>
      </c>
      <c r="P43" s="11">
        <v>153</v>
      </c>
      <c r="Q43" s="11">
        <v>11</v>
      </c>
    </row>
    <row r="44" spans="1:17" ht="15" customHeight="1" x14ac:dyDescent="0.55000000000000004">
      <c r="A44" s="4">
        <f t="shared" si="0"/>
        <v>42296</v>
      </c>
      <c r="B44" s="1">
        <v>2015</v>
      </c>
      <c r="C44" s="5">
        <v>43</v>
      </c>
      <c r="D44" s="5" t="s">
        <v>17</v>
      </c>
      <c r="E44" s="6">
        <v>779259</v>
      </c>
      <c r="F44" s="7">
        <v>44.955714285714301</v>
      </c>
      <c r="G44" s="8">
        <v>65.599999999999994</v>
      </c>
      <c r="H44" s="8">
        <v>16.4142857142857</v>
      </c>
      <c r="I44" s="8">
        <v>30.4428571428571</v>
      </c>
      <c r="J44" s="8">
        <v>23.428571428571402</v>
      </c>
      <c r="K44" s="10">
        <v>1239.0311764705882</v>
      </c>
      <c r="L44" s="10">
        <v>0.50705882352941178</v>
      </c>
      <c r="M44" cm="1">
        <f t="array" ref="M44">_xlfn.SWITCH(TRUE,AND(L44&gt;=0,L44&lt;2.6),1,AND(L44&gt;=2.6,L44&lt;20),2,AND(L44&gt;=20,L44&lt;56),3,(L44&gt;=56),4)</f>
        <v>1</v>
      </c>
      <c r="N44" t="str" cm="1">
        <f t="array" ref="N44">_xlfn.SWITCH(TRUE,AND(L44&gt;=0,L44&lt;2.6),"Oligotrophic",AND(L44&gt;=2.6,L44&lt;20),"Mesotrophic",AND(L44&gt;=20,L44&lt;56),"Eutrophic",(L44&gt;=56),"Hypertrophic")</f>
        <v>Oligotrophic</v>
      </c>
      <c r="O44" s="5">
        <v>0</v>
      </c>
      <c r="P44" s="11">
        <v>169</v>
      </c>
      <c r="Q44" s="11">
        <v>12</v>
      </c>
    </row>
    <row r="45" spans="1:17" ht="15" customHeight="1" x14ac:dyDescent="0.55000000000000004">
      <c r="A45" s="4">
        <f t="shared" si="0"/>
        <v>42303</v>
      </c>
      <c r="B45" s="1">
        <v>2015</v>
      </c>
      <c r="C45" s="5">
        <v>44</v>
      </c>
      <c r="D45" s="5" t="s">
        <v>17</v>
      </c>
      <c r="E45" s="6">
        <v>779259</v>
      </c>
      <c r="F45" s="7">
        <v>50.4957142857143</v>
      </c>
      <c r="G45" s="8">
        <v>129</v>
      </c>
      <c r="H45" s="8">
        <v>16.3</v>
      </c>
      <c r="I45" s="8">
        <v>29.5857142857143</v>
      </c>
      <c r="J45" s="8">
        <v>22.94285714285715</v>
      </c>
      <c r="K45" s="10">
        <v>1235.0017647058821</v>
      </c>
      <c r="L45" s="10">
        <v>0.63058823529411767</v>
      </c>
      <c r="M45" cm="1">
        <f t="array" ref="M45">_xlfn.SWITCH(TRUE,AND(L45&gt;=0,L45&lt;2.6),1,AND(L45&gt;=2.6,L45&lt;20),2,AND(L45&gt;=20,L45&lt;56),3,(L45&gt;=56),4)</f>
        <v>1</v>
      </c>
      <c r="N45" t="str" cm="1">
        <f t="array" ref="N45">_xlfn.SWITCH(TRUE,AND(L45&gt;=0,L45&lt;2.6),"Oligotrophic",AND(L45&gt;=2.6,L45&lt;20),"Mesotrophic",AND(L45&gt;=20,L45&lt;56),"Eutrophic",(L45&gt;=56),"Hypertrophic")</f>
        <v>Oligotrophic</v>
      </c>
      <c r="O45" s="5">
        <v>0</v>
      </c>
      <c r="P45" s="11">
        <v>65</v>
      </c>
      <c r="Q45" s="11">
        <v>17</v>
      </c>
    </row>
    <row r="46" spans="1:17" ht="15" customHeight="1" x14ac:dyDescent="0.55000000000000004">
      <c r="A46" s="4">
        <f t="shared" si="0"/>
        <v>42310</v>
      </c>
      <c r="B46" s="1">
        <v>2015</v>
      </c>
      <c r="C46" s="5">
        <v>45</v>
      </c>
      <c r="D46" s="5" t="s">
        <v>17</v>
      </c>
      <c r="E46" s="6">
        <v>779259</v>
      </c>
      <c r="F46" s="7">
        <v>39.714285714285701</v>
      </c>
      <c r="G46" s="8">
        <v>0</v>
      </c>
      <c r="H46" s="8">
        <v>15.342857142857101</v>
      </c>
      <c r="I46" s="8">
        <v>27.757142857142899</v>
      </c>
      <c r="J46" s="8">
        <v>21.55</v>
      </c>
      <c r="K46" s="10">
        <v>1230.9723529411763</v>
      </c>
      <c r="L46" s="10">
        <v>0.75411764705882356</v>
      </c>
      <c r="M46" cm="1">
        <f t="array" ref="M46">_xlfn.SWITCH(TRUE,AND(L46&gt;=0,L46&lt;2.6),1,AND(L46&gt;=2.6,L46&lt;20),2,AND(L46&gt;=20,L46&lt;56),3,(L46&gt;=56),4)</f>
        <v>1</v>
      </c>
      <c r="N46" t="str" cm="1">
        <f t="array" ref="N46">_xlfn.SWITCH(TRUE,AND(L46&gt;=0,L46&lt;2.6),"Oligotrophic",AND(L46&gt;=2.6,L46&lt;20),"Mesotrophic",AND(L46&gt;=20,L46&lt;56),"Eutrophic",(L46&gt;=56),"Hypertrophic")</f>
        <v>Oligotrophic</v>
      </c>
      <c r="O46" s="5">
        <v>0</v>
      </c>
      <c r="P46" s="11">
        <v>13</v>
      </c>
      <c r="Q46" s="11">
        <v>3</v>
      </c>
    </row>
    <row r="47" spans="1:17" ht="15" customHeight="1" x14ac:dyDescent="0.55000000000000004">
      <c r="A47" s="4">
        <f t="shared" si="0"/>
        <v>42317</v>
      </c>
      <c r="B47" s="1">
        <v>2015</v>
      </c>
      <c r="C47" s="5">
        <v>46</v>
      </c>
      <c r="D47" s="5" t="s">
        <v>17</v>
      </c>
      <c r="E47" s="6">
        <v>779259</v>
      </c>
      <c r="F47" s="7">
        <v>43.261428571428603</v>
      </c>
      <c r="G47" s="8">
        <v>17.100000000000001</v>
      </c>
      <c r="H47" s="8">
        <v>20.157142857142901</v>
      </c>
      <c r="I47" s="8">
        <v>33.1</v>
      </c>
      <c r="J47" s="8">
        <v>26.628571428571451</v>
      </c>
      <c r="K47" s="10">
        <v>1226.9429411764704</v>
      </c>
      <c r="L47" s="10">
        <v>0.87764705882352945</v>
      </c>
      <c r="M47" cm="1">
        <f t="array" ref="M47">_xlfn.SWITCH(TRUE,AND(L47&gt;=0,L47&lt;2.6),1,AND(L47&gt;=2.6,L47&lt;20),2,AND(L47&gt;=20,L47&lt;56),3,(L47&gt;=56),4)</f>
        <v>1</v>
      </c>
      <c r="N47" t="str" cm="1">
        <f t="array" ref="N47">_xlfn.SWITCH(TRUE,AND(L47&gt;=0,L47&lt;2.6),"Oligotrophic",AND(L47&gt;=2.6,L47&lt;20),"Mesotrophic",AND(L47&gt;=20,L47&lt;56),"Eutrophic",(L47&gt;=56),"Hypertrophic")</f>
        <v>Oligotrophic</v>
      </c>
      <c r="O47" s="5">
        <v>0</v>
      </c>
      <c r="P47" s="11">
        <v>52</v>
      </c>
      <c r="Q47" s="11">
        <v>9</v>
      </c>
    </row>
    <row r="48" spans="1:17" ht="15" customHeight="1" x14ac:dyDescent="0.55000000000000004">
      <c r="A48" s="4">
        <f t="shared" si="0"/>
        <v>42324</v>
      </c>
      <c r="B48" s="1">
        <v>2015</v>
      </c>
      <c r="C48" s="5">
        <v>47</v>
      </c>
      <c r="D48" s="5" t="s">
        <v>17</v>
      </c>
      <c r="E48" s="6">
        <v>779259</v>
      </c>
      <c r="F48" s="7">
        <v>53.824285714285701</v>
      </c>
      <c r="G48" s="8">
        <v>36.700000000000003</v>
      </c>
      <c r="H48" s="8">
        <v>20.3</v>
      </c>
      <c r="I48" s="8">
        <v>31.728571428571399</v>
      </c>
      <c r="J48" s="8">
        <v>26.014285714285698</v>
      </c>
      <c r="K48" s="10">
        <v>1222.9135294117646</v>
      </c>
      <c r="L48" s="10">
        <v>1.0011764705882353</v>
      </c>
      <c r="M48" cm="1">
        <f t="array" ref="M48">_xlfn.SWITCH(TRUE,AND(L48&gt;=0,L48&lt;2.6),1,AND(L48&gt;=2.6,L48&lt;20),2,AND(L48&gt;=20,L48&lt;56),3,(L48&gt;=56),4)</f>
        <v>1</v>
      </c>
      <c r="N48" t="str" cm="1">
        <f t="array" ref="N48">_xlfn.SWITCH(TRUE,AND(L48&gt;=0,L48&lt;2.6),"Oligotrophic",AND(L48&gt;=2.6,L48&lt;20),"Mesotrophic",AND(L48&gt;=20,L48&lt;56),"Eutrophic",(L48&gt;=56),"Hypertrophic")</f>
        <v>Oligotrophic</v>
      </c>
      <c r="O48" s="5">
        <v>0</v>
      </c>
      <c r="P48" s="11">
        <v>96</v>
      </c>
      <c r="Q48" s="11">
        <v>12</v>
      </c>
    </row>
    <row r="49" spans="1:17" ht="15" customHeight="1" x14ac:dyDescent="0.55000000000000004">
      <c r="A49" s="4">
        <f t="shared" si="0"/>
        <v>42331</v>
      </c>
      <c r="B49" s="1">
        <v>2015</v>
      </c>
      <c r="C49" s="5">
        <v>48</v>
      </c>
      <c r="D49" s="5" t="s">
        <v>17</v>
      </c>
      <c r="E49" s="6">
        <v>779259</v>
      </c>
      <c r="F49" s="7">
        <v>55.142857142857103</v>
      </c>
      <c r="G49" s="8">
        <v>132.80000000000001</v>
      </c>
      <c r="H49" s="8">
        <v>20.887142857142901</v>
      </c>
      <c r="I49" s="8">
        <v>31.2</v>
      </c>
      <c r="J49" s="8">
        <v>26.04357142857145</v>
      </c>
      <c r="K49" s="10">
        <v>1218.8841176470587</v>
      </c>
      <c r="L49" s="10">
        <v>1.1247058823529412</v>
      </c>
      <c r="M49" cm="1">
        <f t="array" ref="M49">_xlfn.SWITCH(TRUE,AND(L49&gt;=0,L49&lt;2.6),1,AND(L49&gt;=2.6,L49&lt;20),2,AND(L49&gt;=20,L49&lt;56),3,(L49&gt;=56),4)</f>
        <v>1</v>
      </c>
      <c r="N49" t="str" cm="1">
        <f t="array" ref="N49">_xlfn.SWITCH(TRUE,AND(L49&gt;=0,L49&lt;2.6),"Oligotrophic",AND(L49&gt;=2.6,L49&lt;20),"Mesotrophic",AND(L49&gt;=20,L49&lt;56),"Eutrophic",(L49&gt;=56),"Hypertrophic")</f>
        <v>Oligotrophic</v>
      </c>
      <c r="O49" s="5">
        <v>0</v>
      </c>
      <c r="P49" s="11">
        <v>80</v>
      </c>
      <c r="Q49" s="11">
        <v>9</v>
      </c>
    </row>
    <row r="50" spans="1:17" ht="15" customHeight="1" x14ac:dyDescent="0.55000000000000004">
      <c r="A50" s="4">
        <f t="shared" si="0"/>
        <v>42338</v>
      </c>
      <c r="B50" s="1">
        <v>2015</v>
      </c>
      <c r="C50" s="5">
        <v>49</v>
      </c>
      <c r="D50" s="5" t="s">
        <v>17</v>
      </c>
      <c r="E50" s="6">
        <v>779259</v>
      </c>
      <c r="F50" s="7">
        <v>55.147142857142903</v>
      </c>
      <c r="G50" s="8">
        <v>142.4</v>
      </c>
      <c r="H50" s="8">
        <v>21.294285714285699</v>
      </c>
      <c r="I50" s="8">
        <v>32.085714285714303</v>
      </c>
      <c r="J50" s="8">
        <v>26.69</v>
      </c>
      <c r="K50" s="10">
        <v>1214.8547058823528</v>
      </c>
      <c r="L50" s="10">
        <v>1.2482352941176471</v>
      </c>
      <c r="M50" cm="1">
        <f t="array" ref="M50">_xlfn.SWITCH(TRUE,AND(L50&gt;=0,L50&lt;2.6),1,AND(L50&gt;=2.6,L50&lt;20),2,AND(L50&gt;=20,L50&lt;56),3,(L50&gt;=56),4)</f>
        <v>1</v>
      </c>
      <c r="N50" t="str" cm="1">
        <f t="array" ref="N50">_xlfn.SWITCH(TRUE,AND(L50&gt;=0,L50&lt;2.6),"Oligotrophic",AND(L50&gt;=2.6,L50&lt;20),"Mesotrophic",AND(L50&gt;=20,L50&lt;56),"Eutrophic",(L50&gt;=56),"Hypertrophic")</f>
        <v>Oligotrophic</v>
      </c>
      <c r="O50" s="5">
        <v>0</v>
      </c>
      <c r="P50" s="11">
        <v>168</v>
      </c>
      <c r="Q50" s="11">
        <v>2</v>
      </c>
    </row>
    <row r="51" spans="1:17" ht="15" customHeight="1" x14ac:dyDescent="0.55000000000000004">
      <c r="A51" s="4">
        <f t="shared" si="0"/>
        <v>42345</v>
      </c>
      <c r="B51" s="1">
        <v>2015</v>
      </c>
      <c r="C51" s="5">
        <v>50</v>
      </c>
      <c r="D51" s="5" t="s">
        <v>17</v>
      </c>
      <c r="E51" s="6">
        <v>779259</v>
      </c>
      <c r="F51" s="7">
        <v>60.021428571428601</v>
      </c>
      <c r="G51" s="8">
        <v>146.30000000000001</v>
      </c>
      <c r="H51" s="8">
        <v>22.928571428571399</v>
      </c>
      <c r="I51" s="8">
        <v>32.485714285714302</v>
      </c>
      <c r="J51" s="8">
        <v>27.707142857142848</v>
      </c>
      <c r="K51" s="10">
        <v>1210.825294117647</v>
      </c>
      <c r="L51" s="10">
        <v>1.371764705882353</v>
      </c>
      <c r="M51" cm="1">
        <f t="array" ref="M51">_xlfn.SWITCH(TRUE,AND(L51&gt;=0,L51&lt;2.6),1,AND(L51&gt;=2.6,L51&lt;20),2,AND(L51&gt;=20,L51&lt;56),3,(L51&gt;=56),4)</f>
        <v>1</v>
      </c>
      <c r="N51" t="str" cm="1">
        <f t="array" ref="N51">_xlfn.SWITCH(TRUE,AND(L51&gt;=0,L51&lt;2.6),"Oligotrophic",AND(L51&gt;=2.6,L51&lt;20),"Mesotrophic",AND(L51&gt;=20,L51&lt;56),"Eutrophic",(L51&gt;=56),"Hypertrophic")</f>
        <v>Oligotrophic</v>
      </c>
      <c r="O51" s="5">
        <v>0</v>
      </c>
      <c r="P51" s="11">
        <v>186</v>
      </c>
      <c r="Q51" s="11">
        <v>10</v>
      </c>
    </row>
    <row r="52" spans="1:17" ht="15" customHeight="1" x14ac:dyDescent="0.55000000000000004">
      <c r="A52" s="4">
        <f t="shared" si="0"/>
        <v>42352</v>
      </c>
      <c r="B52" s="1">
        <v>2015</v>
      </c>
      <c r="C52" s="5">
        <v>51</v>
      </c>
      <c r="D52" s="5" t="s">
        <v>17</v>
      </c>
      <c r="E52" s="6">
        <v>779259</v>
      </c>
      <c r="F52" s="7">
        <v>76.434285714285707</v>
      </c>
      <c r="G52" s="8">
        <v>136.1</v>
      </c>
      <c r="H52" s="8">
        <v>21.457142857142902</v>
      </c>
      <c r="I52" s="8">
        <v>28.7</v>
      </c>
      <c r="J52" s="8">
        <v>25.07857142857145</v>
      </c>
      <c r="K52" s="10">
        <v>1206.7958823529411</v>
      </c>
      <c r="L52" s="10">
        <v>1.4952941176470589</v>
      </c>
      <c r="M52" cm="1">
        <f t="array" ref="M52">_xlfn.SWITCH(TRUE,AND(L52&gt;=0,L52&lt;2.6),1,AND(L52&gt;=2.6,L52&lt;20),2,AND(L52&gt;=20,L52&lt;56),3,(L52&gt;=56),4)</f>
        <v>1</v>
      </c>
      <c r="N52" t="str" cm="1">
        <f t="array" ref="N52">_xlfn.SWITCH(TRUE,AND(L52&gt;=0,L52&lt;2.6),"Oligotrophic",AND(L52&gt;=2.6,L52&lt;20),"Mesotrophic",AND(L52&gt;=20,L52&lt;56),"Eutrophic",(L52&gt;=56),"Hypertrophic")</f>
        <v>Oligotrophic</v>
      </c>
      <c r="O52" s="5">
        <v>0</v>
      </c>
      <c r="P52" s="11">
        <v>189</v>
      </c>
      <c r="Q52" s="11">
        <v>7</v>
      </c>
    </row>
    <row r="53" spans="1:17" ht="15" customHeight="1" x14ac:dyDescent="0.55000000000000004">
      <c r="A53" s="4">
        <f t="shared" si="0"/>
        <v>42359</v>
      </c>
      <c r="B53" s="1">
        <v>2015</v>
      </c>
      <c r="C53" s="5">
        <v>52</v>
      </c>
      <c r="D53" s="5" t="s">
        <v>17</v>
      </c>
      <c r="E53" s="6">
        <v>779259</v>
      </c>
      <c r="F53" s="7">
        <v>70.4828571428571</v>
      </c>
      <c r="G53" s="8">
        <v>134.4</v>
      </c>
      <c r="H53" s="8">
        <v>20.7871428571429</v>
      </c>
      <c r="I53" s="8">
        <v>28.4714285714286</v>
      </c>
      <c r="J53" s="8">
        <v>24.62928571428575</v>
      </c>
      <c r="K53" s="10">
        <v>1202.7664705882353</v>
      </c>
      <c r="L53" s="10">
        <v>1.6188235294117648</v>
      </c>
      <c r="M53" cm="1">
        <f t="array" ref="M53">_xlfn.SWITCH(TRUE,AND(L53&gt;=0,L53&lt;2.6),1,AND(L53&gt;=2.6,L53&lt;20),2,AND(L53&gt;=20,L53&lt;56),3,(L53&gt;=56),4)</f>
        <v>1</v>
      </c>
      <c r="N53" t="str" cm="1">
        <f t="array" ref="N53">_xlfn.SWITCH(TRUE,AND(L53&gt;=0,L53&lt;2.6),"Oligotrophic",AND(L53&gt;=2.6,L53&lt;20),"Mesotrophic",AND(L53&gt;=20,L53&lt;56),"Eutrophic",(L53&gt;=56),"Hypertrophic")</f>
        <v>Oligotrophic</v>
      </c>
      <c r="O53" s="5">
        <v>0</v>
      </c>
      <c r="P53" s="11">
        <v>24</v>
      </c>
      <c r="Q53" s="11">
        <v>0</v>
      </c>
    </row>
    <row r="54" spans="1:17" ht="15" customHeight="1" x14ac:dyDescent="0.55000000000000004">
      <c r="A54" s="4">
        <f t="shared" si="0"/>
        <v>42373</v>
      </c>
      <c r="B54" s="1">
        <v>2016</v>
      </c>
      <c r="C54" s="5">
        <v>1</v>
      </c>
      <c r="D54" s="5" t="s">
        <v>17</v>
      </c>
      <c r="E54" s="12">
        <v>820309</v>
      </c>
      <c r="F54" s="7">
        <v>63.757142857142902</v>
      </c>
      <c r="G54" s="8">
        <v>0</v>
      </c>
      <c r="H54" s="8">
        <v>18.899999999999999</v>
      </c>
      <c r="I54" s="8">
        <v>26.0285714285714</v>
      </c>
      <c r="J54" s="8">
        <v>22.464285714285701</v>
      </c>
      <c r="K54" s="10">
        <v>1198.7370588235292</v>
      </c>
      <c r="L54" s="10">
        <v>1.7423529411764707</v>
      </c>
      <c r="M54" cm="1">
        <f t="array" ref="M54">_xlfn.SWITCH(TRUE,AND(L54&gt;=0,L54&lt;2.6),1,AND(L54&gt;=2.6,L54&lt;20),2,AND(L54&gt;=20,L54&lt;56),3,(L54&gt;=56),4)</f>
        <v>1</v>
      </c>
      <c r="N54" t="str" cm="1">
        <f t="array" ref="N54">_xlfn.SWITCH(TRUE,AND(L54&gt;=0,L54&lt;2.6),"Oligotrophic",AND(L54&gt;=2.6,L54&lt;20),"Mesotrophic",AND(L54&gt;=20,L54&lt;56),"Eutrophic",(L54&gt;=56),"Hypertrophic")</f>
        <v>Oligotrophic</v>
      </c>
      <c r="O54" s="5">
        <v>0</v>
      </c>
      <c r="P54" s="11">
        <v>138</v>
      </c>
      <c r="Q54" s="11">
        <v>5</v>
      </c>
    </row>
    <row r="55" spans="1:17" ht="15" customHeight="1" x14ac:dyDescent="0.55000000000000004">
      <c r="A55" s="4">
        <f t="shared" si="0"/>
        <v>42380</v>
      </c>
      <c r="B55" s="1">
        <v>2016</v>
      </c>
      <c r="C55" s="5">
        <v>2</v>
      </c>
      <c r="D55" s="5" t="s">
        <v>17</v>
      </c>
      <c r="E55" s="12">
        <v>820309</v>
      </c>
      <c r="F55" s="7">
        <v>67.268571428571406</v>
      </c>
      <c r="G55" s="8">
        <v>30.4</v>
      </c>
      <c r="H55" s="8">
        <v>19.671428571428599</v>
      </c>
      <c r="I55" s="8">
        <v>23.6142857142857</v>
      </c>
      <c r="J55" s="8">
        <v>21.642857142857149</v>
      </c>
      <c r="K55" s="10">
        <v>1194.7076470588233</v>
      </c>
      <c r="L55" s="10">
        <v>1.8658823529411765</v>
      </c>
      <c r="M55" cm="1">
        <f t="array" ref="M55">_xlfn.SWITCH(TRUE,AND(L55&gt;=0,L55&lt;2.6),1,AND(L55&gt;=2.6,L55&lt;20),2,AND(L55&gt;=20,L55&lt;56),3,(L55&gt;=56),4)</f>
        <v>1</v>
      </c>
      <c r="N55" t="str" cm="1">
        <f t="array" ref="N55">_xlfn.SWITCH(TRUE,AND(L55&gt;=0,L55&lt;2.6),"Oligotrophic",AND(L55&gt;=2.6,L55&lt;20),"Mesotrophic",AND(L55&gt;=20,L55&lt;56),"Eutrophic",(L55&gt;=56),"Hypertrophic")</f>
        <v>Oligotrophic</v>
      </c>
      <c r="O55" s="5">
        <v>0</v>
      </c>
      <c r="P55" s="11">
        <v>416</v>
      </c>
      <c r="Q55" s="11">
        <v>31</v>
      </c>
    </row>
    <row r="56" spans="1:17" ht="15" customHeight="1" x14ac:dyDescent="0.55000000000000004">
      <c r="A56" s="4">
        <f t="shared" si="0"/>
        <v>42387</v>
      </c>
      <c r="B56" s="1">
        <v>2016</v>
      </c>
      <c r="C56" s="5">
        <v>3</v>
      </c>
      <c r="D56" s="5" t="s">
        <v>17</v>
      </c>
      <c r="E56" s="12">
        <v>820309</v>
      </c>
      <c r="F56" s="7">
        <v>78.7542857142857</v>
      </c>
      <c r="G56" s="8">
        <v>20</v>
      </c>
      <c r="H56" s="8">
        <v>17.928571428571399</v>
      </c>
      <c r="I56" s="8">
        <v>26.1142857142857</v>
      </c>
      <c r="J56" s="8">
        <v>22.021428571428551</v>
      </c>
      <c r="K56" s="10">
        <v>1190.6782352941175</v>
      </c>
      <c r="L56" s="10">
        <v>1.9894117647058824</v>
      </c>
      <c r="M56" cm="1">
        <f t="array" ref="M56">_xlfn.SWITCH(TRUE,AND(L56&gt;=0,L56&lt;2.6),1,AND(L56&gt;=2.6,L56&lt;20),2,AND(L56&gt;=20,L56&lt;56),3,(L56&gt;=56),4)</f>
        <v>1</v>
      </c>
      <c r="N56" t="str" cm="1">
        <f t="array" ref="N56">_xlfn.SWITCH(TRUE,AND(L56&gt;=0,L56&lt;2.6),"Oligotrophic",AND(L56&gt;=2.6,L56&lt;20),"Mesotrophic",AND(L56&gt;=20,L56&lt;56),"Eutrophic",(L56&gt;=56),"Hypertrophic")</f>
        <v>Oligotrophic</v>
      </c>
      <c r="O56" s="5">
        <v>0</v>
      </c>
      <c r="P56" s="11">
        <v>391</v>
      </c>
      <c r="Q56" s="11">
        <v>14</v>
      </c>
    </row>
    <row r="57" spans="1:17" ht="15" customHeight="1" x14ac:dyDescent="0.55000000000000004">
      <c r="A57" s="4">
        <f t="shared" si="0"/>
        <v>42394</v>
      </c>
      <c r="B57" s="1">
        <v>2016</v>
      </c>
      <c r="C57" s="5">
        <v>4</v>
      </c>
      <c r="D57" s="5" t="s">
        <v>17</v>
      </c>
      <c r="E57" s="12">
        <v>820309</v>
      </c>
      <c r="F57" s="7">
        <v>73.83</v>
      </c>
      <c r="G57" s="8">
        <v>17.5</v>
      </c>
      <c r="H57" s="8">
        <v>18.985714285714302</v>
      </c>
      <c r="I57" s="8">
        <v>27.042857142857098</v>
      </c>
      <c r="J57" s="8">
        <v>23.014285714285698</v>
      </c>
      <c r="K57" s="10">
        <v>1186.6488235294116</v>
      </c>
      <c r="L57" s="10">
        <v>2.1129411764705885</v>
      </c>
      <c r="M57" cm="1">
        <f t="array" ref="M57">_xlfn.SWITCH(TRUE,AND(L57&gt;=0,L57&lt;2.6),1,AND(L57&gt;=2.6,L57&lt;20),2,AND(L57&gt;=20,L57&lt;56),3,(L57&gt;=56),4)</f>
        <v>1</v>
      </c>
      <c r="N57" t="str" cm="1">
        <f t="array" ref="N57">_xlfn.SWITCH(TRUE,AND(L57&gt;=0,L57&lt;2.6),"Oligotrophic",AND(L57&gt;=2.6,L57&lt;20),"Mesotrophic",AND(L57&gt;=20,L57&lt;56),"Eutrophic",(L57&gt;=56),"Hypertrophic")</f>
        <v>Oligotrophic</v>
      </c>
      <c r="O57" s="5">
        <v>0</v>
      </c>
      <c r="P57" s="11">
        <v>385</v>
      </c>
      <c r="Q57" s="11">
        <v>29</v>
      </c>
    </row>
    <row r="58" spans="1:17" ht="15" customHeight="1" x14ac:dyDescent="0.55000000000000004">
      <c r="A58" s="4">
        <f t="shared" si="0"/>
        <v>42401</v>
      </c>
      <c r="B58" s="1">
        <v>2016</v>
      </c>
      <c r="C58" s="5">
        <v>5</v>
      </c>
      <c r="D58" s="5" t="s">
        <v>17</v>
      </c>
      <c r="E58" s="12">
        <v>820309</v>
      </c>
      <c r="F58" s="7">
        <v>79.02</v>
      </c>
      <c r="G58" s="8">
        <v>182.8</v>
      </c>
      <c r="H58" s="8">
        <v>20.997142857142901</v>
      </c>
      <c r="I58" s="8">
        <v>29.605714285714299</v>
      </c>
      <c r="J58" s="8">
        <v>25.301428571428602</v>
      </c>
      <c r="K58" s="10">
        <v>1182.6194117647058</v>
      </c>
      <c r="L58" s="10">
        <v>2.236470588235294</v>
      </c>
      <c r="M58" cm="1">
        <f t="array" ref="M58">_xlfn.SWITCH(TRUE,AND(L58&gt;=0,L58&lt;2.6),1,AND(L58&gt;=2.6,L58&lt;20),2,AND(L58&gt;=20,L58&lt;56),3,(L58&gt;=56),4)</f>
        <v>1</v>
      </c>
      <c r="N58" t="str" cm="1">
        <f t="array" ref="N58">_xlfn.SWITCH(TRUE,AND(L58&gt;=0,L58&lt;2.6),"Oligotrophic",AND(L58&gt;=2.6,L58&lt;20),"Mesotrophic",AND(L58&gt;=20,L58&lt;56),"Eutrophic",(L58&gt;=56),"Hypertrophic")</f>
        <v>Oligotrophic</v>
      </c>
      <c r="O58" s="5">
        <v>0</v>
      </c>
      <c r="P58" s="11">
        <v>86</v>
      </c>
      <c r="Q58" s="11">
        <v>14</v>
      </c>
    </row>
    <row r="59" spans="1:17" ht="15" customHeight="1" x14ac:dyDescent="0.55000000000000004">
      <c r="A59" s="4">
        <f t="shared" si="0"/>
        <v>42408</v>
      </c>
      <c r="B59" s="1">
        <v>2016</v>
      </c>
      <c r="C59" s="5">
        <v>6</v>
      </c>
      <c r="D59" s="5" t="s">
        <v>17</v>
      </c>
      <c r="E59" s="12">
        <v>820309</v>
      </c>
      <c r="F59" s="7">
        <v>71.492857142857204</v>
      </c>
      <c r="G59" s="8">
        <v>193</v>
      </c>
      <c r="H59" s="8">
        <v>19.3028571428571</v>
      </c>
      <c r="I59" s="8">
        <v>29.9142857142857</v>
      </c>
      <c r="J59" s="8">
        <v>24.608571428571402</v>
      </c>
      <c r="K59" s="10">
        <v>1178.5900000000001</v>
      </c>
      <c r="L59" s="10">
        <v>2.3600000000000025</v>
      </c>
      <c r="M59" cm="1">
        <f t="array" ref="M59">_xlfn.SWITCH(TRUE,AND(L59&gt;=0,L59&lt;2.6),1,AND(L59&gt;=2.6,L59&lt;20),2,AND(L59&gt;=20,L59&lt;56),3,(L59&gt;=56),4)</f>
        <v>1</v>
      </c>
      <c r="N59" t="str" cm="1">
        <f t="array" ref="N59">_xlfn.SWITCH(TRUE,AND(L59&gt;=0,L59&lt;2.6),"Oligotrophic",AND(L59&gt;=2.6,L59&lt;20),"Mesotrophic",AND(L59&gt;=20,L59&lt;56),"Eutrophic",(L59&gt;=56),"Hypertrophic")</f>
        <v>Oligotrophic</v>
      </c>
      <c r="O59" s="2">
        <v>0</v>
      </c>
      <c r="P59" s="11">
        <v>215</v>
      </c>
      <c r="Q59" s="11">
        <v>38</v>
      </c>
    </row>
    <row r="60" spans="1:17" ht="15" customHeight="1" x14ac:dyDescent="0.55000000000000004">
      <c r="A60" s="4">
        <f t="shared" si="0"/>
        <v>42415</v>
      </c>
      <c r="B60" s="1">
        <v>2016</v>
      </c>
      <c r="C60" s="5">
        <v>7</v>
      </c>
      <c r="D60" s="5" t="s">
        <v>17</v>
      </c>
      <c r="E60" s="12">
        <v>820309</v>
      </c>
      <c r="F60" s="7">
        <v>71.218571428571394</v>
      </c>
      <c r="G60" s="8">
        <v>182</v>
      </c>
      <c r="H60" s="8">
        <v>20.6514285714286</v>
      </c>
      <c r="I60" s="8">
        <v>31.292857142857098</v>
      </c>
      <c r="J60" s="8">
        <v>25.972142857142849</v>
      </c>
      <c r="K60" s="10">
        <v>1178.4730000000002</v>
      </c>
      <c r="L60" s="10">
        <v>4.732000000000002</v>
      </c>
      <c r="M60" cm="1">
        <f t="array" ref="M60">_xlfn.SWITCH(TRUE,AND(L60&gt;=0,L60&lt;2.6),1,AND(L60&gt;=2.6,L60&lt;20),2,AND(L60&gt;=20,L60&lt;56),3,(L60&gt;=56),4)</f>
        <v>2</v>
      </c>
      <c r="N60" t="str" cm="1">
        <f t="array" ref="N60">_xlfn.SWITCH(TRUE,AND(L60&gt;=0,L60&lt;2.6),"Oligotrophic",AND(L60&gt;=2.6,L60&lt;20),"Mesotrophic",AND(L60&gt;=20,L60&lt;56),"Eutrophic",(L60&gt;=56),"Hypertrophic")</f>
        <v>Mesotrophic</v>
      </c>
      <c r="O60" s="2">
        <v>0</v>
      </c>
      <c r="P60" s="11">
        <v>331</v>
      </c>
      <c r="Q60" s="11">
        <v>40</v>
      </c>
    </row>
    <row r="61" spans="1:17" ht="15" customHeight="1" x14ac:dyDescent="0.55000000000000004">
      <c r="A61" s="4">
        <f t="shared" si="0"/>
        <v>42422</v>
      </c>
      <c r="B61" s="1">
        <v>2016</v>
      </c>
      <c r="C61" s="5">
        <v>8</v>
      </c>
      <c r="D61" s="5" t="s">
        <v>17</v>
      </c>
      <c r="E61" s="12">
        <v>820309</v>
      </c>
      <c r="F61" s="7">
        <v>73.294285714285706</v>
      </c>
      <c r="G61" s="8">
        <v>184.29999999999998</v>
      </c>
      <c r="H61" s="8">
        <v>22.367142857142898</v>
      </c>
      <c r="I61" s="8">
        <v>32.138571428571403</v>
      </c>
      <c r="J61" s="8">
        <v>27.252857142857152</v>
      </c>
      <c r="K61" s="10">
        <v>1178.3560000000002</v>
      </c>
      <c r="L61" s="10">
        <v>7.104000000000001</v>
      </c>
      <c r="M61" cm="1">
        <f t="array" ref="M61">_xlfn.SWITCH(TRUE,AND(L61&gt;=0,L61&lt;2.6),1,AND(L61&gt;=2.6,L61&lt;20),2,AND(L61&gt;=20,L61&lt;56),3,(L61&gt;=56),4)</f>
        <v>2</v>
      </c>
      <c r="N61" t="str" cm="1">
        <f t="array" ref="N61">_xlfn.SWITCH(TRUE,AND(L61&gt;=0,L61&lt;2.6),"Oligotrophic",AND(L61&gt;=2.6,L61&lt;20),"Mesotrophic",AND(L61&gt;=20,L61&lt;56),"Eutrophic",(L61&gt;=56),"Hypertrophic")</f>
        <v>Mesotrophic</v>
      </c>
      <c r="O61" s="2">
        <v>3</v>
      </c>
      <c r="P61" s="11">
        <v>236</v>
      </c>
      <c r="Q61" s="11">
        <v>36</v>
      </c>
    </row>
    <row r="62" spans="1:17" ht="15" customHeight="1" x14ac:dyDescent="0.55000000000000004">
      <c r="A62" s="4">
        <f t="shared" si="0"/>
        <v>42429</v>
      </c>
      <c r="B62" s="1">
        <v>2016</v>
      </c>
      <c r="C62" s="5">
        <v>9</v>
      </c>
      <c r="D62" s="5" t="s">
        <v>17</v>
      </c>
      <c r="E62" s="12">
        <v>820309</v>
      </c>
      <c r="F62" s="7">
        <v>80.367142857142895</v>
      </c>
      <c r="G62" s="8">
        <v>179.7</v>
      </c>
      <c r="H62" s="8">
        <v>21.23</v>
      </c>
      <c r="I62" s="8">
        <v>29.77</v>
      </c>
      <c r="J62" s="8">
        <v>25.5</v>
      </c>
      <c r="K62" s="10">
        <v>1178.2390000000003</v>
      </c>
      <c r="L62" s="10">
        <v>9.4760000000000009</v>
      </c>
      <c r="M62" cm="1">
        <f t="array" ref="M62">_xlfn.SWITCH(TRUE,AND(L62&gt;=0,L62&lt;2.6),1,AND(L62&gt;=2.6,L62&lt;20),2,AND(L62&gt;=20,L62&lt;56),3,(L62&gt;=56),4)</f>
        <v>2</v>
      </c>
      <c r="N62" t="str" cm="1">
        <f t="array" ref="N62">_xlfn.SWITCH(TRUE,AND(L62&gt;=0,L62&lt;2.6),"Oligotrophic",AND(L62&gt;=2.6,L62&lt;20),"Mesotrophic",AND(L62&gt;=20,L62&lt;56),"Eutrophic",(L62&gt;=56),"Hypertrophic")</f>
        <v>Mesotrophic</v>
      </c>
      <c r="O62" s="2">
        <v>35</v>
      </c>
      <c r="P62" s="11">
        <v>309</v>
      </c>
      <c r="Q62" s="11">
        <v>51</v>
      </c>
    </row>
    <row r="63" spans="1:17" ht="15" customHeight="1" x14ac:dyDescent="0.55000000000000004">
      <c r="A63" s="4">
        <f t="shared" si="0"/>
        <v>42436</v>
      </c>
      <c r="B63" s="1">
        <v>2016</v>
      </c>
      <c r="C63" s="5">
        <v>10</v>
      </c>
      <c r="D63" s="5" t="s">
        <v>17</v>
      </c>
      <c r="E63" s="12">
        <v>820309</v>
      </c>
      <c r="F63" s="7">
        <v>80.08</v>
      </c>
      <c r="G63" s="8">
        <v>175.09999999999997</v>
      </c>
      <c r="H63" s="8">
        <v>21.362857142857099</v>
      </c>
      <c r="I63" s="8">
        <v>29.7585714285714</v>
      </c>
      <c r="J63" s="8">
        <v>25.560714285714248</v>
      </c>
      <c r="K63" s="10">
        <v>1178.1220000000003</v>
      </c>
      <c r="L63" s="10">
        <v>11.848000000000001</v>
      </c>
      <c r="M63" cm="1">
        <f t="array" ref="M63">_xlfn.SWITCH(TRUE,AND(L63&gt;=0,L63&lt;2.6),1,AND(L63&gt;=2.6,L63&lt;20),2,AND(L63&gt;=20,L63&lt;56),3,(L63&gt;=56),4)</f>
        <v>2</v>
      </c>
      <c r="N63" t="str" cm="1">
        <f t="array" ref="N63">_xlfn.SWITCH(TRUE,AND(L63&gt;=0,L63&lt;2.6),"Oligotrophic",AND(L63&gt;=2.6,L63&lt;20),"Mesotrophic",AND(L63&gt;=20,L63&lt;56),"Eutrophic",(L63&gt;=56),"Hypertrophic")</f>
        <v>Mesotrophic</v>
      </c>
      <c r="O63" s="2">
        <v>29</v>
      </c>
      <c r="P63" s="11">
        <v>174</v>
      </c>
      <c r="Q63" s="11">
        <v>26</v>
      </c>
    </row>
    <row r="64" spans="1:17" ht="15" customHeight="1" x14ac:dyDescent="0.55000000000000004">
      <c r="A64" s="4">
        <f t="shared" si="0"/>
        <v>42443</v>
      </c>
      <c r="B64" s="1">
        <v>2016</v>
      </c>
      <c r="C64" s="5">
        <v>11</v>
      </c>
      <c r="D64" s="5" t="s">
        <v>17</v>
      </c>
      <c r="E64" s="12">
        <v>820309</v>
      </c>
      <c r="F64" s="7">
        <v>77.0042857142857</v>
      </c>
      <c r="G64" s="8">
        <v>188.4</v>
      </c>
      <c r="H64" s="8">
        <v>21.762857142857101</v>
      </c>
      <c r="I64" s="8">
        <v>30.461428571428598</v>
      </c>
      <c r="J64" s="8">
        <v>26.11214285714285</v>
      </c>
      <c r="K64" s="10">
        <v>1178.0050000000001</v>
      </c>
      <c r="L64" s="10">
        <v>14.219999999999999</v>
      </c>
      <c r="M64" cm="1">
        <f t="array" ref="M64">_xlfn.SWITCH(TRUE,AND(L64&gt;=0,L64&lt;2.6),1,AND(L64&gt;=2.6,L64&lt;20),2,AND(L64&gt;=20,L64&lt;56),3,(L64&gt;=56),4)</f>
        <v>2</v>
      </c>
      <c r="N64" t="str" cm="1">
        <f t="array" ref="N64">_xlfn.SWITCH(TRUE,AND(L64&gt;=0,L64&lt;2.6),"Oligotrophic",AND(L64&gt;=2.6,L64&lt;20),"Mesotrophic",AND(L64&gt;=20,L64&lt;56),"Eutrophic",(L64&gt;=56),"Hypertrophic")</f>
        <v>Mesotrophic</v>
      </c>
      <c r="O64" s="2">
        <v>24</v>
      </c>
      <c r="P64" s="11">
        <v>225</v>
      </c>
      <c r="Q64" s="11">
        <v>27</v>
      </c>
    </row>
    <row r="65" spans="1:17" ht="15" customHeight="1" x14ac:dyDescent="0.55000000000000004">
      <c r="A65" s="4">
        <f t="shared" si="0"/>
        <v>42450</v>
      </c>
      <c r="B65" s="1">
        <v>2016</v>
      </c>
      <c r="C65" s="5">
        <v>12</v>
      </c>
      <c r="D65" s="5" t="s">
        <v>17</v>
      </c>
      <c r="E65" s="12">
        <v>820309</v>
      </c>
      <c r="F65" s="7">
        <v>85.192857142857093</v>
      </c>
      <c r="G65" s="8">
        <v>198.5</v>
      </c>
      <c r="H65" s="8">
        <v>21.417142857142899</v>
      </c>
      <c r="I65" s="8">
        <v>27.9385714285714</v>
      </c>
      <c r="J65" s="8">
        <v>24.67785714285715</v>
      </c>
      <c r="K65" s="10">
        <v>1177.8880000000001</v>
      </c>
      <c r="L65" s="10">
        <v>16.591999999999999</v>
      </c>
      <c r="M65" cm="1">
        <f t="array" ref="M65">_xlfn.SWITCH(TRUE,AND(L65&gt;=0,L65&lt;2.6),1,AND(L65&gt;=2.6,L65&lt;20),2,AND(L65&gt;=20,L65&lt;56),3,(L65&gt;=56),4)</f>
        <v>2</v>
      </c>
      <c r="N65" t="str" cm="1">
        <f t="array" ref="N65">_xlfn.SWITCH(TRUE,AND(L65&gt;=0,L65&lt;2.6),"Oligotrophic",AND(L65&gt;=2.6,L65&lt;20),"Mesotrophic",AND(L65&gt;=20,L65&lt;56),"Eutrophic",(L65&gt;=56),"Hypertrophic")</f>
        <v>Mesotrophic</v>
      </c>
      <c r="O65" s="2">
        <v>13</v>
      </c>
      <c r="P65" s="11">
        <v>242</v>
      </c>
      <c r="Q65" s="11">
        <v>38</v>
      </c>
    </row>
    <row r="66" spans="1:17" ht="15" customHeight="1" x14ac:dyDescent="0.55000000000000004">
      <c r="A66" s="4">
        <f t="shared" si="0"/>
        <v>42457</v>
      </c>
      <c r="B66" s="1">
        <v>2016</v>
      </c>
      <c r="C66" s="5">
        <v>13</v>
      </c>
      <c r="D66" s="5" t="s">
        <v>17</v>
      </c>
      <c r="E66" s="12">
        <v>820309</v>
      </c>
      <c r="F66" s="7">
        <v>75.058571428571398</v>
      </c>
      <c r="G66" s="8">
        <v>198.2</v>
      </c>
      <c r="H66" s="8">
        <v>19.079999999999998</v>
      </c>
      <c r="I66" s="8">
        <v>29.082857142857101</v>
      </c>
      <c r="J66" s="8">
        <v>24.08142857142855</v>
      </c>
      <c r="K66" s="10">
        <v>1177.7710000000002</v>
      </c>
      <c r="L66" s="10">
        <v>18.963999999999999</v>
      </c>
      <c r="M66" cm="1">
        <f t="array" ref="M66">_xlfn.SWITCH(TRUE,AND(L66&gt;=0,L66&lt;2.6),1,AND(L66&gt;=2.6,L66&lt;20),2,AND(L66&gt;=20,L66&lt;56),3,(L66&gt;=56),4)</f>
        <v>2</v>
      </c>
      <c r="N66" t="str" cm="1">
        <f t="array" ref="N66">_xlfn.SWITCH(TRUE,AND(L66&gt;=0,L66&lt;2.6),"Oligotrophic",AND(L66&gt;=2.6,L66&lt;20),"Mesotrophic",AND(L66&gt;=20,L66&lt;56),"Eutrophic",(L66&gt;=56),"Hypertrophic")</f>
        <v>Mesotrophic</v>
      </c>
      <c r="O66" s="2">
        <v>46</v>
      </c>
      <c r="P66" s="11">
        <v>221</v>
      </c>
      <c r="Q66" s="11">
        <v>0</v>
      </c>
    </row>
    <row r="67" spans="1:17" ht="15" customHeight="1" x14ac:dyDescent="0.55000000000000004">
      <c r="A67" s="4">
        <f t="shared" ref="A67:A130" si="1">DATE(B67, 1, -2) - WEEKDAY(DATE(B67, 1, 3)) + C67 * 7</f>
        <v>42464</v>
      </c>
      <c r="B67" s="1">
        <v>2016</v>
      </c>
      <c r="C67" s="5">
        <v>14</v>
      </c>
      <c r="D67" s="5" t="s">
        <v>17</v>
      </c>
      <c r="E67" s="12">
        <v>820309</v>
      </c>
      <c r="F67" s="7">
        <v>79.682857142857102</v>
      </c>
      <c r="G67" s="8">
        <v>5.7</v>
      </c>
      <c r="H67" s="8">
        <v>20.168571428571401</v>
      </c>
      <c r="I67" s="8">
        <v>28.921428571428599</v>
      </c>
      <c r="J67" s="8">
        <v>24.545000000000002</v>
      </c>
      <c r="K67" s="10">
        <v>1177.6540000000002</v>
      </c>
      <c r="L67" s="10">
        <v>21.335999999999999</v>
      </c>
      <c r="M67" cm="1">
        <f t="array" ref="M67">_xlfn.SWITCH(TRUE,AND(L67&gt;=0,L67&lt;2.6),1,AND(L67&gt;=2.6,L67&lt;20),2,AND(L67&gt;=20,L67&lt;56),3,(L67&gt;=56),4)</f>
        <v>3</v>
      </c>
      <c r="N67" t="str" cm="1">
        <f t="array" ref="N67">_xlfn.SWITCH(TRUE,AND(L67&gt;=0,L67&lt;2.6),"Oligotrophic",AND(L67&gt;=2.6,L67&lt;20),"Mesotrophic",AND(L67&gt;=20,L67&lt;56),"Eutrophic",(L67&gt;=56),"Hypertrophic")</f>
        <v>Eutrophic</v>
      </c>
      <c r="O67" s="2">
        <v>34</v>
      </c>
      <c r="P67" s="11">
        <v>316</v>
      </c>
      <c r="Q67" s="11">
        <v>24</v>
      </c>
    </row>
    <row r="68" spans="1:17" ht="15" customHeight="1" x14ac:dyDescent="0.55000000000000004">
      <c r="A68" s="4">
        <f t="shared" si="1"/>
        <v>42471</v>
      </c>
      <c r="B68" s="1">
        <v>2016</v>
      </c>
      <c r="C68" s="5">
        <v>15</v>
      </c>
      <c r="D68" s="5" t="s">
        <v>17</v>
      </c>
      <c r="E68" s="12">
        <v>820309</v>
      </c>
      <c r="F68" s="7">
        <v>82.8857142857143</v>
      </c>
      <c r="G68" s="8">
        <v>3.6</v>
      </c>
      <c r="H68" s="8">
        <v>16.2</v>
      </c>
      <c r="I68" s="8">
        <v>26.785714285714299</v>
      </c>
      <c r="J68" s="8">
        <v>21.492857142857147</v>
      </c>
      <c r="K68" s="10">
        <v>1177.5370000000003</v>
      </c>
      <c r="L68" s="10">
        <v>23.707999999999998</v>
      </c>
      <c r="M68" cm="1">
        <f t="array" ref="M68">_xlfn.SWITCH(TRUE,AND(L68&gt;=0,L68&lt;2.6),1,AND(L68&gt;=2.6,L68&lt;20),2,AND(L68&gt;=20,L68&lt;56),3,(L68&gt;=56),4)</f>
        <v>3</v>
      </c>
      <c r="N68" t="str" cm="1">
        <f t="array" ref="N68">_xlfn.SWITCH(TRUE,AND(L68&gt;=0,L68&lt;2.6),"Oligotrophic",AND(L68&gt;=2.6,L68&lt;20),"Mesotrophic",AND(L68&gt;=20,L68&lt;56),"Eutrophic",(L68&gt;=56),"Hypertrophic")</f>
        <v>Eutrophic</v>
      </c>
      <c r="O68" s="2">
        <v>44</v>
      </c>
      <c r="P68" s="11">
        <v>466</v>
      </c>
      <c r="Q68" s="11">
        <v>10</v>
      </c>
    </row>
    <row r="69" spans="1:17" ht="15" customHeight="1" x14ac:dyDescent="0.55000000000000004">
      <c r="A69" s="4">
        <f t="shared" si="1"/>
        <v>42478</v>
      </c>
      <c r="B69" s="1">
        <v>2016</v>
      </c>
      <c r="C69" s="5">
        <v>16</v>
      </c>
      <c r="D69" s="5" t="s">
        <v>17</v>
      </c>
      <c r="E69" s="12">
        <v>820309</v>
      </c>
      <c r="F69" s="7">
        <v>73.515714285714296</v>
      </c>
      <c r="G69" s="8">
        <v>0</v>
      </c>
      <c r="H69" s="8">
        <v>16.842857142857099</v>
      </c>
      <c r="I69" s="8">
        <v>27.271428571428601</v>
      </c>
      <c r="J69" s="8">
        <v>22.05714285714285</v>
      </c>
      <c r="K69" s="10">
        <v>1177.4200000000003</v>
      </c>
      <c r="L69" s="10">
        <v>26.08</v>
      </c>
      <c r="M69" cm="1">
        <f t="array" ref="M69">_xlfn.SWITCH(TRUE,AND(L69&gt;=0,L69&lt;2.6),1,AND(L69&gt;=2.6,L69&lt;20),2,AND(L69&gt;=20,L69&lt;56),3,(L69&gt;=56),4)</f>
        <v>3</v>
      </c>
      <c r="N69" t="str" cm="1">
        <f t="array" ref="N69">_xlfn.SWITCH(TRUE,AND(L69&gt;=0,L69&lt;2.6),"Oligotrophic",AND(L69&gt;=2.6,L69&lt;20),"Mesotrophic",AND(L69&gt;=20,L69&lt;56),"Eutrophic",(L69&gt;=56),"Hypertrophic")</f>
        <v>Eutrophic</v>
      </c>
      <c r="O69" s="2">
        <v>19</v>
      </c>
      <c r="P69" s="11">
        <v>178</v>
      </c>
      <c r="Q69" s="11">
        <v>4</v>
      </c>
    </row>
    <row r="70" spans="1:17" ht="15" customHeight="1" x14ac:dyDescent="0.55000000000000004">
      <c r="A70" s="4">
        <f t="shared" si="1"/>
        <v>42485</v>
      </c>
      <c r="B70" s="1">
        <v>2016</v>
      </c>
      <c r="C70" s="5">
        <v>17</v>
      </c>
      <c r="D70" s="5" t="s">
        <v>17</v>
      </c>
      <c r="E70" s="12">
        <v>820309</v>
      </c>
      <c r="F70" s="7">
        <v>64.692857142857093</v>
      </c>
      <c r="G70" s="8">
        <v>0</v>
      </c>
      <c r="H70" s="8">
        <v>14.3857142857143</v>
      </c>
      <c r="I70" s="8">
        <v>26.171428571428599</v>
      </c>
      <c r="J70" s="8">
        <v>20.27857142857145</v>
      </c>
      <c r="K70" s="10">
        <v>1178.4200000000003</v>
      </c>
      <c r="L70" s="10">
        <v>27.08</v>
      </c>
      <c r="M70" cm="1">
        <f t="array" ref="M70">_xlfn.SWITCH(TRUE,AND(L70&gt;=0,L70&lt;2.6),1,AND(L70&gt;=2.6,L70&lt;20),2,AND(L70&gt;=20,L70&lt;56),3,(L70&gt;=56),4)</f>
        <v>3</v>
      </c>
      <c r="N70" t="str" cm="1">
        <f t="array" ref="N70">_xlfn.SWITCH(TRUE,AND(L70&gt;=0,L70&lt;2.6),"Oligotrophic",AND(L70&gt;=2.6,L70&lt;20),"Mesotrophic",AND(L70&gt;=20,L70&lt;56),"Eutrophic",(L70&gt;=56),"Hypertrophic")</f>
        <v>Eutrophic</v>
      </c>
      <c r="O70" s="2">
        <v>17</v>
      </c>
      <c r="P70" s="11">
        <v>213</v>
      </c>
      <c r="Q70" s="11">
        <v>15</v>
      </c>
    </row>
    <row r="71" spans="1:17" ht="15" customHeight="1" x14ac:dyDescent="0.55000000000000004">
      <c r="A71" s="4">
        <f t="shared" si="1"/>
        <v>42492</v>
      </c>
      <c r="B71" s="1">
        <v>2016</v>
      </c>
      <c r="C71" s="5">
        <v>18</v>
      </c>
      <c r="D71" s="5" t="s">
        <v>17</v>
      </c>
      <c r="E71" s="12">
        <v>820309</v>
      </c>
      <c r="F71" s="7">
        <v>69.481428571428594</v>
      </c>
      <c r="G71" s="8">
        <v>5.4</v>
      </c>
      <c r="H71" s="8">
        <v>15.8857142857143</v>
      </c>
      <c r="I71" s="8">
        <v>27.757142857142899</v>
      </c>
      <c r="J71" s="8">
        <v>21.821428571428598</v>
      </c>
      <c r="K71" s="10">
        <v>1179.4200000000003</v>
      </c>
      <c r="L71" s="10">
        <v>28.08</v>
      </c>
      <c r="M71" cm="1">
        <f t="array" ref="M71">_xlfn.SWITCH(TRUE,AND(L71&gt;=0,L71&lt;2.6),1,AND(L71&gt;=2.6,L71&lt;20),2,AND(L71&gt;=20,L71&lt;56),3,(L71&gt;=56),4)</f>
        <v>3</v>
      </c>
      <c r="N71" t="str" cm="1">
        <f t="array" ref="N71">_xlfn.SWITCH(TRUE,AND(L71&gt;=0,L71&lt;2.6),"Oligotrophic",AND(L71&gt;=2.6,L71&lt;20),"Mesotrophic",AND(L71&gt;=20,L71&lt;56),"Eutrophic",(L71&gt;=56),"Hypertrophic")</f>
        <v>Eutrophic</v>
      </c>
      <c r="O71" s="2">
        <v>21</v>
      </c>
      <c r="P71" s="11">
        <v>243</v>
      </c>
      <c r="Q71" s="11">
        <v>13</v>
      </c>
    </row>
    <row r="72" spans="1:17" ht="15" customHeight="1" x14ac:dyDescent="0.55000000000000004">
      <c r="A72" s="4">
        <f t="shared" si="1"/>
        <v>42499</v>
      </c>
      <c r="B72" s="1">
        <v>2016</v>
      </c>
      <c r="C72" s="5">
        <v>19</v>
      </c>
      <c r="D72" s="5" t="s">
        <v>17</v>
      </c>
      <c r="E72" s="12">
        <v>820309</v>
      </c>
      <c r="F72" s="7">
        <v>67.065714285714293</v>
      </c>
      <c r="G72" s="8">
        <v>1</v>
      </c>
      <c r="H72" s="8">
        <v>12.3571428571429</v>
      </c>
      <c r="I72" s="8">
        <v>26.5571428571429</v>
      </c>
      <c r="J72" s="8">
        <v>19.457142857142898</v>
      </c>
      <c r="K72" s="10">
        <v>1180.4200000000003</v>
      </c>
      <c r="L72" s="10">
        <v>29.08</v>
      </c>
      <c r="M72" cm="1">
        <f t="array" ref="M72">_xlfn.SWITCH(TRUE,AND(L72&gt;=0,L72&lt;2.6),1,AND(L72&gt;=2.6,L72&lt;20),2,AND(L72&gt;=20,L72&lt;56),3,(L72&gt;=56),4)</f>
        <v>3</v>
      </c>
      <c r="N72" t="str" cm="1">
        <f t="array" ref="N72">_xlfn.SWITCH(TRUE,AND(L72&gt;=0,L72&lt;2.6),"Oligotrophic",AND(L72&gt;=2.6,L72&lt;20),"Mesotrophic",AND(L72&gt;=20,L72&lt;56),"Eutrophic",(L72&gt;=56),"Hypertrophic")</f>
        <v>Eutrophic</v>
      </c>
      <c r="O72" s="2">
        <v>17</v>
      </c>
      <c r="P72" s="11">
        <v>203</v>
      </c>
      <c r="Q72" s="11">
        <v>13</v>
      </c>
    </row>
    <row r="73" spans="1:17" ht="15" customHeight="1" x14ac:dyDescent="0.55000000000000004">
      <c r="A73" s="4">
        <f t="shared" si="1"/>
        <v>42506</v>
      </c>
      <c r="B73" s="1">
        <v>2016</v>
      </c>
      <c r="C73" s="5">
        <v>20</v>
      </c>
      <c r="D73" s="5" t="s">
        <v>17</v>
      </c>
      <c r="E73" s="12">
        <v>820309</v>
      </c>
      <c r="F73" s="7">
        <v>62.77</v>
      </c>
      <c r="G73" s="8">
        <v>0.5</v>
      </c>
      <c r="H73" s="8">
        <v>12.8857142857143</v>
      </c>
      <c r="I73" s="8">
        <v>26.657142857142901</v>
      </c>
      <c r="J73" s="8">
        <v>19.771428571428601</v>
      </c>
      <c r="K73" s="10">
        <v>1181.4200000000003</v>
      </c>
      <c r="L73" s="10">
        <v>30.08</v>
      </c>
      <c r="M73" cm="1">
        <f t="array" ref="M73">_xlfn.SWITCH(TRUE,AND(L73&gt;=0,L73&lt;2.6),1,AND(L73&gt;=2.6,L73&lt;20),2,AND(L73&gt;=20,L73&lt;56),3,(L73&gt;=56),4)</f>
        <v>3</v>
      </c>
      <c r="N73" t="str" cm="1">
        <f t="array" ref="N73">_xlfn.SWITCH(TRUE,AND(L73&gt;=0,L73&lt;2.6),"Oligotrophic",AND(L73&gt;=2.6,L73&lt;20),"Mesotrophic",AND(L73&gt;=20,L73&lt;56),"Eutrophic",(L73&gt;=56),"Hypertrophic")</f>
        <v>Eutrophic</v>
      </c>
      <c r="O73" s="2">
        <v>13</v>
      </c>
      <c r="P73" s="11">
        <v>250</v>
      </c>
      <c r="Q73" s="11">
        <v>14</v>
      </c>
    </row>
    <row r="74" spans="1:17" ht="15" customHeight="1" x14ac:dyDescent="0.55000000000000004">
      <c r="A74" s="4">
        <f t="shared" si="1"/>
        <v>42513</v>
      </c>
      <c r="B74" s="1">
        <v>2016</v>
      </c>
      <c r="C74" s="5">
        <v>21</v>
      </c>
      <c r="D74" s="5" t="s">
        <v>17</v>
      </c>
      <c r="E74" s="12">
        <v>820309</v>
      </c>
      <c r="F74" s="7">
        <v>67.6357142857143</v>
      </c>
      <c r="G74" s="8">
        <v>0</v>
      </c>
      <c r="H74" s="8">
        <v>12.0428571428571</v>
      </c>
      <c r="I74" s="8">
        <v>26.171428571428599</v>
      </c>
      <c r="J74" s="8">
        <v>19.107142857142851</v>
      </c>
      <c r="K74" s="10">
        <v>1182.4200000000003</v>
      </c>
      <c r="L74" s="10">
        <v>31.08</v>
      </c>
      <c r="M74" cm="1">
        <f t="array" ref="M74">_xlfn.SWITCH(TRUE,AND(L74&gt;=0,L74&lt;2.6),1,AND(L74&gt;=2.6,L74&lt;20),2,AND(L74&gt;=20,L74&lt;56),3,(L74&gt;=56),4)</f>
        <v>3</v>
      </c>
      <c r="N74" t="str" cm="1">
        <f t="array" ref="N74">_xlfn.SWITCH(TRUE,AND(L74&gt;=0,L74&lt;2.6),"Oligotrophic",AND(L74&gt;=2.6,L74&lt;20),"Mesotrophic",AND(L74&gt;=20,L74&lt;56),"Eutrophic",(L74&gt;=56),"Hypertrophic")</f>
        <v>Eutrophic</v>
      </c>
      <c r="O74" s="2">
        <v>7</v>
      </c>
      <c r="P74" s="11">
        <v>235</v>
      </c>
      <c r="Q74" s="11">
        <v>8</v>
      </c>
    </row>
    <row r="75" spans="1:17" ht="15" customHeight="1" x14ac:dyDescent="0.55000000000000004">
      <c r="A75" s="4">
        <f t="shared" si="1"/>
        <v>42520</v>
      </c>
      <c r="B75" s="1">
        <v>2016</v>
      </c>
      <c r="C75" s="5">
        <v>22</v>
      </c>
      <c r="D75" s="5" t="s">
        <v>17</v>
      </c>
      <c r="E75" s="12">
        <v>820309</v>
      </c>
      <c r="F75" s="7">
        <v>64.778571428571396</v>
      </c>
      <c r="G75" s="8">
        <v>0</v>
      </c>
      <c r="H75" s="8">
        <v>10.3857142857143</v>
      </c>
      <c r="I75" s="8">
        <v>25.831428571428599</v>
      </c>
      <c r="J75" s="8">
        <v>18.108571428571452</v>
      </c>
      <c r="K75" s="10">
        <v>1183.4200000000003</v>
      </c>
      <c r="L75" s="10">
        <v>32.08</v>
      </c>
      <c r="M75" cm="1">
        <f t="array" ref="M75">_xlfn.SWITCH(TRUE,AND(L75&gt;=0,L75&lt;2.6),1,AND(L75&gt;=2.6,L75&lt;20),2,AND(L75&gt;=20,L75&lt;56),3,(L75&gt;=56),4)</f>
        <v>3</v>
      </c>
      <c r="N75" t="str" cm="1">
        <f t="array" ref="N75">_xlfn.SWITCH(TRUE,AND(L75&gt;=0,L75&lt;2.6),"Oligotrophic",AND(L75&gt;=2.6,L75&lt;20),"Mesotrophic",AND(L75&gt;=20,L75&lt;56),"Eutrophic",(L75&gt;=56),"Hypertrophic")</f>
        <v>Eutrophic</v>
      </c>
      <c r="O75" s="2">
        <v>7</v>
      </c>
      <c r="P75" s="11">
        <v>349</v>
      </c>
      <c r="Q75" s="11">
        <v>21</v>
      </c>
    </row>
    <row r="76" spans="1:17" ht="15" customHeight="1" x14ac:dyDescent="0.55000000000000004">
      <c r="A76" s="4">
        <f t="shared" si="1"/>
        <v>42527</v>
      </c>
      <c r="B76" s="1">
        <v>2016</v>
      </c>
      <c r="C76" s="5">
        <v>23</v>
      </c>
      <c r="D76" s="5" t="s">
        <v>17</v>
      </c>
      <c r="E76" s="12">
        <v>820309</v>
      </c>
      <c r="F76" s="7">
        <v>67.312857142857098</v>
      </c>
      <c r="G76" s="8">
        <v>0</v>
      </c>
      <c r="H76" s="8">
        <v>11.4142857142857</v>
      </c>
      <c r="I76" s="8">
        <v>26.001428571428601</v>
      </c>
      <c r="J76" s="8">
        <v>18.707857142857151</v>
      </c>
      <c r="K76" s="10">
        <v>1184.4200000000003</v>
      </c>
      <c r="L76" s="10">
        <v>33.08</v>
      </c>
      <c r="M76" cm="1">
        <f t="array" ref="M76">_xlfn.SWITCH(TRUE,AND(L76&gt;=0,L76&lt;2.6),1,AND(L76&gt;=2.6,L76&lt;20),2,AND(L76&gt;=20,L76&lt;56),3,(L76&gt;=56),4)</f>
        <v>3</v>
      </c>
      <c r="N76" t="str" cm="1">
        <f t="array" ref="N76">_xlfn.SWITCH(TRUE,AND(L76&gt;=0,L76&lt;2.6),"Oligotrophic",AND(L76&gt;=2.6,L76&lt;20),"Mesotrophic",AND(L76&gt;=20,L76&lt;56),"Eutrophic",(L76&gt;=56),"Hypertrophic")</f>
        <v>Eutrophic</v>
      </c>
      <c r="O76" s="2">
        <v>2</v>
      </c>
      <c r="P76" s="11">
        <v>197</v>
      </c>
      <c r="Q76" s="11">
        <v>18</v>
      </c>
    </row>
    <row r="77" spans="1:17" ht="15" customHeight="1" x14ac:dyDescent="0.55000000000000004">
      <c r="A77" s="4">
        <f t="shared" si="1"/>
        <v>42534</v>
      </c>
      <c r="B77" s="1">
        <v>2016</v>
      </c>
      <c r="C77" s="5">
        <v>24</v>
      </c>
      <c r="D77" s="5" t="s">
        <v>17</v>
      </c>
      <c r="E77" s="12">
        <v>820309</v>
      </c>
      <c r="F77" s="7">
        <v>61.67</v>
      </c>
      <c r="G77" s="8">
        <v>0</v>
      </c>
      <c r="H77" s="8">
        <v>10.4714285714286</v>
      </c>
      <c r="I77" s="8">
        <v>25.34</v>
      </c>
      <c r="J77" s="8">
        <v>17.9057142857143</v>
      </c>
      <c r="K77" s="10">
        <v>1185.4200000000003</v>
      </c>
      <c r="L77" s="10">
        <v>34.08</v>
      </c>
      <c r="M77" cm="1">
        <f t="array" ref="M77">_xlfn.SWITCH(TRUE,AND(L77&gt;=0,L77&lt;2.6),1,AND(L77&gt;=2.6,L77&lt;20),2,AND(L77&gt;=20,L77&lt;56),3,(L77&gt;=56),4)</f>
        <v>3</v>
      </c>
      <c r="N77" t="str" cm="1">
        <f t="array" ref="N77">_xlfn.SWITCH(TRUE,AND(L77&gt;=0,L77&lt;2.6),"Oligotrophic",AND(L77&gt;=2.6,L77&lt;20),"Mesotrophic",AND(L77&gt;=20,L77&lt;56),"Eutrophic",(L77&gt;=56),"Hypertrophic")</f>
        <v>Eutrophic</v>
      </c>
      <c r="O77" s="2">
        <v>0</v>
      </c>
      <c r="P77" s="11">
        <v>181</v>
      </c>
      <c r="Q77" s="11">
        <v>15</v>
      </c>
    </row>
    <row r="78" spans="1:17" ht="15" customHeight="1" x14ac:dyDescent="0.55000000000000004">
      <c r="A78" s="4">
        <f t="shared" si="1"/>
        <v>42541</v>
      </c>
      <c r="B78" s="1">
        <v>2016</v>
      </c>
      <c r="C78" s="5">
        <v>25</v>
      </c>
      <c r="D78" s="5" t="s">
        <v>17</v>
      </c>
      <c r="E78" s="12">
        <v>820309</v>
      </c>
      <c r="F78" s="7">
        <v>57.01</v>
      </c>
      <c r="G78" s="8">
        <v>0</v>
      </c>
      <c r="H78" s="8">
        <v>10.5428571428571</v>
      </c>
      <c r="I78" s="8">
        <v>26.647142857142899</v>
      </c>
      <c r="J78" s="8">
        <v>18.594999999999999</v>
      </c>
      <c r="K78" s="10">
        <v>1139.69</v>
      </c>
      <c r="L78" s="10">
        <v>43.26</v>
      </c>
      <c r="M78" cm="1">
        <f t="array" ref="M78">_xlfn.SWITCH(TRUE,AND(L78&gt;=0,L78&lt;2.6),1,AND(L78&gt;=2.6,L78&lt;20),2,AND(L78&gt;=20,L78&lt;56),3,(L78&gt;=56),4)</f>
        <v>3</v>
      </c>
      <c r="N78" t="str" cm="1">
        <f t="array" ref="N78">_xlfn.SWITCH(TRUE,AND(L78&gt;=0,L78&lt;2.6),"Oligotrophic",AND(L78&gt;=2.6,L78&lt;20),"Mesotrophic",AND(L78&gt;=20,L78&lt;56),"Eutrophic",(L78&gt;=56),"Hypertrophic")</f>
        <v>Eutrophic</v>
      </c>
      <c r="O78" s="2">
        <v>0</v>
      </c>
      <c r="P78" s="11">
        <v>132</v>
      </c>
      <c r="Q78" s="11">
        <v>15</v>
      </c>
    </row>
    <row r="79" spans="1:17" ht="15" customHeight="1" x14ac:dyDescent="0.55000000000000004">
      <c r="A79" s="4">
        <f t="shared" si="1"/>
        <v>42548</v>
      </c>
      <c r="B79" s="1">
        <v>2016</v>
      </c>
      <c r="C79" s="5">
        <v>26</v>
      </c>
      <c r="D79" s="5" t="s">
        <v>17</v>
      </c>
      <c r="E79" s="12">
        <v>820309</v>
      </c>
      <c r="F79" s="7">
        <v>67.921428571428606</v>
      </c>
      <c r="G79" s="8">
        <v>0</v>
      </c>
      <c r="H79" s="8">
        <v>12.0857142857143</v>
      </c>
      <c r="I79" s="8">
        <v>25.15</v>
      </c>
      <c r="J79" s="8">
        <v>18.617857142857147</v>
      </c>
      <c r="K79" s="10">
        <v>1134.4599999999998</v>
      </c>
      <c r="L79" s="10">
        <v>50.26</v>
      </c>
      <c r="M79" cm="1">
        <f t="array" ref="M79">_xlfn.SWITCH(TRUE,AND(L79&gt;=0,L79&lt;2.6),1,AND(L79&gt;=2.6,L79&lt;20),2,AND(L79&gt;=20,L79&lt;56),3,(L79&gt;=56),4)</f>
        <v>3</v>
      </c>
      <c r="N79" t="str" cm="1">
        <f t="array" ref="N79">_xlfn.SWITCH(TRUE,AND(L79&gt;=0,L79&lt;2.6),"Oligotrophic",AND(L79&gt;=2.6,L79&lt;20),"Mesotrophic",AND(L79&gt;=20,L79&lt;56),"Eutrophic",(L79&gt;=56),"Hypertrophic")</f>
        <v>Eutrophic</v>
      </c>
      <c r="O79" s="2">
        <v>0</v>
      </c>
      <c r="P79" s="11">
        <v>162</v>
      </c>
      <c r="Q79" s="11">
        <v>16</v>
      </c>
    </row>
    <row r="80" spans="1:17" ht="15" customHeight="1" x14ac:dyDescent="0.55000000000000004">
      <c r="A80" s="4">
        <f t="shared" si="1"/>
        <v>42555</v>
      </c>
      <c r="B80" s="1">
        <v>2016</v>
      </c>
      <c r="C80" s="5">
        <v>27</v>
      </c>
      <c r="D80" s="5" t="s">
        <v>17</v>
      </c>
      <c r="E80" s="12">
        <v>820309</v>
      </c>
      <c r="F80" s="7">
        <v>67.417142857142906</v>
      </c>
      <c r="G80" s="8">
        <v>0</v>
      </c>
      <c r="H80" s="8">
        <v>11.6142857142857</v>
      </c>
      <c r="I80" s="8">
        <v>22.1142857142857</v>
      </c>
      <c r="J80" s="8">
        <v>16.8642857142857</v>
      </c>
      <c r="K80" s="10">
        <v>1128.4999999999998</v>
      </c>
      <c r="L80" s="10">
        <v>57.58</v>
      </c>
      <c r="M80" cm="1">
        <f t="array" ref="M80">_xlfn.SWITCH(TRUE,AND(L80&gt;=0,L80&lt;2.6),1,AND(L80&gt;=2.6,L80&lt;20),2,AND(L80&gt;=20,L80&lt;56),3,(L80&gt;=56),4)</f>
        <v>4</v>
      </c>
      <c r="N80" t="str" cm="1">
        <f t="array" ref="N80">_xlfn.SWITCH(TRUE,AND(L80&gt;=0,L80&lt;2.6),"Oligotrophic",AND(L80&gt;=2.6,L80&lt;20),"Mesotrophic",AND(L80&gt;=20,L80&lt;56),"Eutrophic",(L80&gt;=56),"Hypertrophic")</f>
        <v>Hypertrophic</v>
      </c>
      <c r="O80" s="2">
        <v>0</v>
      </c>
      <c r="P80" s="11">
        <v>167</v>
      </c>
      <c r="Q80" s="11">
        <v>13</v>
      </c>
    </row>
    <row r="81" spans="1:17" ht="15" customHeight="1" x14ac:dyDescent="0.55000000000000004">
      <c r="A81" s="4">
        <f t="shared" si="1"/>
        <v>42562</v>
      </c>
      <c r="B81" s="1">
        <v>2016</v>
      </c>
      <c r="C81" s="5">
        <v>28</v>
      </c>
      <c r="D81" s="5" t="s">
        <v>17</v>
      </c>
      <c r="E81" s="12">
        <v>820309</v>
      </c>
      <c r="F81" s="7">
        <v>76.5042857142857</v>
      </c>
      <c r="G81" s="8">
        <v>0</v>
      </c>
      <c r="H81" s="8">
        <v>11.3</v>
      </c>
      <c r="I81" s="8">
        <v>23.042857142857098</v>
      </c>
      <c r="J81" s="8">
        <v>17.17142857142855</v>
      </c>
      <c r="K81" s="10">
        <v>1122.54</v>
      </c>
      <c r="L81" s="10">
        <v>64.900000000000006</v>
      </c>
      <c r="M81" cm="1">
        <f t="array" ref="M81">_xlfn.SWITCH(TRUE,AND(L81&gt;=0,L81&lt;2.6),1,AND(L81&gt;=2.6,L81&lt;20),2,AND(L81&gt;=20,L81&lt;56),3,(L81&gt;=56),4)</f>
        <v>4</v>
      </c>
      <c r="N81" t="str" cm="1">
        <f t="array" ref="N81">_xlfn.SWITCH(TRUE,AND(L81&gt;=0,L81&lt;2.6),"Oligotrophic",AND(L81&gt;=2.6,L81&lt;20),"Mesotrophic",AND(L81&gt;=20,L81&lt;56),"Eutrophic",(L81&gt;=56),"Hypertrophic")</f>
        <v>Hypertrophic</v>
      </c>
      <c r="O81" s="2">
        <v>0</v>
      </c>
      <c r="P81" s="11">
        <v>50</v>
      </c>
      <c r="Q81" s="11">
        <v>26</v>
      </c>
    </row>
    <row r="82" spans="1:17" ht="15" customHeight="1" x14ac:dyDescent="0.55000000000000004">
      <c r="A82" s="4">
        <f t="shared" si="1"/>
        <v>42569</v>
      </c>
      <c r="B82" s="1">
        <v>2016</v>
      </c>
      <c r="C82" s="5">
        <v>29</v>
      </c>
      <c r="D82" s="5" t="s">
        <v>17</v>
      </c>
      <c r="E82" s="12">
        <v>820309</v>
      </c>
      <c r="F82" s="7">
        <v>69.592857142857099</v>
      </c>
      <c r="G82" s="8">
        <v>0</v>
      </c>
      <c r="H82" s="8">
        <v>12.0857142857143</v>
      </c>
      <c r="I82" s="8">
        <v>24.457142857142902</v>
      </c>
      <c r="J82" s="8">
        <v>18.271428571428601</v>
      </c>
      <c r="K82" s="10">
        <v>1116.58</v>
      </c>
      <c r="L82" s="10">
        <v>72.22</v>
      </c>
      <c r="M82" cm="1">
        <f t="array" ref="M82">_xlfn.SWITCH(TRUE,AND(L82&gt;=0,L82&lt;2.6),1,AND(L82&gt;=2.6,L82&lt;20),2,AND(L82&gt;=20,L82&lt;56),3,(L82&gt;=56),4)</f>
        <v>4</v>
      </c>
      <c r="N82" t="str" cm="1">
        <f t="array" ref="N82">_xlfn.SWITCH(TRUE,AND(L82&gt;=0,L82&lt;2.6),"Oligotrophic",AND(L82&gt;=2.6,L82&lt;20),"Mesotrophic",AND(L82&gt;=20,L82&lt;56),"Eutrophic",(L82&gt;=56),"Hypertrophic")</f>
        <v>Hypertrophic</v>
      </c>
      <c r="O82" s="2">
        <v>0</v>
      </c>
      <c r="P82" s="11">
        <v>21</v>
      </c>
      <c r="Q82" s="11">
        <v>0</v>
      </c>
    </row>
    <row r="83" spans="1:17" ht="15" customHeight="1" x14ac:dyDescent="0.55000000000000004">
      <c r="A83" s="4">
        <f t="shared" si="1"/>
        <v>42576</v>
      </c>
      <c r="B83" s="1">
        <v>2016</v>
      </c>
      <c r="C83" s="5">
        <v>30</v>
      </c>
      <c r="D83" s="5" t="s">
        <v>17</v>
      </c>
      <c r="E83" s="12">
        <v>820309</v>
      </c>
      <c r="F83" s="7">
        <v>57.722857142857102</v>
      </c>
      <c r="G83" s="8">
        <v>0</v>
      </c>
      <c r="H83" s="8">
        <v>13.771428571428601</v>
      </c>
      <c r="I83" s="8">
        <v>24.428571428571399</v>
      </c>
      <c r="J83" s="8">
        <v>19.100000000000001</v>
      </c>
      <c r="K83" s="10">
        <v>1110.6199999999999</v>
      </c>
      <c r="L83" s="10">
        <v>79.539999999999992</v>
      </c>
      <c r="M83" cm="1">
        <f t="array" ref="M83">_xlfn.SWITCH(TRUE,AND(L83&gt;=0,L83&lt;2.6),1,AND(L83&gt;=2.6,L83&lt;20),2,AND(L83&gt;=20,L83&lt;56),3,(L83&gt;=56),4)</f>
        <v>4</v>
      </c>
      <c r="N83" t="str" cm="1">
        <f t="array" ref="N83">_xlfn.SWITCH(TRUE,AND(L83&gt;=0,L83&lt;2.6),"Oligotrophic",AND(L83&gt;=2.6,L83&lt;20),"Mesotrophic",AND(L83&gt;=20,L83&lt;56),"Eutrophic",(L83&gt;=56),"Hypertrophic")</f>
        <v>Hypertrophic</v>
      </c>
      <c r="O83" s="2">
        <v>0</v>
      </c>
      <c r="P83" s="11">
        <v>79</v>
      </c>
      <c r="Q83" s="11">
        <v>9</v>
      </c>
    </row>
    <row r="84" spans="1:17" ht="15" customHeight="1" x14ac:dyDescent="0.55000000000000004">
      <c r="A84" s="4">
        <f t="shared" si="1"/>
        <v>42583</v>
      </c>
      <c r="B84" s="1">
        <v>2016</v>
      </c>
      <c r="C84" s="5">
        <v>31</v>
      </c>
      <c r="D84" s="5" t="s">
        <v>17</v>
      </c>
      <c r="E84" s="12">
        <v>820309</v>
      </c>
      <c r="F84" s="7">
        <v>52.6314285714286</v>
      </c>
      <c r="G84" s="8">
        <v>0</v>
      </c>
      <c r="H84" s="8">
        <v>11.8</v>
      </c>
      <c r="I84" s="8">
        <v>24.1</v>
      </c>
      <c r="J84" s="8">
        <v>17.950000000000003</v>
      </c>
      <c r="K84" s="10">
        <v>1104.6599999999996</v>
      </c>
      <c r="L84" s="10">
        <v>86.86</v>
      </c>
      <c r="M84" cm="1">
        <f t="array" ref="M84">_xlfn.SWITCH(TRUE,AND(L84&gt;=0,L84&lt;2.6),1,AND(L84&gt;=2.6,L84&lt;20),2,AND(L84&gt;=20,L84&lt;56),3,(L84&gt;=56),4)</f>
        <v>4</v>
      </c>
      <c r="N84" t="str" cm="1">
        <f t="array" ref="N84">_xlfn.SWITCH(TRUE,AND(L84&gt;=0,L84&lt;2.6),"Oligotrophic",AND(L84&gt;=2.6,L84&lt;20),"Mesotrophic",AND(L84&gt;=20,L84&lt;56),"Eutrophic",(L84&gt;=56),"Hypertrophic")</f>
        <v>Hypertrophic</v>
      </c>
      <c r="O84" s="2">
        <v>0</v>
      </c>
      <c r="P84" s="11">
        <v>54</v>
      </c>
      <c r="Q84" s="11">
        <v>22</v>
      </c>
    </row>
    <row r="85" spans="1:17" ht="15" customHeight="1" x14ac:dyDescent="0.55000000000000004">
      <c r="A85" s="4">
        <f t="shared" si="1"/>
        <v>42590</v>
      </c>
      <c r="B85" s="1">
        <v>2016</v>
      </c>
      <c r="C85" s="5">
        <v>32</v>
      </c>
      <c r="D85" s="5" t="s">
        <v>17</v>
      </c>
      <c r="E85" s="12">
        <v>820309</v>
      </c>
      <c r="F85" s="7">
        <v>63.0571428571429</v>
      </c>
      <c r="G85" s="8">
        <v>0</v>
      </c>
      <c r="H85" s="8">
        <v>11.7</v>
      </c>
      <c r="I85" s="8">
        <v>23.985714285714302</v>
      </c>
      <c r="J85" s="8">
        <v>17.842857142857149</v>
      </c>
      <c r="K85" s="10">
        <v>1107.9499999999998</v>
      </c>
      <c r="L85" s="10">
        <v>101.02666666666667</v>
      </c>
      <c r="M85" cm="1">
        <f t="array" ref="M85">_xlfn.SWITCH(TRUE,AND(L85&gt;=0,L85&lt;2.6),1,AND(L85&gt;=2.6,L85&lt;20),2,AND(L85&gt;=20,L85&lt;56),3,(L85&gt;=56),4)</f>
        <v>4</v>
      </c>
      <c r="N85" t="str" cm="1">
        <f t="array" ref="N85">_xlfn.SWITCH(TRUE,AND(L85&gt;=0,L85&lt;2.6),"Oligotrophic",AND(L85&gt;=2.6,L85&lt;20),"Mesotrophic",AND(L85&gt;=20,L85&lt;56),"Eutrophic",(L85&gt;=56),"Hypertrophic")</f>
        <v>Hypertrophic</v>
      </c>
      <c r="O85" s="2">
        <v>0</v>
      </c>
      <c r="P85" s="11">
        <v>64</v>
      </c>
      <c r="Q85" s="11">
        <v>23</v>
      </c>
    </row>
    <row r="86" spans="1:17" ht="15" customHeight="1" x14ac:dyDescent="0.55000000000000004">
      <c r="A86" s="4">
        <f t="shared" si="1"/>
        <v>42597</v>
      </c>
      <c r="B86" s="1">
        <v>2016</v>
      </c>
      <c r="C86" s="5">
        <v>33</v>
      </c>
      <c r="D86" s="5" t="s">
        <v>17</v>
      </c>
      <c r="E86" s="12">
        <v>820309</v>
      </c>
      <c r="F86" s="7">
        <v>56.237142857142899</v>
      </c>
      <c r="G86" s="8">
        <v>0</v>
      </c>
      <c r="H86" s="8">
        <v>11.9571428571429</v>
      </c>
      <c r="I86" s="8">
        <v>27.1</v>
      </c>
      <c r="J86" s="8">
        <v>19.52857142857145</v>
      </c>
      <c r="K86" s="10">
        <v>1111.2399999999998</v>
      </c>
      <c r="L86" s="10">
        <v>115.19333333333336</v>
      </c>
      <c r="M86" cm="1">
        <f t="array" ref="M86">_xlfn.SWITCH(TRUE,AND(L86&gt;=0,L86&lt;2.6),1,AND(L86&gt;=2.6,L86&lt;20),2,AND(L86&gt;=20,L86&lt;56),3,(L86&gt;=56),4)</f>
        <v>4</v>
      </c>
      <c r="N86" t="str" cm="1">
        <f t="array" ref="N86">_xlfn.SWITCH(TRUE,AND(L86&gt;=0,L86&lt;2.6),"Oligotrophic",AND(L86&gt;=2.6,L86&lt;20),"Mesotrophic",AND(L86&gt;=20,L86&lt;56),"Eutrophic",(L86&gt;=56),"Hypertrophic")</f>
        <v>Hypertrophic</v>
      </c>
      <c r="O86" s="2">
        <v>0</v>
      </c>
      <c r="P86" s="11">
        <v>84</v>
      </c>
      <c r="Q86" s="11">
        <v>17</v>
      </c>
    </row>
    <row r="87" spans="1:17" ht="15" customHeight="1" x14ac:dyDescent="0.55000000000000004">
      <c r="A87" s="4">
        <f t="shared" si="1"/>
        <v>42604</v>
      </c>
      <c r="B87" s="1">
        <v>2016</v>
      </c>
      <c r="C87" s="5">
        <v>34</v>
      </c>
      <c r="D87" s="5" t="s">
        <v>17</v>
      </c>
      <c r="E87" s="12">
        <v>820309</v>
      </c>
      <c r="F87" s="7">
        <v>50.748571428571402</v>
      </c>
      <c r="G87" s="8">
        <v>0</v>
      </c>
      <c r="H87" s="8">
        <v>13.5142857142857</v>
      </c>
      <c r="I87" s="8">
        <v>26.8571428571429</v>
      </c>
      <c r="J87" s="8">
        <v>20.185714285714301</v>
      </c>
      <c r="K87" s="10">
        <v>1114.5299999999997</v>
      </c>
      <c r="L87" s="10">
        <v>129.36000000000004</v>
      </c>
      <c r="M87" cm="1">
        <f t="array" ref="M87">_xlfn.SWITCH(TRUE,AND(L87&gt;=0,L87&lt;2.6),1,AND(L87&gt;=2.6,L87&lt;20),2,AND(L87&gt;=20,L87&lt;56),3,(L87&gt;=56),4)</f>
        <v>4</v>
      </c>
      <c r="N87" t="str" cm="1">
        <f t="array" ref="N87">_xlfn.SWITCH(TRUE,AND(L87&gt;=0,L87&lt;2.6),"Oligotrophic",AND(L87&gt;=2.6,L87&lt;20),"Mesotrophic",AND(L87&gt;=20,L87&lt;56),"Eutrophic",(L87&gt;=56),"Hypertrophic")</f>
        <v>Hypertrophic</v>
      </c>
      <c r="O87" s="2">
        <v>0</v>
      </c>
      <c r="P87" s="11">
        <v>72</v>
      </c>
      <c r="Q87" s="11">
        <v>29</v>
      </c>
    </row>
    <row r="88" spans="1:17" ht="15" customHeight="1" x14ac:dyDescent="0.55000000000000004">
      <c r="A88" s="4">
        <f t="shared" si="1"/>
        <v>42611</v>
      </c>
      <c r="B88" s="1">
        <v>2016</v>
      </c>
      <c r="C88" s="5">
        <v>35</v>
      </c>
      <c r="D88" s="5" t="s">
        <v>17</v>
      </c>
      <c r="E88" s="12">
        <v>820309</v>
      </c>
      <c r="F88" s="7">
        <v>51.29</v>
      </c>
      <c r="G88" s="8">
        <v>0</v>
      </c>
      <c r="H88" s="8">
        <v>12.5142857142857</v>
      </c>
      <c r="I88" s="8">
        <v>27.742857142857101</v>
      </c>
      <c r="J88" s="8">
        <v>20.128571428571401</v>
      </c>
      <c r="K88" s="10">
        <v>1080.8199999999997</v>
      </c>
      <c r="L88" s="10">
        <v>141.72000000000003</v>
      </c>
      <c r="M88" cm="1">
        <f t="array" ref="M88">_xlfn.SWITCH(TRUE,AND(L88&gt;=0,L88&lt;2.6),1,AND(L88&gt;=2.6,L88&lt;20),2,AND(L88&gt;=20,L88&lt;56),3,(L88&gt;=56),4)</f>
        <v>4</v>
      </c>
      <c r="N88" t="str" cm="1">
        <f t="array" ref="N88">_xlfn.SWITCH(TRUE,AND(L88&gt;=0,L88&lt;2.6),"Oligotrophic",AND(L88&gt;=2.6,L88&lt;20),"Mesotrophic",AND(L88&gt;=20,L88&lt;56),"Eutrophic",(L88&gt;=56),"Hypertrophic")</f>
        <v>Hypertrophic</v>
      </c>
      <c r="O88" s="2">
        <v>0</v>
      </c>
      <c r="P88" s="11">
        <v>69</v>
      </c>
      <c r="Q88" s="11">
        <v>25</v>
      </c>
    </row>
    <row r="89" spans="1:17" ht="15" customHeight="1" x14ac:dyDescent="0.55000000000000004">
      <c r="A89" s="4">
        <f t="shared" si="1"/>
        <v>42618</v>
      </c>
      <c r="B89" s="1">
        <v>2016</v>
      </c>
      <c r="C89" s="5">
        <v>36</v>
      </c>
      <c r="D89" s="5" t="s">
        <v>17</v>
      </c>
      <c r="E89" s="12">
        <v>820309</v>
      </c>
      <c r="F89" s="7">
        <v>45.821428571428598</v>
      </c>
      <c r="G89" s="8">
        <v>0</v>
      </c>
      <c r="H89" s="8">
        <v>14</v>
      </c>
      <c r="I89" s="8">
        <v>27.9714285714286</v>
      </c>
      <c r="J89" s="8">
        <v>20.985714285714302</v>
      </c>
      <c r="K89" s="10">
        <v>1047.1099999999997</v>
      </c>
      <c r="L89" s="10">
        <v>154.08000000000001</v>
      </c>
      <c r="M89" cm="1">
        <f t="array" ref="M89">_xlfn.SWITCH(TRUE,AND(L89&gt;=0,L89&lt;2.6),1,AND(L89&gt;=2.6,L89&lt;20),2,AND(L89&gt;=20,L89&lt;56),3,(L89&gt;=56),4)</f>
        <v>4</v>
      </c>
      <c r="N89" t="str" cm="1">
        <f t="array" ref="N89">_xlfn.SWITCH(TRUE,AND(L89&gt;=0,L89&lt;2.6),"Oligotrophic",AND(L89&gt;=2.6,L89&lt;20),"Mesotrophic",AND(L89&gt;=20,L89&lt;56),"Eutrophic",(L89&gt;=56),"Hypertrophic")</f>
        <v>Hypertrophic</v>
      </c>
      <c r="O89" s="2">
        <v>0</v>
      </c>
      <c r="P89" s="11">
        <v>56</v>
      </c>
      <c r="Q89" s="11">
        <v>24</v>
      </c>
    </row>
    <row r="90" spans="1:17" ht="15" customHeight="1" x14ac:dyDescent="0.55000000000000004">
      <c r="A90" s="4">
        <f t="shared" si="1"/>
        <v>42625</v>
      </c>
      <c r="B90" s="1">
        <v>2016</v>
      </c>
      <c r="C90" s="5">
        <v>37</v>
      </c>
      <c r="D90" s="5" t="s">
        <v>17</v>
      </c>
      <c r="E90" s="12">
        <v>820309</v>
      </c>
      <c r="F90" s="7">
        <v>40.235714285714302</v>
      </c>
      <c r="G90" s="8">
        <v>0</v>
      </c>
      <c r="H90" s="8">
        <v>15.157142857142899</v>
      </c>
      <c r="I90" s="8">
        <v>25.928571428571399</v>
      </c>
      <c r="J90" s="8">
        <v>20.542857142857148</v>
      </c>
      <c r="K90" s="10">
        <v>1032.9099999999999</v>
      </c>
      <c r="L90" s="10">
        <v>181.09500000000003</v>
      </c>
      <c r="M90" cm="1">
        <f t="array" ref="M90">_xlfn.SWITCH(TRUE,AND(L90&gt;=0,L90&lt;2.6),1,AND(L90&gt;=2.6,L90&lt;20),2,AND(L90&gt;=20,L90&lt;56),3,(L90&gt;=56),4)</f>
        <v>4</v>
      </c>
      <c r="N90" t="str" cm="1">
        <f t="array" ref="N90">_xlfn.SWITCH(TRUE,AND(L90&gt;=0,L90&lt;2.6),"Oligotrophic",AND(L90&gt;=2.6,L90&lt;20),"Mesotrophic",AND(L90&gt;=20,L90&lt;56),"Eutrophic",(L90&gt;=56),"Hypertrophic")</f>
        <v>Hypertrophic</v>
      </c>
      <c r="O90" s="2">
        <v>0</v>
      </c>
      <c r="P90" s="11">
        <v>128</v>
      </c>
      <c r="Q90" s="11">
        <v>22</v>
      </c>
    </row>
    <row r="91" spans="1:17" ht="15" customHeight="1" x14ac:dyDescent="0.55000000000000004">
      <c r="A91" s="4">
        <f t="shared" si="1"/>
        <v>42632</v>
      </c>
      <c r="B91" s="1">
        <v>2016</v>
      </c>
      <c r="C91" s="5">
        <v>38</v>
      </c>
      <c r="D91" s="5" t="s">
        <v>17</v>
      </c>
      <c r="E91" s="12">
        <v>820309</v>
      </c>
      <c r="F91" s="7">
        <v>38.950000000000003</v>
      </c>
      <c r="G91" s="8">
        <v>0</v>
      </c>
      <c r="H91" s="8">
        <v>15.5</v>
      </c>
      <c r="I91" s="8">
        <v>29.828571428571401</v>
      </c>
      <c r="J91" s="8">
        <v>22.6642857142857</v>
      </c>
      <c r="K91" s="10">
        <v>1018.71</v>
      </c>
      <c r="L91" s="10">
        <v>208.11</v>
      </c>
      <c r="M91" cm="1">
        <f t="array" ref="M91">_xlfn.SWITCH(TRUE,AND(L91&gt;=0,L91&lt;2.6),1,AND(L91&gt;=2.6,L91&lt;20),2,AND(L91&gt;=20,L91&lt;56),3,(L91&gt;=56),4)</f>
        <v>4</v>
      </c>
      <c r="N91" t="str" cm="1">
        <f t="array" ref="N91">_xlfn.SWITCH(TRUE,AND(L91&gt;=0,L91&lt;2.6),"Oligotrophic",AND(L91&gt;=2.6,L91&lt;20),"Mesotrophic",AND(L91&gt;=20,L91&lt;56),"Eutrophic",(L91&gt;=56),"Hypertrophic")</f>
        <v>Hypertrophic</v>
      </c>
      <c r="O91" s="2">
        <v>0</v>
      </c>
      <c r="P91" s="11">
        <v>102</v>
      </c>
      <c r="Q91" s="11">
        <v>27</v>
      </c>
    </row>
    <row r="92" spans="1:17" ht="15" customHeight="1" x14ac:dyDescent="0.55000000000000004">
      <c r="A92" s="4">
        <f t="shared" si="1"/>
        <v>42639</v>
      </c>
      <c r="B92" s="1">
        <v>2016</v>
      </c>
      <c r="C92" s="5">
        <v>39</v>
      </c>
      <c r="D92" s="5" t="s">
        <v>17</v>
      </c>
      <c r="E92" s="12">
        <v>820309</v>
      </c>
      <c r="F92" s="7">
        <v>36.5171428571429</v>
      </c>
      <c r="G92" s="8">
        <v>0</v>
      </c>
      <c r="H92" s="8">
        <v>17.342857142857099</v>
      </c>
      <c r="I92" s="8">
        <v>30.0571428571429</v>
      </c>
      <c r="J92" s="8">
        <v>23.7</v>
      </c>
      <c r="K92" s="10">
        <v>1021.25</v>
      </c>
      <c r="L92" s="10">
        <v>214.4666666666667</v>
      </c>
      <c r="M92" cm="1">
        <f t="array" ref="M92">_xlfn.SWITCH(TRUE,AND(L92&gt;=0,L92&lt;2.6),1,AND(L92&gt;=2.6,L92&lt;20),2,AND(L92&gt;=20,L92&lt;56),3,(L92&gt;=56),4)</f>
        <v>4</v>
      </c>
      <c r="N92" t="str" cm="1">
        <f t="array" ref="N92">_xlfn.SWITCH(TRUE,AND(L92&gt;=0,L92&lt;2.6),"Oligotrophic",AND(L92&gt;=2.6,L92&lt;20),"Mesotrophic",AND(L92&gt;=20,L92&lt;56),"Eutrophic",(L92&gt;=56),"Hypertrophic")</f>
        <v>Hypertrophic</v>
      </c>
      <c r="O92" s="2">
        <v>0</v>
      </c>
      <c r="P92" s="11">
        <v>81</v>
      </c>
      <c r="Q92" s="11">
        <v>39</v>
      </c>
    </row>
    <row r="93" spans="1:17" ht="15" customHeight="1" x14ac:dyDescent="0.55000000000000004">
      <c r="A93" s="4">
        <f t="shared" si="1"/>
        <v>42646</v>
      </c>
      <c r="B93" s="1">
        <v>2016</v>
      </c>
      <c r="C93" s="5">
        <v>40</v>
      </c>
      <c r="D93" s="5" t="s">
        <v>17</v>
      </c>
      <c r="E93" s="12">
        <v>820309</v>
      </c>
      <c r="F93" s="7">
        <v>41.927142857142897</v>
      </c>
      <c r="G93" s="8">
        <v>0</v>
      </c>
      <c r="H93" s="8">
        <v>15.9857142857143</v>
      </c>
      <c r="I93" s="8">
        <v>31</v>
      </c>
      <c r="J93" s="8">
        <v>23.492857142857151</v>
      </c>
      <c r="K93" s="10">
        <v>1023.79</v>
      </c>
      <c r="L93" s="10">
        <v>220.82333333333335</v>
      </c>
      <c r="M93" cm="1">
        <f t="array" ref="M93">_xlfn.SWITCH(TRUE,AND(L93&gt;=0,L93&lt;2.6),1,AND(L93&gt;=2.6,L93&lt;20),2,AND(L93&gt;=20,L93&lt;56),3,(L93&gt;=56),4)</f>
        <v>4</v>
      </c>
      <c r="N93" t="str" cm="1">
        <f t="array" ref="N93">_xlfn.SWITCH(TRUE,AND(L93&gt;=0,L93&lt;2.6),"Oligotrophic",AND(L93&gt;=2.6,L93&lt;20),"Mesotrophic",AND(L93&gt;=20,L93&lt;56),"Eutrophic",(L93&gt;=56),"Hypertrophic")</f>
        <v>Hypertrophic</v>
      </c>
      <c r="O93" s="2">
        <v>0</v>
      </c>
      <c r="P93" s="11">
        <v>152</v>
      </c>
      <c r="Q93" s="11">
        <v>15</v>
      </c>
    </row>
    <row r="94" spans="1:17" ht="15" customHeight="1" x14ac:dyDescent="0.55000000000000004">
      <c r="A94" s="4">
        <f t="shared" si="1"/>
        <v>42653</v>
      </c>
      <c r="B94" s="1">
        <v>2016</v>
      </c>
      <c r="C94" s="5">
        <v>41</v>
      </c>
      <c r="D94" s="5" t="s">
        <v>17</v>
      </c>
      <c r="E94" s="12">
        <v>820309</v>
      </c>
      <c r="F94" s="7">
        <v>33.152857142857101</v>
      </c>
      <c r="G94" s="8">
        <v>0</v>
      </c>
      <c r="H94" s="8">
        <v>18.600000000000001</v>
      </c>
      <c r="I94" s="8">
        <v>32.242857142857098</v>
      </c>
      <c r="J94" s="8">
        <v>25.42142857142855</v>
      </c>
      <c r="K94" s="10">
        <v>1026.33</v>
      </c>
      <c r="L94" s="10">
        <v>227.18</v>
      </c>
      <c r="M94" cm="1">
        <f t="array" ref="M94">_xlfn.SWITCH(TRUE,AND(L94&gt;=0,L94&lt;2.6),1,AND(L94&gt;=2.6,L94&lt;20),2,AND(L94&gt;=20,L94&lt;56),3,(L94&gt;=56),4)</f>
        <v>4</v>
      </c>
      <c r="N94" t="str" cm="1">
        <f t="array" ref="N94">_xlfn.SWITCH(TRUE,AND(L94&gt;=0,L94&lt;2.6),"Oligotrophic",AND(L94&gt;=2.6,L94&lt;20),"Mesotrophic",AND(L94&gt;=20,L94&lt;56),"Eutrophic",(L94&gt;=56),"Hypertrophic")</f>
        <v>Hypertrophic</v>
      </c>
      <c r="O94" s="2">
        <v>0</v>
      </c>
      <c r="P94" s="11">
        <v>173</v>
      </c>
      <c r="Q94" s="11">
        <v>25</v>
      </c>
    </row>
    <row r="95" spans="1:17" ht="15" customHeight="1" x14ac:dyDescent="0.55000000000000004">
      <c r="A95" s="4">
        <f t="shared" si="1"/>
        <v>42660</v>
      </c>
      <c r="B95" s="1">
        <v>2016</v>
      </c>
      <c r="C95" s="5">
        <v>42</v>
      </c>
      <c r="D95" s="5" t="s">
        <v>17</v>
      </c>
      <c r="E95" s="12">
        <v>820309</v>
      </c>
      <c r="F95" s="7">
        <v>41.091428571428601</v>
      </c>
      <c r="G95" s="8">
        <v>0</v>
      </c>
      <c r="H95" s="8">
        <v>16.871428571428599</v>
      </c>
      <c r="I95" s="8">
        <v>30.671428571428599</v>
      </c>
      <c r="J95" s="8">
        <v>23.771428571428601</v>
      </c>
      <c r="K95" s="10">
        <v>885.07</v>
      </c>
      <c r="L95" s="10">
        <v>213.6</v>
      </c>
      <c r="M95" cm="1">
        <f t="array" ref="M95">_xlfn.SWITCH(TRUE,AND(L95&gt;=0,L95&lt;2.6),1,AND(L95&gt;=2.6,L95&lt;20),2,AND(L95&gt;=20,L95&lt;56),3,(L95&gt;=56),4)</f>
        <v>4</v>
      </c>
      <c r="N95" t="str" cm="1">
        <f t="array" ref="N95">_xlfn.SWITCH(TRUE,AND(L95&gt;=0,L95&lt;2.6),"Oligotrophic",AND(L95&gt;=2.6,L95&lt;20),"Mesotrophic",AND(L95&gt;=20,L95&lt;56),"Eutrophic",(L95&gt;=56),"Hypertrophic")</f>
        <v>Hypertrophic</v>
      </c>
      <c r="O95" s="2">
        <v>0</v>
      </c>
      <c r="P95" s="11">
        <v>150</v>
      </c>
      <c r="Q95" s="11">
        <v>32</v>
      </c>
    </row>
    <row r="96" spans="1:17" ht="15" customHeight="1" x14ac:dyDescent="0.55000000000000004">
      <c r="A96" s="4">
        <f t="shared" si="1"/>
        <v>42667</v>
      </c>
      <c r="B96" s="1">
        <v>2016</v>
      </c>
      <c r="C96" s="5">
        <v>43</v>
      </c>
      <c r="D96" s="5" t="s">
        <v>17</v>
      </c>
      <c r="E96" s="12">
        <v>820309</v>
      </c>
      <c r="F96" s="7">
        <v>33.231428571428602</v>
      </c>
      <c r="G96" s="8">
        <v>0</v>
      </c>
      <c r="H96" s="8">
        <v>19.3571428571429</v>
      </c>
      <c r="I96" s="8">
        <v>30.514285714285698</v>
      </c>
      <c r="J96" s="8">
        <v>24.935714285714297</v>
      </c>
      <c r="K96" s="10">
        <v>872.09</v>
      </c>
      <c r="L96" s="10">
        <v>238.26666666666668</v>
      </c>
      <c r="M96" cm="1">
        <f t="array" ref="M96">_xlfn.SWITCH(TRUE,AND(L96&gt;=0,L96&lt;2.6),1,AND(L96&gt;=2.6,L96&lt;20),2,AND(L96&gt;=20,L96&lt;56),3,(L96&gt;=56),4)</f>
        <v>4</v>
      </c>
      <c r="N96" t="str" cm="1">
        <f t="array" ref="N96">_xlfn.SWITCH(TRUE,AND(L96&gt;=0,L96&lt;2.6),"Oligotrophic",AND(L96&gt;=2.6,L96&lt;20),"Mesotrophic",AND(L96&gt;=20,L96&lt;56),"Eutrophic",(L96&gt;=56),"Hypertrophic")</f>
        <v>Hypertrophic</v>
      </c>
      <c r="O96" s="2">
        <v>0</v>
      </c>
      <c r="P96" s="11">
        <v>9</v>
      </c>
      <c r="Q96" s="11">
        <v>0</v>
      </c>
    </row>
    <row r="97" spans="1:17" ht="15" customHeight="1" x14ac:dyDescent="0.55000000000000004">
      <c r="A97" s="4">
        <f t="shared" si="1"/>
        <v>42674</v>
      </c>
      <c r="B97" s="1">
        <v>2016</v>
      </c>
      <c r="C97" s="5">
        <v>44</v>
      </c>
      <c r="D97" s="5" t="s">
        <v>17</v>
      </c>
      <c r="E97" s="12">
        <v>820309</v>
      </c>
      <c r="F97" s="7">
        <v>38.392857142857103</v>
      </c>
      <c r="G97" s="8">
        <v>7.1</v>
      </c>
      <c r="H97" s="8">
        <v>19.128571428571401</v>
      </c>
      <c r="I97" s="8">
        <v>30.871428571428599</v>
      </c>
      <c r="J97" s="8">
        <v>25</v>
      </c>
      <c r="K97" s="10">
        <v>859.11</v>
      </c>
      <c r="L97" s="10">
        <v>262.93333333333334</v>
      </c>
      <c r="M97" cm="1">
        <f t="array" ref="M97">_xlfn.SWITCH(TRUE,AND(L97&gt;=0,L97&lt;2.6),1,AND(L97&gt;=2.6,L97&lt;20),2,AND(L97&gt;=20,L97&lt;56),3,(L97&gt;=56),4)</f>
        <v>4</v>
      </c>
      <c r="N97" t="str" cm="1">
        <f t="array" ref="N97">_xlfn.SWITCH(TRUE,AND(L97&gt;=0,L97&lt;2.6),"Oligotrophic",AND(L97&gt;=2.6,L97&lt;20),"Mesotrophic",AND(L97&gt;=20,L97&lt;56),"Eutrophic",(L97&gt;=56),"Hypertrophic")</f>
        <v>Hypertrophic</v>
      </c>
      <c r="O97" s="2">
        <v>0</v>
      </c>
      <c r="P97" s="11">
        <v>102</v>
      </c>
      <c r="Q97" s="11">
        <v>16</v>
      </c>
    </row>
    <row r="98" spans="1:17" ht="15" customHeight="1" x14ac:dyDescent="0.55000000000000004">
      <c r="A98" s="4">
        <f t="shared" si="1"/>
        <v>42681</v>
      </c>
      <c r="B98" s="1">
        <v>2016</v>
      </c>
      <c r="C98" s="5">
        <v>45</v>
      </c>
      <c r="D98" s="5" t="s">
        <v>17</v>
      </c>
      <c r="E98" s="12">
        <v>820309</v>
      </c>
      <c r="F98" s="7">
        <v>39.278571428571396</v>
      </c>
      <c r="G98" s="8">
        <v>0</v>
      </c>
      <c r="H98" s="8">
        <v>19.785714285714299</v>
      </c>
      <c r="I98" s="8">
        <v>26.328571428571401</v>
      </c>
      <c r="J98" s="8">
        <v>23.05714285714285</v>
      </c>
      <c r="K98" s="10">
        <v>846.13</v>
      </c>
      <c r="L98" s="10">
        <v>287.60000000000002</v>
      </c>
      <c r="M98" cm="1">
        <f t="array" ref="M98">_xlfn.SWITCH(TRUE,AND(L98&gt;=0,L98&lt;2.6),1,AND(L98&gt;=2.6,L98&lt;20),2,AND(L98&gt;=20,L98&lt;56),3,(L98&gt;=56),4)</f>
        <v>4</v>
      </c>
      <c r="N98" t="str" cm="1">
        <f t="array" ref="N98">_xlfn.SWITCH(TRUE,AND(L98&gt;=0,L98&lt;2.6),"Oligotrophic",AND(L98&gt;=2.6,L98&lt;20),"Mesotrophic",AND(L98&gt;=20,L98&lt;56),"Eutrophic",(L98&gt;=56),"Hypertrophic")</f>
        <v>Hypertrophic</v>
      </c>
      <c r="O98" s="2">
        <v>0</v>
      </c>
      <c r="P98" s="9">
        <v>0</v>
      </c>
      <c r="Q98" s="9">
        <v>0</v>
      </c>
    </row>
    <row r="99" spans="1:17" ht="15" customHeight="1" x14ac:dyDescent="0.55000000000000004">
      <c r="A99" s="4">
        <f t="shared" si="1"/>
        <v>42688</v>
      </c>
      <c r="B99" s="1">
        <v>2016</v>
      </c>
      <c r="C99" s="5">
        <v>46</v>
      </c>
      <c r="D99" s="5" t="s">
        <v>17</v>
      </c>
      <c r="E99" s="12">
        <v>820309</v>
      </c>
      <c r="F99" s="7">
        <v>41.644285714285701</v>
      </c>
      <c r="G99" s="8">
        <v>0</v>
      </c>
      <c r="H99" s="8">
        <v>19.785714285714299</v>
      </c>
      <c r="I99" s="8">
        <v>32.714285714285701</v>
      </c>
      <c r="J99" s="8">
        <v>26.25</v>
      </c>
      <c r="K99" s="10">
        <v>847.13</v>
      </c>
      <c r="L99" s="10">
        <v>288.60000000000002</v>
      </c>
      <c r="M99" cm="1">
        <f t="array" ref="M99">_xlfn.SWITCH(TRUE,AND(L99&gt;=0,L99&lt;2.6),1,AND(L99&gt;=2.6,L99&lt;20),2,AND(L99&gt;=20,L99&lt;56),3,(L99&gt;=56),4)</f>
        <v>4</v>
      </c>
      <c r="N99" t="str" cm="1">
        <f t="array" ref="N99">_xlfn.SWITCH(TRUE,AND(L99&gt;=0,L99&lt;2.6),"Oligotrophic",AND(L99&gt;=2.6,L99&lt;20),"Mesotrophic",AND(L99&gt;=20,L99&lt;56),"Eutrophic",(L99&gt;=56),"Hypertrophic")</f>
        <v>Hypertrophic</v>
      </c>
      <c r="O99" s="2">
        <v>0</v>
      </c>
      <c r="P99" s="11">
        <v>94</v>
      </c>
      <c r="Q99" s="11">
        <v>43</v>
      </c>
    </row>
    <row r="100" spans="1:17" ht="15" customHeight="1" x14ac:dyDescent="0.55000000000000004">
      <c r="A100" s="4">
        <f t="shared" si="1"/>
        <v>42695</v>
      </c>
      <c r="B100" s="1">
        <v>2016</v>
      </c>
      <c r="C100" s="5">
        <v>47</v>
      </c>
      <c r="D100" s="5" t="s">
        <v>17</v>
      </c>
      <c r="E100" s="12">
        <v>820309</v>
      </c>
      <c r="F100" s="7">
        <v>56.172857142857097</v>
      </c>
      <c r="G100" s="8">
        <v>11.4</v>
      </c>
      <c r="H100" s="8">
        <v>19.185714285714301</v>
      </c>
      <c r="I100" s="8">
        <v>32.0571428571429</v>
      </c>
      <c r="J100" s="8">
        <v>25.621428571428602</v>
      </c>
      <c r="K100" s="10">
        <v>848.13</v>
      </c>
      <c r="L100" s="10">
        <v>289.60000000000002</v>
      </c>
      <c r="M100" cm="1">
        <f t="array" ref="M100">_xlfn.SWITCH(TRUE,AND(L100&gt;=0,L100&lt;2.6),1,AND(L100&gt;=2.6,L100&lt;20),2,AND(L100&gt;=20,L100&lt;56),3,(L100&gt;=56),4)</f>
        <v>4</v>
      </c>
      <c r="N100" t="str" cm="1">
        <f t="array" ref="N100">_xlfn.SWITCH(TRUE,AND(L100&gt;=0,L100&lt;2.6),"Oligotrophic",AND(L100&gt;=2.6,L100&lt;20),"Mesotrophic",AND(L100&gt;=20,L100&lt;56),"Eutrophic",(L100&gt;=56),"Hypertrophic")</f>
        <v>Hypertrophic</v>
      </c>
      <c r="O100" s="2">
        <v>0</v>
      </c>
      <c r="P100" s="11">
        <v>104</v>
      </c>
      <c r="Q100" s="11">
        <v>11</v>
      </c>
    </row>
    <row r="101" spans="1:17" ht="15" customHeight="1" x14ac:dyDescent="0.55000000000000004">
      <c r="A101" s="4">
        <f t="shared" si="1"/>
        <v>42702</v>
      </c>
      <c r="B101" s="1">
        <v>2016</v>
      </c>
      <c r="C101" s="5">
        <v>48</v>
      </c>
      <c r="D101" s="5" t="s">
        <v>17</v>
      </c>
      <c r="E101" s="12">
        <v>820309</v>
      </c>
      <c r="F101" s="7">
        <v>63.535714285714299</v>
      </c>
      <c r="G101" s="8">
        <v>94.1</v>
      </c>
      <c r="H101" s="8">
        <v>19.342857142857099</v>
      </c>
      <c r="I101" s="8">
        <v>31</v>
      </c>
      <c r="J101" s="8">
        <v>25.17142857142855</v>
      </c>
      <c r="K101" s="10">
        <v>849.13</v>
      </c>
      <c r="L101" s="10">
        <v>290.60000000000002</v>
      </c>
      <c r="M101" cm="1">
        <f t="array" ref="M101">_xlfn.SWITCH(TRUE,AND(L101&gt;=0,L101&lt;2.6),1,AND(L101&gt;=2.6,L101&lt;20),2,AND(L101&gt;=20,L101&lt;56),3,(L101&gt;=56),4)</f>
        <v>4</v>
      </c>
      <c r="N101" t="str" cm="1">
        <f t="array" ref="N101">_xlfn.SWITCH(TRUE,AND(L101&gt;=0,L101&lt;2.6),"Oligotrophic",AND(L101&gt;=2.6,L101&lt;20),"Mesotrophic",AND(L101&gt;=20,L101&lt;56),"Eutrophic",(L101&gt;=56),"Hypertrophic")</f>
        <v>Hypertrophic</v>
      </c>
      <c r="O101" s="2">
        <v>0</v>
      </c>
      <c r="P101" s="11">
        <v>80</v>
      </c>
      <c r="Q101" s="11">
        <v>16</v>
      </c>
    </row>
    <row r="102" spans="1:17" ht="15" customHeight="1" x14ac:dyDescent="0.55000000000000004">
      <c r="A102" s="4">
        <f t="shared" si="1"/>
        <v>42709</v>
      </c>
      <c r="B102" s="1">
        <v>2016</v>
      </c>
      <c r="C102" s="5">
        <v>49</v>
      </c>
      <c r="D102" s="5" t="s">
        <v>17</v>
      </c>
      <c r="E102" s="12">
        <v>820309</v>
      </c>
      <c r="F102" s="7">
        <v>67.5042857142857</v>
      </c>
      <c r="G102" s="8">
        <v>64.7</v>
      </c>
      <c r="H102" s="8">
        <v>19.228571428571399</v>
      </c>
      <c r="I102" s="8">
        <v>31.785714285714299</v>
      </c>
      <c r="J102" s="8">
        <v>25.507142857142849</v>
      </c>
      <c r="K102" s="10">
        <v>850.13</v>
      </c>
      <c r="L102" s="10">
        <v>291.60000000000002</v>
      </c>
      <c r="M102" cm="1">
        <f t="array" ref="M102">_xlfn.SWITCH(TRUE,AND(L102&gt;=0,L102&lt;2.6),1,AND(L102&gt;=2.6,L102&lt;20),2,AND(L102&gt;=20,L102&lt;56),3,(L102&gt;=56),4)</f>
        <v>4</v>
      </c>
      <c r="N102" t="str" cm="1">
        <f t="array" ref="N102">_xlfn.SWITCH(TRUE,AND(L102&gt;=0,L102&lt;2.6),"Oligotrophic",AND(L102&gt;=2.6,L102&lt;20),"Mesotrophic",AND(L102&gt;=20,L102&lt;56),"Eutrophic",(L102&gt;=56),"Hypertrophic")</f>
        <v>Hypertrophic</v>
      </c>
      <c r="O102" s="2">
        <v>0</v>
      </c>
      <c r="P102" s="11">
        <v>124</v>
      </c>
      <c r="Q102" s="11">
        <v>41</v>
      </c>
    </row>
    <row r="103" spans="1:17" ht="15" customHeight="1" x14ac:dyDescent="0.55000000000000004">
      <c r="A103" s="4">
        <f t="shared" si="1"/>
        <v>42716</v>
      </c>
      <c r="B103" s="1">
        <v>2016</v>
      </c>
      <c r="C103" s="5">
        <v>50</v>
      </c>
      <c r="D103" s="5" t="s">
        <v>17</v>
      </c>
      <c r="E103" s="12">
        <v>820309</v>
      </c>
      <c r="F103" s="7">
        <v>68.541428571428597</v>
      </c>
      <c r="G103" s="8">
        <v>21.2</v>
      </c>
      <c r="H103" s="8">
        <v>19.5857142857143</v>
      </c>
      <c r="I103" s="8">
        <v>33.171428571428599</v>
      </c>
      <c r="J103" s="8">
        <v>26.378571428571448</v>
      </c>
      <c r="K103" s="10">
        <v>851.13</v>
      </c>
      <c r="L103" s="10">
        <v>292.60000000000002</v>
      </c>
      <c r="M103" cm="1">
        <f t="array" ref="M103">_xlfn.SWITCH(TRUE,AND(L103&gt;=0,L103&lt;2.6),1,AND(L103&gt;=2.6,L103&lt;20),2,AND(L103&gt;=20,L103&lt;56),3,(L103&gt;=56),4)</f>
        <v>4</v>
      </c>
      <c r="N103" t="str" cm="1">
        <f t="array" ref="N103">_xlfn.SWITCH(TRUE,AND(L103&gt;=0,L103&lt;2.6),"Oligotrophic",AND(L103&gt;=2.6,L103&lt;20),"Mesotrophic",AND(L103&gt;=20,L103&lt;56),"Eutrophic",(L103&gt;=56),"Hypertrophic")</f>
        <v>Hypertrophic</v>
      </c>
      <c r="O103" s="2">
        <v>0</v>
      </c>
      <c r="P103" s="11">
        <v>67</v>
      </c>
      <c r="Q103" s="11">
        <v>37</v>
      </c>
    </row>
    <row r="104" spans="1:17" ht="15" customHeight="1" x14ac:dyDescent="0.55000000000000004">
      <c r="A104" s="4">
        <f t="shared" si="1"/>
        <v>42723</v>
      </c>
      <c r="B104" s="1">
        <v>2016</v>
      </c>
      <c r="C104" s="5">
        <v>51</v>
      </c>
      <c r="D104" s="5" t="s">
        <v>17</v>
      </c>
      <c r="E104" s="12">
        <v>820309</v>
      </c>
      <c r="F104" s="7">
        <v>84.39</v>
      </c>
      <c r="G104" s="8">
        <v>74.3</v>
      </c>
      <c r="H104" s="8">
        <v>19.828571428571401</v>
      </c>
      <c r="I104" s="8">
        <v>28.5</v>
      </c>
      <c r="J104" s="8">
        <v>24.1642857142857</v>
      </c>
      <c r="K104" s="10">
        <v>852.13</v>
      </c>
      <c r="L104" s="10">
        <v>293.60000000000002</v>
      </c>
      <c r="M104" cm="1">
        <f t="array" ref="M104">_xlfn.SWITCH(TRUE,AND(L104&gt;=0,L104&lt;2.6),1,AND(L104&gt;=2.6,L104&lt;20),2,AND(L104&gt;=20,L104&lt;56),3,(L104&gt;=56),4)</f>
        <v>4</v>
      </c>
      <c r="N104" t="str" cm="1">
        <f t="array" ref="N104">_xlfn.SWITCH(TRUE,AND(L104&gt;=0,L104&lt;2.6),"Oligotrophic",AND(L104&gt;=2.6,L104&lt;20),"Mesotrophic",AND(L104&gt;=20,L104&lt;56),"Eutrophic",(L104&gt;=56),"Hypertrophic")</f>
        <v>Hypertrophic</v>
      </c>
      <c r="O104" s="2">
        <v>0</v>
      </c>
      <c r="P104" s="11">
        <v>121</v>
      </c>
      <c r="Q104" s="11">
        <v>35</v>
      </c>
    </row>
    <row r="105" spans="1:17" ht="15" customHeight="1" x14ac:dyDescent="0.55000000000000004">
      <c r="A105" s="4">
        <f t="shared" si="1"/>
        <v>42730</v>
      </c>
      <c r="B105" s="1">
        <v>2016</v>
      </c>
      <c r="C105" s="5">
        <v>52</v>
      </c>
      <c r="D105" s="5" t="s">
        <v>17</v>
      </c>
      <c r="E105" s="12">
        <v>820309</v>
      </c>
      <c r="F105" s="7">
        <v>76.290000000000006</v>
      </c>
      <c r="G105" s="8">
        <v>16.399999999999999</v>
      </c>
      <c r="H105" s="8">
        <v>19.985714285714302</v>
      </c>
      <c r="I105" s="8">
        <v>28.757142857142899</v>
      </c>
      <c r="J105" s="8">
        <v>24.371428571428602</v>
      </c>
      <c r="K105" s="10">
        <v>853.13</v>
      </c>
      <c r="L105" s="10">
        <v>294.60000000000002</v>
      </c>
      <c r="M105" cm="1">
        <f t="array" ref="M105">_xlfn.SWITCH(TRUE,AND(L105&gt;=0,L105&lt;2.6),1,AND(L105&gt;=2.6,L105&lt;20),2,AND(L105&gt;=20,L105&lt;56),3,(L105&gt;=56),4)</f>
        <v>4</v>
      </c>
      <c r="N105" t="str" cm="1">
        <f t="array" ref="N105">_xlfn.SWITCH(TRUE,AND(L105&gt;=0,L105&lt;2.6),"Oligotrophic",AND(L105&gt;=2.6,L105&lt;20),"Mesotrophic",AND(L105&gt;=20,L105&lt;56),"Eutrophic",(L105&gt;=56),"Hypertrophic")</f>
        <v>Hypertrophic</v>
      </c>
      <c r="O105" s="2">
        <v>0</v>
      </c>
      <c r="P105" s="11">
        <v>195</v>
      </c>
      <c r="Q105" s="11">
        <v>44</v>
      </c>
    </row>
    <row r="106" spans="1:17" ht="14.25" customHeight="1" x14ac:dyDescent="0.55000000000000004">
      <c r="A106" s="4">
        <f t="shared" si="1"/>
        <v>42737</v>
      </c>
      <c r="B106" s="5">
        <v>2017</v>
      </c>
      <c r="C106" s="5">
        <v>1</v>
      </c>
      <c r="D106" s="5" t="s">
        <v>17</v>
      </c>
      <c r="E106" s="12">
        <v>841775</v>
      </c>
      <c r="F106" s="13">
        <v>75.194999999999993</v>
      </c>
      <c r="G106" s="14">
        <v>42.3</v>
      </c>
      <c r="H106" s="14">
        <v>19.742857142857101</v>
      </c>
      <c r="I106" s="14">
        <v>28.6428571428571</v>
      </c>
      <c r="J106" s="14">
        <v>24.1928571428571</v>
      </c>
      <c r="K106" s="10">
        <v>854.13</v>
      </c>
      <c r="L106" s="10">
        <v>295.60000000000002</v>
      </c>
      <c r="M106" cm="1">
        <f t="array" ref="M106">_xlfn.SWITCH(TRUE,AND(L106&gt;=0,L106&lt;2.6),1,AND(L106&gt;=2.6,L106&lt;20),2,AND(L106&gt;=20,L106&lt;56),3,(L106&gt;=56),4)</f>
        <v>4</v>
      </c>
      <c r="N106" t="str" cm="1">
        <f t="array" ref="N106">_xlfn.SWITCH(TRUE,AND(L106&gt;=0,L106&lt;2.6),"Oligotrophic",AND(L106&gt;=2.6,L106&lt;20),"Mesotrophic",AND(L106&gt;=20,L106&lt;56),"Eutrophic",(L106&gt;=56),"Hypertrophic")</f>
        <v>Hypertrophic</v>
      </c>
      <c r="O106" s="2">
        <v>0</v>
      </c>
      <c r="P106" s="11">
        <v>284</v>
      </c>
      <c r="Q106" s="11">
        <v>14</v>
      </c>
    </row>
    <row r="107" spans="1:17" ht="14.25" customHeight="1" x14ac:dyDescent="0.55000000000000004">
      <c r="A107" s="4">
        <f t="shared" si="1"/>
        <v>42744</v>
      </c>
      <c r="B107" s="5">
        <v>2017</v>
      </c>
      <c r="C107" s="5">
        <v>2</v>
      </c>
      <c r="D107" s="5" t="s">
        <v>17</v>
      </c>
      <c r="E107" s="12">
        <v>841775</v>
      </c>
      <c r="F107" s="13">
        <v>79.175714285714307</v>
      </c>
      <c r="G107" s="14">
        <v>134.5</v>
      </c>
      <c r="H107" s="14">
        <v>19.4428571428571</v>
      </c>
      <c r="I107" s="14">
        <v>26.571428571428601</v>
      </c>
      <c r="J107" s="14">
        <v>23.007142857142853</v>
      </c>
      <c r="K107" s="10">
        <v>855.13</v>
      </c>
      <c r="L107" s="10">
        <v>296.60000000000002</v>
      </c>
      <c r="M107" cm="1">
        <f t="array" ref="M107">_xlfn.SWITCH(TRUE,AND(L107&gt;=0,L107&lt;2.6),1,AND(L107&gt;=2.6,L107&lt;20),2,AND(L107&gt;=20,L107&lt;56),3,(L107&gt;=56),4)</f>
        <v>4</v>
      </c>
      <c r="N107" t="str" cm="1">
        <f t="array" ref="N107">_xlfn.SWITCH(TRUE,AND(L107&gt;=0,L107&lt;2.6),"Oligotrophic",AND(L107&gt;=2.6,L107&lt;20),"Mesotrophic",AND(L107&gt;=20,L107&lt;56),"Eutrophic",(L107&gt;=56),"Hypertrophic")</f>
        <v>Hypertrophic</v>
      </c>
      <c r="O107" s="2">
        <v>0</v>
      </c>
      <c r="P107" s="9">
        <v>0</v>
      </c>
      <c r="Q107" s="9">
        <v>0</v>
      </c>
    </row>
    <row r="108" spans="1:17" ht="14.25" customHeight="1" x14ac:dyDescent="0.55000000000000004">
      <c r="A108" s="4">
        <f t="shared" si="1"/>
        <v>42751</v>
      </c>
      <c r="B108" s="5">
        <v>2017</v>
      </c>
      <c r="C108" s="5">
        <v>3</v>
      </c>
      <c r="D108" s="5" t="s">
        <v>17</v>
      </c>
      <c r="E108" s="12">
        <v>841775</v>
      </c>
      <c r="F108" s="13">
        <v>87.545714285714297</v>
      </c>
      <c r="G108" s="14">
        <v>44.2</v>
      </c>
      <c r="H108" s="14">
        <v>18.814285714285699</v>
      </c>
      <c r="I108" s="14">
        <v>25.242857142857101</v>
      </c>
      <c r="J108" s="14">
        <v>22.0285714285714</v>
      </c>
      <c r="K108" s="10">
        <v>856.13</v>
      </c>
      <c r="L108" s="10">
        <v>297.60000000000002</v>
      </c>
      <c r="M108" cm="1">
        <f t="array" ref="M108">_xlfn.SWITCH(TRUE,AND(L108&gt;=0,L108&lt;2.6),1,AND(L108&gt;=2.6,L108&lt;20),2,AND(L108&gt;=20,L108&lt;56),3,(L108&gt;=56),4)</f>
        <v>4</v>
      </c>
      <c r="N108" t="str" cm="1">
        <f t="array" ref="N108">_xlfn.SWITCH(TRUE,AND(L108&gt;=0,L108&lt;2.6),"Oligotrophic",AND(L108&gt;=2.6,L108&lt;20),"Mesotrophic",AND(L108&gt;=20,L108&lt;56),"Eutrophic",(L108&gt;=56),"Hypertrophic")</f>
        <v>Hypertrophic</v>
      </c>
      <c r="O108" s="2">
        <v>0</v>
      </c>
      <c r="P108" s="9">
        <v>0</v>
      </c>
      <c r="Q108" s="9">
        <v>0</v>
      </c>
    </row>
    <row r="109" spans="1:17" ht="14.25" customHeight="1" x14ac:dyDescent="0.55000000000000004">
      <c r="A109" s="4">
        <f t="shared" si="1"/>
        <v>42758</v>
      </c>
      <c r="B109" s="5">
        <v>2017</v>
      </c>
      <c r="C109" s="5">
        <v>4</v>
      </c>
      <c r="D109" s="5" t="s">
        <v>17</v>
      </c>
      <c r="E109" s="12">
        <v>841775</v>
      </c>
      <c r="F109" s="13">
        <v>87.371428571428595</v>
      </c>
      <c r="G109" s="14">
        <v>34.1</v>
      </c>
      <c r="H109" s="14">
        <v>18.9714285714286</v>
      </c>
      <c r="I109" s="14">
        <v>28.2</v>
      </c>
      <c r="J109" s="14">
        <v>23.5857142857143</v>
      </c>
      <c r="K109" s="10">
        <v>857.13</v>
      </c>
      <c r="L109" s="10">
        <v>298.60000000000002</v>
      </c>
      <c r="M109" cm="1">
        <f t="array" ref="M109">_xlfn.SWITCH(TRUE,AND(L109&gt;=0,L109&lt;2.6),1,AND(L109&gt;=2.6,L109&lt;20),2,AND(L109&gt;=20,L109&lt;56),3,(L109&gt;=56),4)</f>
        <v>4</v>
      </c>
      <c r="N109" t="str" cm="1">
        <f t="array" ref="N109">_xlfn.SWITCH(TRUE,AND(L109&gt;=0,L109&lt;2.6),"Oligotrophic",AND(L109&gt;=2.6,L109&lt;20),"Mesotrophic",AND(L109&gt;=20,L109&lt;56),"Eutrophic",(L109&gt;=56),"Hypertrophic")</f>
        <v>Hypertrophic</v>
      </c>
      <c r="O109" s="2">
        <v>0</v>
      </c>
      <c r="P109" s="9">
        <v>0</v>
      </c>
      <c r="Q109" s="9">
        <v>0</v>
      </c>
    </row>
    <row r="110" spans="1:17" ht="14.25" customHeight="1" x14ac:dyDescent="0.55000000000000004">
      <c r="A110" s="4">
        <f t="shared" si="1"/>
        <v>42765</v>
      </c>
      <c r="B110" s="5">
        <v>2017</v>
      </c>
      <c r="C110" s="5">
        <v>5</v>
      </c>
      <c r="D110" s="5" t="s">
        <v>17</v>
      </c>
      <c r="E110" s="12">
        <v>841775</v>
      </c>
      <c r="F110" s="13">
        <v>85.555714285714302</v>
      </c>
      <c r="G110" s="14">
        <v>119.9</v>
      </c>
      <c r="H110" s="14">
        <v>18.9714285714286</v>
      </c>
      <c r="I110" s="14">
        <v>28.628571428571401</v>
      </c>
      <c r="J110" s="14">
        <v>23.8</v>
      </c>
      <c r="K110" s="10">
        <v>858.13</v>
      </c>
      <c r="L110" s="10">
        <v>299.60000000000002</v>
      </c>
      <c r="M110" cm="1">
        <f t="array" ref="M110">_xlfn.SWITCH(TRUE,AND(L110&gt;=0,L110&lt;2.6),1,AND(L110&gt;=2.6,L110&lt;20),2,AND(L110&gt;=20,L110&lt;56),3,(L110&gt;=56),4)</f>
        <v>4</v>
      </c>
      <c r="N110" t="str" cm="1">
        <f t="array" ref="N110">_xlfn.SWITCH(TRUE,AND(L110&gt;=0,L110&lt;2.6),"Oligotrophic",AND(L110&gt;=2.6,L110&lt;20),"Mesotrophic",AND(L110&gt;=20,L110&lt;56),"Eutrophic",(L110&gt;=56),"Hypertrophic")</f>
        <v>Hypertrophic</v>
      </c>
      <c r="O110" s="2">
        <v>0</v>
      </c>
      <c r="P110" s="9">
        <v>0</v>
      </c>
      <c r="Q110" s="9">
        <v>0</v>
      </c>
    </row>
    <row r="111" spans="1:17" ht="14.25" customHeight="1" x14ac:dyDescent="0.55000000000000004">
      <c r="A111" s="4">
        <f t="shared" si="1"/>
        <v>42772</v>
      </c>
      <c r="B111" s="5">
        <v>2017</v>
      </c>
      <c r="C111" s="5">
        <v>6</v>
      </c>
      <c r="D111" s="5" t="s">
        <v>17</v>
      </c>
      <c r="E111" s="12">
        <v>841775</v>
      </c>
      <c r="F111" s="13">
        <v>83.018571428571406</v>
      </c>
      <c r="G111" s="14">
        <v>22.9</v>
      </c>
      <c r="H111" s="14">
        <v>19.4142857142857</v>
      </c>
      <c r="I111" s="14">
        <v>28.4</v>
      </c>
      <c r="J111" s="14">
        <v>23.907142857142851</v>
      </c>
      <c r="K111" s="10">
        <v>859.13</v>
      </c>
      <c r="L111" s="10">
        <v>300.60000000000002</v>
      </c>
      <c r="M111" cm="1">
        <f t="array" ref="M111">_xlfn.SWITCH(TRUE,AND(L111&gt;=0,L111&lt;2.6),1,AND(L111&gt;=2.6,L111&lt;20),2,AND(L111&gt;=20,L111&lt;56),3,(L111&gt;=56),4)</f>
        <v>4</v>
      </c>
      <c r="N111" t="str" cm="1">
        <f t="array" ref="N111">_xlfn.SWITCH(TRUE,AND(L111&gt;=0,L111&lt;2.6),"Oligotrophic",AND(L111&gt;=2.6,L111&lt;20),"Mesotrophic",AND(L111&gt;=20,L111&lt;56),"Eutrophic",(L111&gt;=56),"Hypertrophic")</f>
        <v>Hypertrophic</v>
      </c>
      <c r="O111" s="2">
        <v>0</v>
      </c>
      <c r="P111" s="9">
        <v>0</v>
      </c>
      <c r="Q111" s="9">
        <v>0</v>
      </c>
    </row>
    <row r="112" spans="1:17" ht="14.25" customHeight="1" x14ac:dyDescent="0.55000000000000004">
      <c r="A112" s="4">
        <f t="shared" si="1"/>
        <v>42779</v>
      </c>
      <c r="B112" s="5">
        <v>2017</v>
      </c>
      <c r="C112" s="5">
        <v>7</v>
      </c>
      <c r="D112" s="5" t="s">
        <v>17</v>
      </c>
      <c r="E112" s="12">
        <v>841775</v>
      </c>
      <c r="F112" s="13">
        <v>84.68</v>
      </c>
      <c r="G112" s="14">
        <v>37.9</v>
      </c>
      <c r="H112" s="14">
        <v>19.1428571428571</v>
      </c>
      <c r="I112" s="14">
        <v>27.757142857142899</v>
      </c>
      <c r="J112" s="14">
        <v>23.45</v>
      </c>
      <c r="K112" s="10">
        <v>860.13</v>
      </c>
      <c r="L112" s="10">
        <v>301.60000000000002</v>
      </c>
      <c r="M112" cm="1">
        <f t="array" ref="M112">_xlfn.SWITCH(TRUE,AND(L112&gt;=0,L112&lt;2.6),1,AND(L112&gt;=2.6,L112&lt;20),2,AND(L112&gt;=20,L112&lt;56),3,(L112&gt;=56),4)</f>
        <v>4</v>
      </c>
      <c r="N112" t="str" cm="1">
        <f t="array" ref="N112">_xlfn.SWITCH(TRUE,AND(L112&gt;=0,L112&lt;2.6),"Oligotrophic",AND(L112&gt;=2.6,L112&lt;20),"Mesotrophic",AND(L112&gt;=20,L112&lt;56),"Eutrophic",(L112&gt;=56),"Hypertrophic")</f>
        <v>Hypertrophic</v>
      </c>
      <c r="O112" s="2">
        <v>0</v>
      </c>
      <c r="P112" s="9">
        <v>0</v>
      </c>
      <c r="Q112" s="9">
        <v>0</v>
      </c>
    </row>
    <row r="113" spans="1:17" ht="14.25" customHeight="1" x14ac:dyDescent="0.55000000000000004">
      <c r="A113" s="4">
        <f t="shared" si="1"/>
        <v>42786</v>
      </c>
      <c r="B113" s="5">
        <v>2017</v>
      </c>
      <c r="C113" s="5">
        <v>8</v>
      </c>
      <c r="D113" s="5" t="s">
        <v>17</v>
      </c>
      <c r="E113" s="12">
        <v>841775</v>
      </c>
      <c r="F113" s="13">
        <v>82.448571428571398</v>
      </c>
      <c r="G113" s="14">
        <v>0</v>
      </c>
      <c r="H113" s="14">
        <v>17.928571428571399</v>
      </c>
      <c r="I113" s="14">
        <v>28.8</v>
      </c>
      <c r="J113" s="14">
        <v>23.3642857142857</v>
      </c>
      <c r="K113" s="10">
        <v>861.13</v>
      </c>
      <c r="L113" s="10">
        <v>302.60000000000002</v>
      </c>
      <c r="M113" cm="1">
        <f t="array" ref="M113">_xlfn.SWITCH(TRUE,AND(L113&gt;=0,L113&lt;2.6),1,AND(L113&gt;=2.6,L113&lt;20),2,AND(L113&gt;=20,L113&lt;56),3,(L113&gt;=56),4)</f>
        <v>4</v>
      </c>
      <c r="N113" t="str" cm="1">
        <f t="array" ref="N113">_xlfn.SWITCH(TRUE,AND(L113&gt;=0,L113&lt;2.6),"Oligotrophic",AND(L113&gt;=2.6,L113&lt;20),"Mesotrophic",AND(L113&gt;=20,L113&lt;56),"Eutrophic",(L113&gt;=56),"Hypertrophic")</f>
        <v>Hypertrophic</v>
      </c>
      <c r="O113" s="2">
        <v>0</v>
      </c>
      <c r="P113" s="9">
        <v>0</v>
      </c>
      <c r="Q113" s="9">
        <v>0</v>
      </c>
    </row>
    <row r="114" spans="1:17" ht="14.25" customHeight="1" x14ac:dyDescent="0.55000000000000004">
      <c r="A114" s="4">
        <f t="shared" si="1"/>
        <v>42793</v>
      </c>
      <c r="B114" s="5">
        <v>2017</v>
      </c>
      <c r="C114" s="5">
        <v>9</v>
      </c>
      <c r="D114" s="5" t="s">
        <v>17</v>
      </c>
      <c r="E114" s="12">
        <v>841775</v>
      </c>
      <c r="F114" s="13">
        <v>82.174285714285702</v>
      </c>
      <c r="G114" s="14">
        <v>89.5</v>
      </c>
      <c r="H114" s="14">
        <v>18.899999999999999</v>
      </c>
      <c r="I114" s="14">
        <v>27.428571428571399</v>
      </c>
      <c r="J114" s="14">
        <v>23.164285714285697</v>
      </c>
      <c r="K114" s="10">
        <v>862.13</v>
      </c>
      <c r="L114" s="10">
        <v>303.60000000000002</v>
      </c>
      <c r="M114" cm="1">
        <f t="array" ref="M114">_xlfn.SWITCH(TRUE,AND(L114&gt;=0,L114&lt;2.6),1,AND(L114&gt;=2.6,L114&lt;20),2,AND(L114&gt;=20,L114&lt;56),3,(L114&gt;=56),4)</f>
        <v>4</v>
      </c>
      <c r="N114" t="str" cm="1">
        <f t="array" ref="N114">_xlfn.SWITCH(TRUE,AND(L114&gt;=0,L114&lt;2.6),"Oligotrophic",AND(L114&gt;=2.6,L114&lt;20),"Mesotrophic",AND(L114&gt;=20,L114&lt;56),"Eutrophic",(L114&gt;=56),"Hypertrophic")</f>
        <v>Hypertrophic</v>
      </c>
      <c r="O114" s="2">
        <v>0</v>
      </c>
      <c r="P114" s="11">
        <v>261</v>
      </c>
      <c r="Q114" s="11">
        <v>26</v>
      </c>
    </row>
    <row r="115" spans="1:17" ht="14.25" customHeight="1" x14ac:dyDescent="0.55000000000000004">
      <c r="A115" s="4">
        <f t="shared" si="1"/>
        <v>42800</v>
      </c>
      <c r="B115" s="5">
        <v>2017</v>
      </c>
      <c r="C115" s="5">
        <v>10</v>
      </c>
      <c r="D115" s="5" t="s">
        <v>17</v>
      </c>
      <c r="E115" s="12">
        <v>841775</v>
      </c>
      <c r="F115" s="13">
        <v>86.798571428571407</v>
      </c>
      <c r="G115" s="14">
        <v>36.6</v>
      </c>
      <c r="H115" s="14">
        <v>17.685714285714301</v>
      </c>
      <c r="I115" s="14">
        <v>27.314285714285699</v>
      </c>
      <c r="J115" s="14">
        <v>22.5</v>
      </c>
      <c r="K115" s="10">
        <v>863.13</v>
      </c>
      <c r="L115" s="10">
        <v>304.60000000000002</v>
      </c>
      <c r="M115" cm="1">
        <f t="array" ref="M115">_xlfn.SWITCH(TRUE,AND(L115&gt;=0,L115&lt;2.6),1,AND(L115&gt;=2.6,L115&lt;20),2,AND(L115&gt;=20,L115&lt;56),3,(L115&gt;=56),4)</f>
        <v>4</v>
      </c>
      <c r="N115" t="str" cm="1">
        <f t="array" ref="N115">_xlfn.SWITCH(TRUE,AND(L115&gt;=0,L115&lt;2.6),"Oligotrophic",AND(L115&gt;=2.6,L115&lt;20),"Mesotrophic",AND(L115&gt;=20,L115&lt;56),"Eutrophic",(L115&gt;=56),"Hypertrophic")</f>
        <v>Hypertrophic</v>
      </c>
      <c r="O115" s="2">
        <v>0</v>
      </c>
      <c r="P115" s="11">
        <v>123</v>
      </c>
      <c r="Q115" s="11">
        <v>16</v>
      </c>
    </row>
    <row r="116" spans="1:17" ht="14.25" customHeight="1" x14ac:dyDescent="0.55000000000000004">
      <c r="A116" s="4">
        <f t="shared" si="1"/>
        <v>42807</v>
      </c>
      <c r="B116" s="5">
        <v>2017</v>
      </c>
      <c r="C116" s="5">
        <v>11</v>
      </c>
      <c r="D116" s="5" t="s">
        <v>17</v>
      </c>
      <c r="E116" s="12">
        <v>841775</v>
      </c>
      <c r="F116" s="13">
        <v>85.68</v>
      </c>
      <c r="G116" s="14">
        <v>0.4</v>
      </c>
      <c r="H116" s="14">
        <v>14.9857142857143</v>
      </c>
      <c r="I116" s="14">
        <v>26.042857142857098</v>
      </c>
      <c r="J116" s="14">
        <v>20.514285714285698</v>
      </c>
      <c r="K116" s="10">
        <v>864.13</v>
      </c>
      <c r="L116" s="10">
        <v>305.60000000000002</v>
      </c>
      <c r="M116" cm="1">
        <f t="array" ref="M116">_xlfn.SWITCH(TRUE,AND(L116&gt;=0,L116&lt;2.6),1,AND(L116&gt;=2.6,L116&lt;20),2,AND(L116&gt;=20,L116&lt;56),3,(L116&gt;=56),4)</f>
        <v>4</v>
      </c>
      <c r="N116" t="str" cm="1">
        <f t="array" ref="N116">_xlfn.SWITCH(TRUE,AND(L116&gt;=0,L116&lt;2.6),"Oligotrophic",AND(L116&gt;=2.6,L116&lt;20),"Mesotrophic",AND(L116&gt;=20,L116&lt;56),"Eutrophic",(L116&gt;=56),"Hypertrophic")</f>
        <v>Hypertrophic</v>
      </c>
      <c r="O116" s="2">
        <v>0</v>
      </c>
      <c r="P116" s="11">
        <v>273</v>
      </c>
      <c r="Q116" s="11">
        <v>8</v>
      </c>
    </row>
    <row r="117" spans="1:17" ht="14.25" customHeight="1" x14ac:dyDescent="0.55000000000000004">
      <c r="A117" s="4">
        <f t="shared" si="1"/>
        <v>42814</v>
      </c>
      <c r="B117" s="5">
        <v>2017</v>
      </c>
      <c r="C117" s="5">
        <v>12</v>
      </c>
      <c r="D117" s="5" t="s">
        <v>17</v>
      </c>
      <c r="E117" s="12">
        <v>841775</v>
      </c>
      <c r="F117" s="13">
        <v>82.6357142857143</v>
      </c>
      <c r="G117" s="14">
        <v>100</v>
      </c>
      <c r="H117" s="14">
        <v>18.657142857142901</v>
      </c>
      <c r="I117" s="14">
        <v>26.242857142857101</v>
      </c>
      <c r="J117" s="14">
        <v>22.450000000000003</v>
      </c>
      <c r="K117" s="10">
        <v>865.13</v>
      </c>
      <c r="L117" s="10">
        <v>306.60000000000002</v>
      </c>
      <c r="M117" cm="1">
        <f t="array" ref="M117">_xlfn.SWITCH(TRUE,AND(L117&gt;=0,L117&lt;2.6),1,AND(L117&gt;=2.6,L117&lt;20),2,AND(L117&gt;=20,L117&lt;56),3,(L117&gt;=56),4)</f>
        <v>4</v>
      </c>
      <c r="N117" t="str" cm="1">
        <f t="array" ref="N117">_xlfn.SWITCH(TRUE,AND(L117&gt;=0,L117&lt;2.6),"Oligotrophic",AND(L117&gt;=2.6,L117&lt;20),"Mesotrophic",AND(L117&gt;=20,L117&lt;56),"Eutrophic",(L117&gt;=56),"Hypertrophic")</f>
        <v>Hypertrophic</v>
      </c>
      <c r="O117" s="2">
        <v>0</v>
      </c>
      <c r="P117" s="11">
        <v>276</v>
      </c>
      <c r="Q117" s="11">
        <v>6</v>
      </c>
    </row>
    <row r="118" spans="1:17" ht="14.25" customHeight="1" x14ac:dyDescent="0.55000000000000004">
      <c r="A118" s="4">
        <f t="shared" si="1"/>
        <v>42821</v>
      </c>
      <c r="B118" s="5">
        <v>2017</v>
      </c>
      <c r="C118" s="5">
        <v>13</v>
      </c>
      <c r="D118" s="5" t="s">
        <v>17</v>
      </c>
      <c r="E118" s="12">
        <v>841775</v>
      </c>
      <c r="F118" s="13">
        <v>86.3771428571429</v>
      </c>
      <c r="G118" s="14">
        <v>0.2</v>
      </c>
      <c r="H118" s="14">
        <v>16.771428571428601</v>
      </c>
      <c r="I118" s="14">
        <v>25.0285714285714</v>
      </c>
      <c r="J118" s="14">
        <v>20.9</v>
      </c>
      <c r="K118" s="10">
        <v>866.13</v>
      </c>
      <c r="L118" s="10">
        <v>307.60000000000002</v>
      </c>
      <c r="M118" cm="1">
        <f t="array" ref="M118">_xlfn.SWITCH(TRUE,AND(L118&gt;=0,L118&lt;2.6),1,AND(L118&gt;=2.6,L118&lt;20),2,AND(L118&gt;=20,L118&lt;56),3,(L118&gt;=56),4)</f>
        <v>4</v>
      </c>
      <c r="N118" t="str" cm="1">
        <f t="array" ref="N118">_xlfn.SWITCH(TRUE,AND(L118&gt;=0,L118&lt;2.6),"Oligotrophic",AND(L118&gt;=2.6,L118&lt;20),"Mesotrophic",AND(L118&gt;=20,L118&lt;56),"Eutrophic",(L118&gt;=56),"Hypertrophic")</f>
        <v>Hypertrophic</v>
      </c>
      <c r="O118" s="2">
        <v>0</v>
      </c>
      <c r="P118" s="11">
        <v>321</v>
      </c>
      <c r="Q118" s="11">
        <v>5</v>
      </c>
    </row>
    <row r="119" spans="1:17" ht="14.25" customHeight="1" x14ac:dyDescent="0.55000000000000004">
      <c r="A119" s="4">
        <f t="shared" si="1"/>
        <v>42828</v>
      </c>
      <c r="B119" s="5">
        <v>2017</v>
      </c>
      <c r="C119" s="5">
        <v>14</v>
      </c>
      <c r="D119" s="5" t="s">
        <v>17</v>
      </c>
      <c r="E119" s="12">
        <v>841775</v>
      </c>
      <c r="F119" s="13">
        <v>83.595714285714294</v>
      </c>
      <c r="G119" s="14">
        <v>3.1</v>
      </c>
      <c r="H119" s="14">
        <v>16.957142857142902</v>
      </c>
      <c r="I119" s="14">
        <v>27.228571428571399</v>
      </c>
      <c r="J119" s="14">
        <v>22.092857142857149</v>
      </c>
      <c r="K119" s="10">
        <v>867.13</v>
      </c>
      <c r="L119" s="10">
        <v>308.60000000000002</v>
      </c>
      <c r="M119" cm="1">
        <f t="array" ref="M119">_xlfn.SWITCH(TRUE,AND(L119&gt;=0,L119&lt;2.6),1,AND(L119&gt;=2.6,L119&lt;20),2,AND(L119&gt;=20,L119&lt;56),3,(L119&gt;=56),4)</f>
        <v>4</v>
      </c>
      <c r="N119" t="str" cm="1">
        <f t="array" ref="N119">_xlfn.SWITCH(TRUE,AND(L119&gt;=0,L119&lt;2.6),"Oligotrophic",AND(L119&gt;=2.6,L119&lt;20),"Mesotrophic",AND(L119&gt;=20,L119&lt;56),"Eutrophic",(L119&gt;=56),"Hypertrophic")</f>
        <v>Hypertrophic</v>
      </c>
      <c r="O119" s="2">
        <v>0</v>
      </c>
      <c r="P119" s="11">
        <v>446</v>
      </c>
      <c r="Q119" s="11">
        <v>5</v>
      </c>
    </row>
    <row r="120" spans="1:17" ht="14.25" customHeight="1" x14ac:dyDescent="0.55000000000000004">
      <c r="A120" s="4">
        <f t="shared" si="1"/>
        <v>42835</v>
      </c>
      <c r="B120" s="5">
        <v>2017</v>
      </c>
      <c r="C120" s="5">
        <v>15</v>
      </c>
      <c r="D120" s="5" t="s">
        <v>17</v>
      </c>
      <c r="E120" s="12">
        <v>841775</v>
      </c>
      <c r="F120" s="13">
        <v>84.935714285714297</v>
      </c>
      <c r="G120" s="14">
        <v>2.8</v>
      </c>
      <c r="H120" s="14">
        <v>17.342857142857099</v>
      </c>
      <c r="I120" s="14">
        <v>27.9714285714286</v>
      </c>
      <c r="J120" s="14">
        <v>22.657142857142851</v>
      </c>
      <c r="K120" s="10">
        <v>868.13</v>
      </c>
      <c r="L120" s="10">
        <v>309.60000000000002</v>
      </c>
      <c r="M120" cm="1">
        <f t="array" ref="M120">_xlfn.SWITCH(TRUE,AND(L120&gt;=0,L120&lt;2.6),1,AND(L120&gt;=2.6,L120&lt;20),2,AND(L120&gt;=20,L120&lt;56),3,(L120&gt;=56),4)</f>
        <v>4</v>
      </c>
      <c r="N120" t="str" cm="1">
        <f t="array" ref="N120">_xlfn.SWITCH(TRUE,AND(L120&gt;=0,L120&lt;2.6),"Oligotrophic",AND(L120&gt;=2.6,L120&lt;20),"Mesotrophic",AND(L120&gt;=20,L120&lt;56),"Eutrophic",(L120&gt;=56),"Hypertrophic")</f>
        <v>Hypertrophic</v>
      </c>
      <c r="O120" s="2">
        <v>0</v>
      </c>
      <c r="P120" s="11">
        <v>365</v>
      </c>
      <c r="Q120" s="11">
        <v>1</v>
      </c>
    </row>
    <row r="121" spans="1:17" ht="14.25" customHeight="1" x14ac:dyDescent="0.55000000000000004">
      <c r="A121" s="4">
        <f t="shared" si="1"/>
        <v>42842</v>
      </c>
      <c r="B121" s="5">
        <v>2017</v>
      </c>
      <c r="C121" s="5">
        <v>16</v>
      </c>
      <c r="D121" s="5" t="s">
        <v>17</v>
      </c>
      <c r="E121" s="12">
        <v>841775</v>
      </c>
      <c r="F121" s="13">
        <v>84.28</v>
      </c>
      <c r="G121" s="14">
        <v>0</v>
      </c>
      <c r="H121" s="14">
        <v>16.328571428571401</v>
      </c>
      <c r="I121" s="14">
        <v>24.271428571428601</v>
      </c>
      <c r="J121" s="14">
        <v>20.3</v>
      </c>
      <c r="K121" s="10">
        <v>869.13</v>
      </c>
      <c r="L121" s="10">
        <v>310.60000000000002</v>
      </c>
      <c r="M121" cm="1">
        <f t="array" ref="M121">_xlfn.SWITCH(TRUE,AND(L121&gt;=0,L121&lt;2.6),1,AND(L121&gt;=2.6,L121&lt;20),2,AND(L121&gt;=20,L121&lt;56),3,(L121&gt;=56),4)</f>
        <v>4</v>
      </c>
      <c r="N121" t="str" cm="1">
        <f t="array" ref="N121">_xlfn.SWITCH(TRUE,AND(L121&gt;=0,L121&lt;2.6),"Oligotrophic",AND(L121&gt;=2.6,L121&lt;20),"Mesotrophic",AND(L121&gt;=20,L121&lt;56),"Eutrophic",(L121&gt;=56),"Hypertrophic")</f>
        <v>Hypertrophic</v>
      </c>
      <c r="O121" s="2">
        <v>0</v>
      </c>
      <c r="P121" s="11">
        <v>457</v>
      </c>
      <c r="Q121" s="11">
        <v>4</v>
      </c>
    </row>
    <row r="122" spans="1:17" ht="14.25" customHeight="1" x14ac:dyDescent="0.55000000000000004">
      <c r="A122" s="4">
        <f t="shared" si="1"/>
        <v>42849</v>
      </c>
      <c r="B122" s="5">
        <v>2017</v>
      </c>
      <c r="C122" s="5">
        <v>17</v>
      </c>
      <c r="D122" s="5" t="s">
        <v>17</v>
      </c>
      <c r="E122" s="12">
        <v>841775</v>
      </c>
      <c r="F122" s="13">
        <v>83.197142857142893</v>
      </c>
      <c r="G122" s="14">
        <v>2.1</v>
      </c>
      <c r="H122" s="14">
        <v>14.4857142857143</v>
      </c>
      <c r="I122" s="14">
        <v>22.814285714285699</v>
      </c>
      <c r="J122" s="14">
        <v>18.649999999999999</v>
      </c>
      <c r="K122" s="10">
        <v>870.13</v>
      </c>
      <c r="L122" s="10">
        <v>311.60000000000002</v>
      </c>
      <c r="M122" cm="1">
        <f t="array" ref="M122">_xlfn.SWITCH(TRUE,AND(L122&gt;=0,L122&lt;2.6),1,AND(L122&gt;=2.6,L122&lt;20),2,AND(L122&gt;=20,L122&lt;56),3,(L122&gt;=56),4)</f>
        <v>4</v>
      </c>
      <c r="N122" t="str" cm="1">
        <f t="array" ref="N122">_xlfn.SWITCH(TRUE,AND(L122&gt;=0,L122&lt;2.6),"Oligotrophic",AND(L122&gt;=2.6,L122&lt;20),"Mesotrophic",AND(L122&gt;=20,L122&lt;56),"Eutrophic",(L122&gt;=56),"Hypertrophic")</f>
        <v>Hypertrophic</v>
      </c>
      <c r="O122" s="2">
        <v>0</v>
      </c>
      <c r="P122" s="11">
        <v>386</v>
      </c>
      <c r="Q122" s="11">
        <v>4</v>
      </c>
    </row>
    <row r="123" spans="1:17" ht="14.25" customHeight="1" x14ac:dyDescent="0.55000000000000004">
      <c r="A123" s="4">
        <f t="shared" si="1"/>
        <v>42856</v>
      </c>
      <c r="B123" s="5">
        <v>2017</v>
      </c>
      <c r="C123" s="5">
        <v>18</v>
      </c>
      <c r="D123" s="5" t="s">
        <v>17</v>
      </c>
      <c r="E123" s="12">
        <v>841775</v>
      </c>
      <c r="F123" s="13">
        <v>83.652857142857101</v>
      </c>
      <c r="G123" s="14">
        <v>1.8</v>
      </c>
      <c r="H123" s="14">
        <v>15.842857142857101</v>
      </c>
      <c r="I123" s="14">
        <v>24.3571428571429</v>
      </c>
      <c r="J123" s="14">
        <v>20.100000000000001</v>
      </c>
      <c r="K123" s="10">
        <v>871.13</v>
      </c>
      <c r="L123" s="10">
        <v>312.60000000000002</v>
      </c>
      <c r="M123" cm="1">
        <f t="array" ref="M123">_xlfn.SWITCH(TRUE,AND(L123&gt;=0,L123&lt;2.6),1,AND(L123&gt;=2.6,L123&lt;20),2,AND(L123&gt;=20,L123&lt;56),3,(L123&gt;=56),4)</f>
        <v>4</v>
      </c>
      <c r="N123" t="str" cm="1">
        <f t="array" ref="N123">_xlfn.SWITCH(TRUE,AND(L123&gt;=0,L123&lt;2.6),"Oligotrophic",AND(L123&gt;=2.6,L123&lt;20),"Mesotrophic",AND(L123&gt;=20,L123&lt;56),"Eutrophic",(L123&gt;=56),"Hypertrophic")</f>
        <v>Hypertrophic</v>
      </c>
      <c r="O123" s="2">
        <v>0</v>
      </c>
      <c r="P123" s="11">
        <v>303</v>
      </c>
      <c r="Q123" s="11">
        <v>1</v>
      </c>
    </row>
    <row r="124" spans="1:17" ht="14.25" customHeight="1" x14ac:dyDescent="0.55000000000000004">
      <c r="A124" s="4">
        <f t="shared" si="1"/>
        <v>42863</v>
      </c>
      <c r="B124" s="5">
        <v>2017</v>
      </c>
      <c r="C124" s="5">
        <v>19</v>
      </c>
      <c r="D124" s="5" t="s">
        <v>17</v>
      </c>
      <c r="E124" s="12">
        <v>841775</v>
      </c>
      <c r="F124" s="13">
        <v>80.018571428571406</v>
      </c>
      <c r="G124" s="14">
        <v>0.2</v>
      </c>
      <c r="H124" s="14">
        <v>14.3</v>
      </c>
      <c r="I124" s="14">
        <v>24.285714285714299</v>
      </c>
      <c r="J124" s="14">
        <v>19.292857142857152</v>
      </c>
      <c r="K124" s="10">
        <v>872.13</v>
      </c>
      <c r="L124" s="10">
        <v>313.60000000000002</v>
      </c>
      <c r="M124" cm="1">
        <f t="array" ref="M124">_xlfn.SWITCH(TRUE,AND(L124&gt;=0,L124&lt;2.6),1,AND(L124&gt;=2.6,L124&lt;20),2,AND(L124&gt;=20,L124&lt;56),3,(L124&gt;=56),4)</f>
        <v>4</v>
      </c>
      <c r="N124" t="str" cm="1">
        <f t="array" ref="N124">_xlfn.SWITCH(TRUE,AND(L124&gt;=0,L124&lt;2.6),"Oligotrophic",AND(L124&gt;=2.6,L124&lt;20),"Mesotrophic",AND(L124&gt;=20,L124&lt;56),"Eutrophic",(L124&gt;=56),"Hypertrophic")</f>
        <v>Hypertrophic</v>
      </c>
      <c r="O124" s="2">
        <v>0</v>
      </c>
      <c r="P124" s="9">
        <v>0</v>
      </c>
      <c r="Q124" s="9">
        <v>0</v>
      </c>
    </row>
    <row r="125" spans="1:17" ht="14.25" customHeight="1" x14ac:dyDescent="0.55000000000000004">
      <c r="A125" s="4">
        <f t="shared" si="1"/>
        <v>42870</v>
      </c>
      <c r="B125" s="5">
        <v>2017</v>
      </c>
      <c r="C125" s="5">
        <v>20</v>
      </c>
      <c r="D125" s="5" t="s">
        <v>17</v>
      </c>
      <c r="E125" s="12">
        <v>841775</v>
      </c>
      <c r="F125" s="13">
        <v>77.015714285714296</v>
      </c>
      <c r="G125" s="14">
        <v>0.1</v>
      </c>
      <c r="H125" s="14">
        <v>15.728571428571399</v>
      </c>
      <c r="I125" s="14">
        <v>25.657142857142901</v>
      </c>
      <c r="J125" s="14">
        <v>20.69285714285715</v>
      </c>
      <c r="K125" s="10">
        <v>873.13</v>
      </c>
      <c r="L125" s="10">
        <v>314.60000000000002</v>
      </c>
      <c r="M125" cm="1">
        <f t="array" ref="M125">_xlfn.SWITCH(TRUE,AND(L125&gt;=0,L125&lt;2.6),1,AND(L125&gt;=2.6,L125&lt;20),2,AND(L125&gt;=20,L125&lt;56),3,(L125&gt;=56),4)</f>
        <v>4</v>
      </c>
      <c r="N125" t="str" cm="1">
        <f t="array" ref="N125">_xlfn.SWITCH(TRUE,AND(L125&gt;=0,L125&lt;2.6),"Oligotrophic",AND(L125&gt;=2.6,L125&lt;20),"Mesotrophic",AND(L125&gt;=20,L125&lt;56),"Eutrophic",(L125&gt;=56),"Hypertrophic")</f>
        <v>Hypertrophic</v>
      </c>
      <c r="O125" s="2">
        <v>0</v>
      </c>
      <c r="P125" s="9">
        <v>0</v>
      </c>
      <c r="Q125" s="9">
        <v>0</v>
      </c>
    </row>
    <row r="126" spans="1:17" ht="14.25" customHeight="1" x14ac:dyDescent="0.55000000000000004">
      <c r="A126" s="4">
        <f t="shared" si="1"/>
        <v>42877</v>
      </c>
      <c r="B126" s="5">
        <v>2017</v>
      </c>
      <c r="C126" s="5">
        <v>21</v>
      </c>
      <c r="D126" s="5" t="s">
        <v>17</v>
      </c>
      <c r="E126" s="12">
        <v>841775</v>
      </c>
      <c r="F126" s="13">
        <v>78.528571428571396</v>
      </c>
      <c r="G126" s="14">
        <v>0</v>
      </c>
      <c r="H126" s="14">
        <v>14.828571428571401</v>
      </c>
      <c r="I126" s="14">
        <v>27</v>
      </c>
      <c r="J126" s="14">
        <v>20.9142857142857</v>
      </c>
      <c r="K126" s="10">
        <v>874.13</v>
      </c>
      <c r="L126" s="10">
        <v>315.60000000000002</v>
      </c>
      <c r="M126" cm="1">
        <f t="array" ref="M126">_xlfn.SWITCH(TRUE,AND(L126&gt;=0,L126&lt;2.6),1,AND(L126&gt;=2.6,L126&lt;20),2,AND(L126&gt;=20,L126&lt;56),3,(L126&gt;=56),4)</f>
        <v>4</v>
      </c>
      <c r="N126" t="str" cm="1">
        <f t="array" ref="N126">_xlfn.SWITCH(TRUE,AND(L126&gt;=0,L126&lt;2.6),"Oligotrophic",AND(L126&gt;=2.6,L126&lt;20),"Mesotrophic",AND(L126&gt;=20,L126&lt;56),"Eutrophic",(L126&gt;=56),"Hypertrophic")</f>
        <v>Hypertrophic</v>
      </c>
      <c r="O126" s="2">
        <v>0</v>
      </c>
      <c r="P126" s="9">
        <v>0</v>
      </c>
      <c r="Q126" s="9">
        <v>0</v>
      </c>
    </row>
    <row r="127" spans="1:17" ht="14.25" customHeight="1" x14ac:dyDescent="0.55000000000000004">
      <c r="A127" s="4">
        <f t="shared" si="1"/>
        <v>42884</v>
      </c>
      <c r="B127" s="5">
        <v>2017</v>
      </c>
      <c r="C127" s="5">
        <v>22</v>
      </c>
      <c r="D127" s="5" t="s">
        <v>17</v>
      </c>
      <c r="E127" s="12">
        <v>841775</v>
      </c>
      <c r="F127" s="13">
        <v>69.284285714285701</v>
      </c>
      <c r="G127" s="14">
        <v>1.1000000000000001</v>
      </c>
      <c r="H127" s="14">
        <v>10.671428571428599</v>
      </c>
      <c r="I127" s="14">
        <v>24.8857142857143</v>
      </c>
      <c r="J127" s="14">
        <v>17.77857142857145</v>
      </c>
      <c r="K127" s="10">
        <v>1015.29</v>
      </c>
      <c r="L127" s="10">
        <v>118.32000000000001</v>
      </c>
      <c r="M127" cm="1">
        <f t="array" ref="M127">_xlfn.SWITCH(TRUE,AND(L127&gt;=0,L127&lt;2.6),1,AND(L127&gt;=2.6,L127&lt;20),2,AND(L127&gt;=20,L127&lt;56),3,(L127&gt;=56),4)</f>
        <v>4</v>
      </c>
      <c r="N127" t="str" cm="1">
        <f t="array" ref="N127">_xlfn.SWITCH(TRUE,AND(L127&gt;=0,L127&lt;2.6),"Oligotrophic",AND(L127&gt;=2.6,L127&lt;20),"Mesotrophic",AND(L127&gt;=20,L127&lt;56),"Eutrophic",(L127&gt;=56),"Hypertrophic")</f>
        <v>Hypertrophic</v>
      </c>
      <c r="O127" s="2">
        <v>0</v>
      </c>
      <c r="P127" s="9">
        <v>0</v>
      </c>
      <c r="Q127" s="9">
        <v>0</v>
      </c>
    </row>
    <row r="128" spans="1:17" ht="14.25" customHeight="1" x14ac:dyDescent="0.55000000000000004">
      <c r="A128" s="4">
        <f t="shared" si="1"/>
        <v>42891</v>
      </c>
      <c r="B128" s="5">
        <v>2017</v>
      </c>
      <c r="C128" s="5">
        <v>23</v>
      </c>
      <c r="D128" s="5" t="s">
        <v>17</v>
      </c>
      <c r="E128" s="12">
        <v>841775</v>
      </c>
      <c r="F128" s="13">
        <v>78.792857142857102</v>
      </c>
      <c r="G128" s="14">
        <v>0</v>
      </c>
      <c r="H128" s="14">
        <v>9.8428571428571399</v>
      </c>
      <c r="I128" s="14">
        <v>27.185714285714301</v>
      </c>
      <c r="J128" s="14">
        <v>18.51428571428572</v>
      </c>
      <c r="K128" s="10">
        <v>1012.545</v>
      </c>
      <c r="L128" s="10">
        <v>107.46166666666667</v>
      </c>
      <c r="M128" cm="1">
        <f t="array" ref="M128">_xlfn.SWITCH(TRUE,AND(L128&gt;=0,L128&lt;2.6),1,AND(L128&gt;=2.6,L128&lt;20),2,AND(L128&gt;=20,L128&lt;56),3,(L128&gt;=56),4)</f>
        <v>4</v>
      </c>
      <c r="N128" t="str" cm="1">
        <f t="array" ref="N128">_xlfn.SWITCH(TRUE,AND(L128&gt;=0,L128&lt;2.6),"Oligotrophic",AND(L128&gt;=2.6,L128&lt;20),"Mesotrophic",AND(L128&gt;=20,L128&lt;56),"Eutrophic",(L128&gt;=56),"Hypertrophic")</f>
        <v>Hypertrophic</v>
      </c>
      <c r="O128" s="2">
        <v>0</v>
      </c>
      <c r="P128" s="9">
        <v>0</v>
      </c>
      <c r="Q128" s="9">
        <v>0</v>
      </c>
    </row>
    <row r="129" spans="1:17" ht="14.25" customHeight="1" x14ac:dyDescent="0.55000000000000004">
      <c r="A129" s="4">
        <f t="shared" si="1"/>
        <v>42898</v>
      </c>
      <c r="B129" s="5">
        <v>2017</v>
      </c>
      <c r="C129" s="5">
        <v>24</v>
      </c>
      <c r="D129" s="5" t="s">
        <v>17</v>
      </c>
      <c r="E129" s="12">
        <v>841775</v>
      </c>
      <c r="F129" s="13">
        <v>72.201428571428593</v>
      </c>
      <c r="G129" s="14">
        <v>3.8</v>
      </c>
      <c r="H129" s="14">
        <v>13.157142857142899</v>
      </c>
      <c r="I129" s="14">
        <v>29.785714285714299</v>
      </c>
      <c r="J129" s="14">
        <v>21.4714285714286</v>
      </c>
      <c r="K129" s="10">
        <v>1009.8</v>
      </c>
      <c r="L129" s="10">
        <v>96.603333333333353</v>
      </c>
      <c r="M129" cm="1">
        <f t="array" ref="M129">_xlfn.SWITCH(TRUE,AND(L129&gt;=0,L129&lt;2.6),1,AND(L129&gt;=2.6,L129&lt;20),2,AND(L129&gt;=20,L129&lt;56),3,(L129&gt;=56),4)</f>
        <v>4</v>
      </c>
      <c r="N129" t="str" cm="1">
        <f t="array" ref="N129">_xlfn.SWITCH(TRUE,AND(L129&gt;=0,L129&lt;2.6),"Oligotrophic",AND(L129&gt;=2.6,L129&lt;20),"Mesotrophic",AND(L129&gt;=20,L129&lt;56),"Eutrophic",(L129&gt;=56),"Hypertrophic")</f>
        <v>Hypertrophic</v>
      </c>
      <c r="O129" s="2">
        <v>0</v>
      </c>
      <c r="P129" s="9">
        <v>0</v>
      </c>
      <c r="Q129" s="9">
        <v>0</v>
      </c>
    </row>
    <row r="130" spans="1:17" ht="14.25" customHeight="1" x14ac:dyDescent="0.55000000000000004">
      <c r="A130" s="4">
        <f t="shared" si="1"/>
        <v>42905</v>
      </c>
      <c r="B130" s="5">
        <v>2017</v>
      </c>
      <c r="C130" s="5">
        <v>25</v>
      </c>
      <c r="D130" s="5" t="s">
        <v>17</v>
      </c>
      <c r="E130" s="12">
        <v>841775</v>
      </c>
      <c r="F130" s="13">
        <v>73.349999999999994</v>
      </c>
      <c r="G130" s="14">
        <v>0</v>
      </c>
      <c r="H130" s="14">
        <v>12.4285714285714</v>
      </c>
      <c r="I130" s="14">
        <v>29.9</v>
      </c>
      <c r="J130" s="14">
        <v>21.1642857142857</v>
      </c>
      <c r="K130" s="10">
        <v>1007.0550000000001</v>
      </c>
      <c r="L130" s="10">
        <v>85.745000000000005</v>
      </c>
      <c r="M130" cm="1">
        <f t="array" ref="M130">_xlfn.SWITCH(TRUE,AND(L130&gt;=0,L130&lt;2.6),1,AND(L130&gt;=2.6,L130&lt;20),2,AND(L130&gt;=20,L130&lt;56),3,(L130&gt;=56),4)</f>
        <v>4</v>
      </c>
      <c r="N130" t="str" cm="1">
        <f t="array" ref="N130">_xlfn.SWITCH(TRUE,AND(L130&gt;=0,L130&lt;2.6),"Oligotrophic",AND(L130&gt;=2.6,L130&lt;20),"Mesotrophic",AND(L130&gt;=20,L130&lt;56),"Eutrophic",(L130&gt;=56),"Hypertrophic")</f>
        <v>Hypertrophic</v>
      </c>
      <c r="O130" s="2">
        <v>0</v>
      </c>
      <c r="P130" s="9">
        <v>0</v>
      </c>
      <c r="Q130" s="9">
        <v>0</v>
      </c>
    </row>
    <row r="131" spans="1:17" ht="14.25" customHeight="1" x14ac:dyDescent="0.55000000000000004">
      <c r="A131" s="4">
        <f t="shared" ref="A131:A194" si="2">DATE(B131, 1, -2) - WEEKDAY(DATE(B131, 1, 3)) + C131 * 7</f>
        <v>42912</v>
      </c>
      <c r="B131" s="5">
        <v>2017</v>
      </c>
      <c r="C131" s="5">
        <v>26</v>
      </c>
      <c r="D131" s="5" t="s">
        <v>17</v>
      </c>
      <c r="E131" s="12">
        <v>841775</v>
      </c>
      <c r="F131" s="13">
        <v>67.78</v>
      </c>
      <c r="G131" s="14">
        <v>4.0999999999999996</v>
      </c>
      <c r="H131" s="14">
        <v>10.6428571428571</v>
      </c>
      <c r="I131" s="14">
        <v>24.005714285714301</v>
      </c>
      <c r="J131" s="14">
        <v>17.324285714285701</v>
      </c>
      <c r="K131" s="10">
        <v>1004.3100000000001</v>
      </c>
      <c r="L131" s="10">
        <v>74.886666666666684</v>
      </c>
      <c r="M131" cm="1">
        <f t="array" ref="M131">_xlfn.SWITCH(TRUE,AND(L131&gt;=0,L131&lt;2.6),1,AND(L131&gt;=2.6,L131&lt;20),2,AND(L131&gt;=20,L131&lt;56),3,(L131&gt;=56),4)</f>
        <v>4</v>
      </c>
      <c r="N131" t="str" cm="1">
        <f t="array" ref="N131">_xlfn.SWITCH(TRUE,AND(L131&gt;=0,L131&lt;2.6),"Oligotrophic",AND(L131&gt;=2.6,L131&lt;20),"Mesotrophic",AND(L131&gt;=20,L131&lt;56),"Eutrophic",(L131&gt;=56),"Hypertrophic")</f>
        <v>Hypertrophic</v>
      </c>
      <c r="O131" s="2">
        <v>0</v>
      </c>
      <c r="P131" s="11">
        <v>78</v>
      </c>
      <c r="Q131" s="11">
        <v>0</v>
      </c>
    </row>
    <row r="132" spans="1:17" ht="14.25" customHeight="1" x14ac:dyDescent="0.55000000000000004">
      <c r="A132" s="4">
        <f t="shared" si="2"/>
        <v>42919</v>
      </c>
      <c r="B132" s="5">
        <v>2017</v>
      </c>
      <c r="C132" s="5">
        <v>27</v>
      </c>
      <c r="D132" s="5" t="s">
        <v>17</v>
      </c>
      <c r="E132" s="12">
        <v>841775</v>
      </c>
      <c r="F132" s="13">
        <v>74.952857142857098</v>
      </c>
      <c r="G132" s="14">
        <v>0</v>
      </c>
      <c r="H132" s="14">
        <v>11.7</v>
      </c>
      <c r="I132" s="14">
        <v>23.865714285714301</v>
      </c>
      <c r="J132" s="14">
        <v>17.78285714285715</v>
      </c>
      <c r="K132" s="10">
        <v>1001.5650000000001</v>
      </c>
      <c r="L132" s="10">
        <v>64.02833333333335</v>
      </c>
      <c r="M132" cm="1">
        <f t="array" ref="M132">_xlfn.SWITCH(TRUE,AND(L132&gt;=0,L132&lt;2.6),1,AND(L132&gt;=2.6,L132&lt;20),2,AND(L132&gt;=20,L132&lt;56),3,(L132&gt;=56),4)</f>
        <v>4</v>
      </c>
      <c r="N132" t="str" cm="1">
        <f t="array" ref="N132">_xlfn.SWITCH(TRUE,AND(L132&gt;=0,L132&lt;2.6),"Oligotrophic",AND(L132&gt;=2.6,L132&lt;20),"Mesotrophic",AND(L132&gt;=20,L132&lt;56),"Eutrophic",(L132&gt;=56),"Hypertrophic")</f>
        <v>Hypertrophic</v>
      </c>
      <c r="O132" s="2">
        <v>0</v>
      </c>
      <c r="P132" s="11">
        <v>185</v>
      </c>
      <c r="Q132" s="11">
        <v>0</v>
      </c>
    </row>
    <row r="133" spans="1:17" ht="14.25" customHeight="1" x14ac:dyDescent="0.55000000000000004">
      <c r="A133" s="4">
        <f t="shared" si="2"/>
        <v>42926</v>
      </c>
      <c r="B133" s="5">
        <v>2017</v>
      </c>
      <c r="C133" s="5">
        <v>28</v>
      </c>
      <c r="D133" s="5" t="s">
        <v>17</v>
      </c>
      <c r="E133" s="12">
        <v>841775</v>
      </c>
      <c r="F133" s="13">
        <v>74.752857142857096</v>
      </c>
      <c r="G133" s="14">
        <v>0</v>
      </c>
      <c r="H133" s="14">
        <v>12.4714285714286</v>
      </c>
      <c r="I133" s="14">
        <v>23.8771428571429</v>
      </c>
      <c r="J133" s="14">
        <v>18.174285714285752</v>
      </c>
      <c r="K133" s="10">
        <v>998.82</v>
      </c>
      <c r="L133" s="10">
        <v>53.170000000000016</v>
      </c>
      <c r="M133" cm="1">
        <f t="array" ref="M133">_xlfn.SWITCH(TRUE,AND(L133&gt;=0,L133&lt;2.6),1,AND(L133&gt;=2.6,L133&lt;20),2,AND(L133&gt;=20,L133&lt;56),3,(L133&gt;=56),4)</f>
        <v>3</v>
      </c>
      <c r="N133" t="str" cm="1">
        <f t="array" ref="N133">_xlfn.SWITCH(TRUE,AND(L133&gt;=0,L133&lt;2.6),"Oligotrophic",AND(L133&gt;=2.6,L133&lt;20),"Mesotrophic",AND(L133&gt;=20,L133&lt;56),"Eutrophic",(L133&gt;=56),"Hypertrophic")</f>
        <v>Eutrophic</v>
      </c>
      <c r="O133" s="2">
        <v>0</v>
      </c>
      <c r="P133" s="11">
        <v>168</v>
      </c>
      <c r="Q133" s="11">
        <v>2</v>
      </c>
    </row>
    <row r="134" spans="1:17" ht="14.25" customHeight="1" x14ac:dyDescent="0.55000000000000004">
      <c r="A134" s="4">
        <f t="shared" si="2"/>
        <v>42933</v>
      </c>
      <c r="B134" s="5">
        <v>2017</v>
      </c>
      <c r="C134" s="5">
        <v>29</v>
      </c>
      <c r="D134" s="5" t="s">
        <v>17</v>
      </c>
      <c r="E134" s="12">
        <v>841775</v>
      </c>
      <c r="F134" s="13">
        <v>59.987142857142899</v>
      </c>
      <c r="G134" s="14">
        <v>0</v>
      </c>
      <c r="H134" s="14">
        <v>10.9</v>
      </c>
      <c r="I134" s="14">
        <v>25.632857142857102</v>
      </c>
      <c r="J134" s="14">
        <v>18.266428571428552</v>
      </c>
      <c r="K134" s="10">
        <v>994.56000000000006</v>
      </c>
      <c r="L134" s="10">
        <v>65.8</v>
      </c>
      <c r="M134" cm="1">
        <f t="array" ref="M134">_xlfn.SWITCH(TRUE,AND(L134&gt;=0,L134&lt;2.6),1,AND(L134&gt;=2.6,L134&lt;20),2,AND(L134&gt;=20,L134&lt;56),3,(L134&gt;=56),4)</f>
        <v>4</v>
      </c>
      <c r="N134" t="str" cm="1">
        <f t="array" ref="N134">_xlfn.SWITCH(TRUE,AND(L134&gt;=0,L134&lt;2.6),"Oligotrophic",AND(L134&gt;=2.6,L134&lt;20),"Mesotrophic",AND(L134&gt;=20,L134&lt;56),"Eutrophic",(L134&gt;=56),"Hypertrophic")</f>
        <v>Hypertrophic</v>
      </c>
      <c r="O134" s="2">
        <v>0</v>
      </c>
      <c r="P134" s="11">
        <v>191</v>
      </c>
      <c r="Q134" s="11">
        <v>4</v>
      </c>
    </row>
    <row r="135" spans="1:17" ht="14.25" customHeight="1" x14ac:dyDescent="0.55000000000000004">
      <c r="A135" s="4">
        <f t="shared" si="2"/>
        <v>42940</v>
      </c>
      <c r="B135" s="5">
        <v>2017</v>
      </c>
      <c r="C135" s="5">
        <v>30</v>
      </c>
      <c r="D135" s="5" t="s">
        <v>17</v>
      </c>
      <c r="E135" s="12">
        <v>841775</v>
      </c>
      <c r="F135" s="13">
        <v>63.695714285714303</v>
      </c>
      <c r="G135" s="14">
        <v>0</v>
      </c>
      <c r="H135" s="14">
        <v>10.4714285714286</v>
      </c>
      <c r="I135" s="14">
        <v>26.268571428571398</v>
      </c>
      <c r="J135" s="14">
        <v>18.369999999999997</v>
      </c>
      <c r="K135" s="10">
        <v>982.10874999999999</v>
      </c>
      <c r="L135" s="10">
        <v>85.443749999999994</v>
      </c>
      <c r="M135" cm="1">
        <f t="array" ref="M135">_xlfn.SWITCH(TRUE,AND(L135&gt;=0,L135&lt;2.6),1,AND(L135&gt;=2.6,L135&lt;20),2,AND(L135&gt;=20,L135&lt;56),3,(L135&gt;=56),4)</f>
        <v>4</v>
      </c>
      <c r="N135" t="str" cm="1">
        <f t="array" ref="N135">_xlfn.SWITCH(TRUE,AND(L135&gt;=0,L135&lt;2.6),"Oligotrophic",AND(L135&gt;=2.6,L135&lt;20),"Mesotrophic",AND(L135&gt;=20,L135&lt;56),"Eutrophic",(L135&gt;=56),"Hypertrophic")</f>
        <v>Hypertrophic</v>
      </c>
      <c r="O135" s="2">
        <v>0</v>
      </c>
      <c r="P135" s="11">
        <v>122</v>
      </c>
      <c r="Q135" s="11">
        <v>3</v>
      </c>
    </row>
    <row r="136" spans="1:17" ht="14.25" customHeight="1" x14ac:dyDescent="0.55000000000000004">
      <c r="A136" s="4">
        <f t="shared" si="2"/>
        <v>42947</v>
      </c>
      <c r="B136" s="5">
        <v>2017</v>
      </c>
      <c r="C136" s="5">
        <v>31</v>
      </c>
      <c r="D136" s="5" t="s">
        <v>17</v>
      </c>
      <c r="E136" s="12">
        <v>841775</v>
      </c>
      <c r="F136" s="13">
        <v>67.3814285714286</v>
      </c>
      <c r="G136" s="14">
        <v>0</v>
      </c>
      <c r="H136" s="14">
        <v>12.625714285714301</v>
      </c>
      <c r="I136" s="14">
        <v>24.867142857142898</v>
      </c>
      <c r="J136" s="14">
        <v>18.746428571428599</v>
      </c>
      <c r="K136" s="10">
        <v>969.65750000000003</v>
      </c>
      <c r="L136" s="10">
        <v>105.08750000000001</v>
      </c>
      <c r="M136" cm="1">
        <f t="array" ref="M136">_xlfn.SWITCH(TRUE,AND(L136&gt;=0,L136&lt;2.6),1,AND(L136&gt;=2.6,L136&lt;20),2,AND(L136&gt;=20,L136&lt;56),3,(L136&gt;=56),4)</f>
        <v>4</v>
      </c>
      <c r="N136" t="str" cm="1">
        <f t="array" ref="N136">_xlfn.SWITCH(TRUE,AND(L136&gt;=0,L136&lt;2.6),"Oligotrophic",AND(L136&gt;=2.6,L136&lt;20),"Mesotrophic",AND(L136&gt;=20,L136&lt;56),"Eutrophic",(L136&gt;=56),"Hypertrophic")</f>
        <v>Hypertrophic</v>
      </c>
      <c r="O136" s="2">
        <v>0</v>
      </c>
      <c r="P136" s="11">
        <v>153</v>
      </c>
      <c r="Q136" s="11">
        <v>6</v>
      </c>
    </row>
    <row r="137" spans="1:17" ht="14.25" customHeight="1" x14ac:dyDescent="0.55000000000000004">
      <c r="A137" s="4">
        <f t="shared" si="2"/>
        <v>42954</v>
      </c>
      <c r="B137" s="5">
        <v>2017</v>
      </c>
      <c r="C137" s="5">
        <v>32</v>
      </c>
      <c r="D137" s="5" t="s">
        <v>17</v>
      </c>
      <c r="E137" s="12">
        <v>841775</v>
      </c>
      <c r="F137" s="13">
        <v>65.638571428571396</v>
      </c>
      <c r="G137" s="14">
        <v>0</v>
      </c>
      <c r="H137" s="14">
        <v>13.7171428571429</v>
      </c>
      <c r="I137" s="14">
        <v>25.918571428571401</v>
      </c>
      <c r="J137" s="14">
        <v>19.81785714285715</v>
      </c>
      <c r="K137" s="10">
        <v>957.20625000000007</v>
      </c>
      <c r="L137" s="10">
        <v>124.73125</v>
      </c>
      <c r="M137" cm="1">
        <f t="array" ref="M137">_xlfn.SWITCH(TRUE,AND(L137&gt;=0,L137&lt;2.6),1,AND(L137&gt;=2.6,L137&lt;20),2,AND(L137&gt;=20,L137&lt;56),3,(L137&gt;=56),4)</f>
        <v>4</v>
      </c>
      <c r="N137" t="str" cm="1">
        <f t="array" ref="N137">_xlfn.SWITCH(TRUE,AND(L137&gt;=0,L137&lt;2.6),"Oligotrophic",AND(L137&gt;=2.6,L137&lt;20),"Mesotrophic",AND(L137&gt;=20,L137&lt;56),"Eutrophic",(L137&gt;=56),"Hypertrophic")</f>
        <v>Hypertrophic</v>
      </c>
      <c r="O137" s="2">
        <v>0</v>
      </c>
      <c r="P137" s="11">
        <v>100</v>
      </c>
      <c r="Q137" s="11">
        <v>0</v>
      </c>
    </row>
    <row r="138" spans="1:17" ht="14.25" customHeight="1" x14ac:dyDescent="0.55000000000000004">
      <c r="A138" s="4">
        <f t="shared" si="2"/>
        <v>42961</v>
      </c>
      <c r="B138" s="5">
        <v>2017</v>
      </c>
      <c r="C138" s="5">
        <v>33</v>
      </c>
      <c r="D138" s="5" t="s">
        <v>17</v>
      </c>
      <c r="E138" s="12">
        <v>841775</v>
      </c>
      <c r="F138" s="13">
        <v>64.455714285714294</v>
      </c>
      <c r="G138" s="14">
        <v>0</v>
      </c>
      <c r="H138" s="14">
        <v>13.0985714285714</v>
      </c>
      <c r="I138" s="14">
        <v>25.907142857142901</v>
      </c>
      <c r="J138" s="14">
        <v>19.502857142857152</v>
      </c>
      <c r="K138" s="10">
        <v>944.755</v>
      </c>
      <c r="L138" s="10">
        <v>144.375</v>
      </c>
      <c r="M138" cm="1">
        <f t="array" ref="M138">_xlfn.SWITCH(TRUE,AND(L138&gt;=0,L138&lt;2.6),1,AND(L138&gt;=2.6,L138&lt;20),2,AND(L138&gt;=20,L138&lt;56),3,(L138&gt;=56),4)</f>
        <v>4</v>
      </c>
      <c r="N138" t="str" cm="1">
        <f t="array" ref="N138">_xlfn.SWITCH(TRUE,AND(L138&gt;=0,L138&lt;2.6),"Oligotrophic",AND(L138&gt;=2.6,L138&lt;20),"Mesotrophic",AND(L138&gt;=20,L138&lt;56),"Eutrophic",(L138&gt;=56),"Hypertrophic")</f>
        <v>Hypertrophic</v>
      </c>
      <c r="O138" s="2">
        <v>0</v>
      </c>
      <c r="P138" s="11">
        <v>53</v>
      </c>
      <c r="Q138" s="11">
        <v>0</v>
      </c>
    </row>
    <row r="139" spans="1:17" ht="14.25" customHeight="1" x14ac:dyDescent="0.55000000000000004">
      <c r="A139" s="4">
        <f t="shared" si="2"/>
        <v>42968</v>
      </c>
      <c r="B139" s="5">
        <v>2017</v>
      </c>
      <c r="C139" s="5">
        <v>34</v>
      </c>
      <c r="D139" s="5" t="s">
        <v>17</v>
      </c>
      <c r="E139" s="12">
        <v>841775</v>
      </c>
      <c r="F139" s="13">
        <v>58.284285714285701</v>
      </c>
      <c r="G139" s="14">
        <v>0</v>
      </c>
      <c r="H139" s="14">
        <v>15.5285714285714</v>
      </c>
      <c r="I139" s="14">
        <v>28.602857142857101</v>
      </c>
      <c r="J139" s="14">
        <v>22.06571428571425</v>
      </c>
      <c r="K139" s="10">
        <v>932.30375000000004</v>
      </c>
      <c r="L139" s="10">
        <v>164.01875000000001</v>
      </c>
      <c r="M139" cm="1">
        <f t="array" ref="M139">_xlfn.SWITCH(TRUE,AND(L139&gt;=0,L139&lt;2.6),1,AND(L139&gt;=2.6,L139&lt;20),2,AND(L139&gt;=20,L139&lt;56),3,(L139&gt;=56),4)</f>
        <v>4</v>
      </c>
      <c r="N139" t="str" cm="1">
        <f t="array" ref="N139">_xlfn.SWITCH(TRUE,AND(L139&gt;=0,L139&lt;2.6),"Oligotrophic",AND(L139&gt;=2.6,L139&lt;20),"Mesotrophic",AND(L139&gt;=20,L139&lt;56),"Eutrophic",(L139&gt;=56),"Hypertrophic")</f>
        <v>Hypertrophic</v>
      </c>
      <c r="O139" s="2">
        <v>0</v>
      </c>
      <c r="P139" s="11">
        <v>52</v>
      </c>
      <c r="Q139" s="11">
        <v>0</v>
      </c>
    </row>
    <row r="140" spans="1:17" ht="14.25" customHeight="1" x14ac:dyDescent="0.55000000000000004">
      <c r="A140" s="4">
        <f t="shared" si="2"/>
        <v>42975</v>
      </c>
      <c r="B140" s="5">
        <v>2017</v>
      </c>
      <c r="C140" s="5">
        <v>35</v>
      </c>
      <c r="D140" s="5" t="s">
        <v>17</v>
      </c>
      <c r="E140" s="12">
        <v>841775</v>
      </c>
      <c r="F140" s="13">
        <v>51.448571428571398</v>
      </c>
      <c r="G140" s="14">
        <v>0</v>
      </c>
      <c r="H140" s="14">
        <v>13.6371428571429</v>
      </c>
      <c r="I140" s="14">
        <v>29.418571428571401</v>
      </c>
      <c r="J140" s="14">
        <v>21.527857142857151</v>
      </c>
      <c r="K140" s="10">
        <v>919.85250000000008</v>
      </c>
      <c r="L140" s="10">
        <v>183.66249999999999</v>
      </c>
      <c r="M140" cm="1">
        <f t="array" ref="M140">_xlfn.SWITCH(TRUE,AND(L140&gt;=0,L140&lt;2.6),1,AND(L140&gt;=2.6,L140&lt;20),2,AND(L140&gt;=20,L140&lt;56),3,(L140&gt;=56),4)</f>
        <v>4</v>
      </c>
      <c r="N140" t="str" cm="1">
        <f t="array" ref="N140">_xlfn.SWITCH(TRUE,AND(L140&gt;=0,L140&lt;2.6),"Oligotrophic",AND(L140&gt;=2.6,L140&lt;20),"Mesotrophic",AND(L140&gt;=20,L140&lt;56),"Eutrophic",(L140&gt;=56),"Hypertrophic")</f>
        <v>Hypertrophic</v>
      </c>
      <c r="O140" s="2">
        <v>0</v>
      </c>
      <c r="P140" s="11">
        <v>157</v>
      </c>
      <c r="Q140" s="11">
        <v>0</v>
      </c>
    </row>
    <row r="141" spans="1:17" ht="14.25" customHeight="1" x14ac:dyDescent="0.55000000000000004">
      <c r="A141" s="4">
        <f t="shared" si="2"/>
        <v>42982</v>
      </c>
      <c r="B141" s="5">
        <v>2017</v>
      </c>
      <c r="C141" s="5">
        <v>36</v>
      </c>
      <c r="D141" s="5" t="s">
        <v>17</v>
      </c>
      <c r="E141" s="12">
        <v>841775</v>
      </c>
      <c r="F141" s="13">
        <v>54.181428571428597</v>
      </c>
      <c r="G141" s="14">
        <v>0</v>
      </c>
      <c r="H141" s="14">
        <v>13.3214285714286</v>
      </c>
      <c r="I141" s="14">
        <v>27.9714285714286</v>
      </c>
      <c r="J141" s="14">
        <v>20.646428571428601</v>
      </c>
      <c r="K141" s="10">
        <v>907.40125000000012</v>
      </c>
      <c r="L141" s="10">
        <v>203.30625000000001</v>
      </c>
      <c r="M141" cm="1">
        <f t="array" ref="M141">_xlfn.SWITCH(TRUE,AND(L141&gt;=0,L141&lt;2.6),1,AND(L141&gt;=2.6,L141&lt;20),2,AND(L141&gt;=20,L141&lt;56),3,(L141&gt;=56),4)</f>
        <v>4</v>
      </c>
      <c r="N141" t="str" cm="1">
        <f t="array" ref="N141">_xlfn.SWITCH(TRUE,AND(L141&gt;=0,L141&lt;2.6),"Oligotrophic",AND(L141&gt;=2.6,L141&lt;20),"Mesotrophic",AND(L141&gt;=20,L141&lt;56),"Eutrophic",(L141&gt;=56),"Hypertrophic")</f>
        <v>Hypertrophic</v>
      </c>
      <c r="O141" s="2">
        <v>0</v>
      </c>
      <c r="P141" s="11">
        <v>60</v>
      </c>
      <c r="Q141" s="11">
        <v>0</v>
      </c>
    </row>
    <row r="142" spans="1:17" ht="14.25" customHeight="1" x14ac:dyDescent="0.55000000000000004">
      <c r="A142" s="4">
        <f t="shared" si="2"/>
        <v>42989</v>
      </c>
      <c r="B142" s="5">
        <v>2017</v>
      </c>
      <c r="C142" s="5">
        <v>37</v>
      </c>
      <c r="D142" s="5" t="s">
        <v>17</v>
      </c>
      <c r="E142" s="12">
        <v>841775</v>
      </c>
      <c r="F142" s="13">
        <v>50.348571428571397</v>
      </c>
      <c r="G142" s="14">
        <v>0</v>
      </c>
      <c r="H142" s="14">
        <v>14.55</v>
      </c>
      <c r="I142" s="14">
        <v>30.39</v>
      </c>
      <c r="J142" s="14">
        <v>22.47</v>
      </c>
      <c r="K142" s="10">
        <v>894.95</v>
      </c>
      <c r="L142" s="10">
        <v>222.95000000000002</v>
      </c>
      <c r="M142" cm="1">
        <f t="array" ref="M142">_xlfn.SWITCH(TRUE,AND(L142&gt;=0,L142&lt;2.6),1,AND(L142&gt;=2.6,L142&lt;20),2,AND(L142&gt;=20,L142&lt;56),3,(L142&gt;=56),4)</f>
        <v>4</v>
      </c>
      <c r="N142" t="str" cm="1">
        <f t="array" ref="N142">_xlfn.SWITCH(TRUE,AND(L142&gt;=0,L142&lt;2.6),"Oligotrophic",AND(L142&gt;=2.6,L142&lt;20),"Mesotrophic",AND(L142&gt;=20,L142&lt;56),"Eutrophic",(L142&gt;=56),"Hypertrophic")</f>
        <v>Hypertrophic</v>
      </c>
      <c r="O142" s="2">
        <v>0</v>
      </c>
      <c r="P142" s="11">
        <v>63</v>
      </c>
      <c r="Q142" s="11">
        <v>0</v>
      </c>
    </row>
    <row r="143" spans="1:17" ht="14.25" customHeight="1" x14ac:dyDescent="0.55000000000000004">
      <c r="A143" s="4">
        <f t="shared" si="2"/>
        <v>42996</v>
      </c>
      <c r="B143" s="5">
        <v>2017</v>
      </c>
      <c r="C143" s="5">
        <v>38</v>
      </c>
      <c r="D143" s="5" t="s">
        <v>17</v>
      </c>
      <c r="E143" s="12">
        <v>841775</v>
      </c>
      <c r="F143" s="13">
        <v>38.162857142857099</v>
      </c>
      <c r="G143" s="14">
        <v>0</v>
      </c>
      <c r="H143" s="14">
        <v>15.3814285714286</v>
      </c>
      <c r="I143" s="14">
        <v>33.078571428571401</v>
      </c>
      <c r="J143" s="14">
        <v>24.23</v>
      </c>
      <c r="K143" s="10">
        <v>841.62</v>
      </c>
      <c r="L143" s="10">
        <v>235.98</v>
      </c>
      <c r="M143" cm="1">
        <f t="array" ref="M143">_xlfn.SWITCH(TRUE,AND(L143&gt;=0,L143&lt;2.6),1,AND(L143&gt;=2.6,L143&lt;20),2,AND(L143&gt;=20,L143&lt;56),3,(L143&gt;=56),4)</f>
        <v>4</v>
      </c>
      <c r="N143" t="str" cm="1">
        <f t="array" ref="N143">_xlfn.SWITCH(TRUE,AND(L143&gt;=0,L143&lt;2.6),"Oligotrophic",AND(L143&gt;=2.6,L143&lt;20),"Mesotrophic",AND(L143&gt;=20,L143&lt;56),"Eutrophic",(L143&gt;=56),"Hypertrophic")</f>
        <v>Hypertrophic</v>
      </c>
      <c r="O143" s="2">
        <v>0</v>
      </c>
      <c r="P143" s="11">
        <v>87</v>
      </c>
      <c r="Q143" s="11">
        <v>2</v>
      </c>
    </row>
    <row r="144" spans="1:17" ht="14.25" customHeight="1" x14ac:dyDescent="0.55000000000000004">
      <c r="A144" s="4">
        <f t="shared" si="2"/>
        <v>43003</v>
      </c>
      <c r="B144" s="5">
        <v>2017</v>
      </c>
      <c r="C144" s="5">
        <v>39</v>
      </c>
      <c r="D144" s="5" t="s">
        <v>17</v>
      </c>
      <c r="E144" s="12">
        <v>841775</v>
      </c>
      <c r="F144" s="13">
        <v>47.538571428571402</v>
      </c>
      <c r="G144" s="14">
        <v>0</v>
      </c>
      <c r="H144" s="14">
        <v>17.4914285714286</v>
      </c>
      <c r="I144" s="14">
        <v>33.1928571428571</v>
      </c>
      <c r="J144" s="14">
        <v>25.34214285714285</v>
      </c>
      <c r="K144" s="10">
        <v>888.22000000000014</v>
      </c>
      <c r="L144" s="10">
        <v>556.5200000000001</v>
      </c>
      <c r="M144" cm="1">
        <f t="array" ref="M144">_xlfn.SWITCH(TRUE,AND(L144&gt;=0,L144&lt;2.6),1,AND(L144&gt;=2.6,L144&lt;20),2,AND(L144&gt;=20,L144&lt;56),3,(L144&gt;=56),4)</f>
        <v>4</v>
      </c>
      <c r="N144" t="str" cm="1">
        <f t="array" ref="N144">_xlfn.SWITCH(TRUE,AND(L144&gt;=0,L144&lt;2.6),"Oligotrophic",AND(L144&gt;=2.6,L144&lt;20),"Mesotrophic",AND(L144&gt;=20,L144&lt;56),"Eutrophic",(L144&gt;=56),"Hypertrophic")</f>
        <v>Hypertrophic</v>
      </c>
      <c r="O144" s="2">
        <v>0</v>
      </c>
      <c r="P144" s="11">
        <v>122</v>
      </c>
      <c r="Q144" s="11">
        <v>7</v>
      </c>
    </row>
    <row r="145" spans="1:17" ht="14.25" customHeight="1" x14ac:dyDescent="0.55000000000000004">
      <c r="A145" s="4">
        <f t="shared" si="2"/>
        <v>43010</v>
      </c>
      <c r="B145" s="5">
        <v>2017</v>
      </c>
      <c r="C145" s="5">
        <v>40</v>
      </c>
      <c r="D145" s="5" t="s">
        <v>17</v>
      </c>
      <c r="E145" s="12">
        <v>841775</v>
      </c>
      <c r="F145" s="13">
        <v>44.65</v>
      </c>
      <c r="G145" s="14">
        <v>0</v>
      </c>
      <c r="H145" s="14">
        <v>18.264285714285698</v>
      </c>
      <c r="I145" s="14">
        <v>33.782857142857097</v>
      </c>
      <c r="J145" s="14">
        <v>26.023571428571397</v>
      </c>
      <c r="K145" s="10">
        <v>822.85000000000014</v>
      </c>
      <c r="L145" s="10">
        <v>505.50500000000005</v>
      </c>
      <c r="M145" cm="1">
        <f t="array" ref="M145">_xlfn.SWITCH(TRUE,AND(L145&gt;=0,L145&lt;2.6),1,AND(L145&gt;=2.6,L145&lt;20),2,AND(L145&gt;=20,L145&lt;56),3,(L145&gt;=56),4)</f>
        <v>4</v>
      </c>
      <c r="N145" t="str" cm="1">
        <f t="array" ref="N145">_xlfn.SWITCH(TRUE,AND(L145&gt;=0,L145&lt;2.6),"Oligotrophic",AND(L145&gt;=2.6,L145&lt;20),"Mesotrophic",AND(L145&gt;=20,L145&lt;56),"Eutrophic",(L145&gt;=56),"Hypertrophic")</f>
        <v>Hypertrophic</v>
      </c>
      <c r="O145" s="2">
        <v>0</v>
      </c>
      <c r="P145" s="11">
        <v>87</v>
      </c>
      <c r="Q145" s="11">
        <v>2</v>
      </c>
    </row>
    <row r="146" spans="1:17" ht="14.25" customHeight="1" x14ac:dyDescent="0.55000000000000004">
      <c r="A146" s="4">
        <f t="shared" si="2"/>
        <v>43017</v>
      </c>
      <c r="B146" s="5">
        <v>2017</v>
      </c>
      <c r="C146" s="5">
        <v>41</v>
      </c>
      <c r="D146" s="5" t="s">
        <v>17</v>
      </c>
      <c r="E146" s="12">
        <v>841775</v>
      </c>
      <c r="F146" s="13">
        <v>41.977142857142901</v>
      </c>
      <c r="G146" s="14">
        <v>0</v>
      </c>
      <c r="H146" s="14">
        <v>20.762857142857101</v>
      </c>
      <c r="I146" s="14">
        <v>34.041428571428597</v>
      </c>
      <c r="J146" s="14">
        <v>27.402142857142849</v>
      </c>
      <c r="K146" s="10">
        <v>757.48</v>
      </c>
      <c r="L146" s="10">
        <v>454.49</v>
      </c>
      <c r="M146" cm="1">
        <f t="array" ref="M146">_xlfn.SWITCH(TRUE,AND(L146&gt;=0,L146&lt;2.6),1,AND(L146&gt;=2.6,L146&lt;20),2,AND(L146&gt;=20,L146&lt;56),3,(L146&gt;=56),4)</f>
        <v>4</v>
      </c>
      <c r="N146" t="str" cm="1">
        <f t="array" ref="N146">_xlfn.SWITCH(TRUE,AND(L146&gt;=0,L146&lt;2.6),"Oligotrophic",AND(L146&gt;=2.6,L146&lt;20),"Mesotrophic",AND(L146&gt;=20,L146&lt;56),"Eutrophic",(L146&gt;=56),"Hypertrophic")</f>
        <v>Hypertrophic</v>
      </c>
      <c r="O146" s="2">
        <v>0</v>
      </c>
      <c r="P146" s="11">
        <v>51</v>
      </c>
      <c r="Q146" s="11">
        <v>4</v>
      </c>
    </row>
    <row r="147" spans="1:17" ht="14.25" customHeight="1" x14ac:dyDescent="0.55000000000000004">
      <c r="A147" s="4">
        <f t="shared" si="2"/>
        <v>43024</v>
      </c>
      <c r="B147" s="5">
        <v>2017</v>
      </c>
      <c r="C147" s="5">
        <v>42</v>
      </c>
      <c r="D147" s="5" t="s">
        <v>17</v>
      </c>
      <c r="E147" s="12">
        <v>841775</v>
      </c>
      <c r="F147" s="13">
        <v>42.838571428571399</v>
      </c>
      <c r="G147" s="14">
        <v>0</v>
      </c>
      <c r="H147" s="14">
        <v>20.0985714285714</v>
      </c>
      <c r="I147" s="14">
        <v>35.024285714285703</v>
      </c>
      <c r="J147" s="14">
        <v>27.56142857142855</v>
      </c>
      <c r="K147" s="10">
        <v>804.31</v>
      </c>
      <c r="L147" s="10">
        <v>554.23</v>
      </c>
      <c r="M147" cm="1">
        <f t="array" ref="M147">_xlfn.SWITCH(TRUE,AND(L147&gt;=0,L147&lt;2.6),1,AND(L147&gt;=2.6,L147&lt;20),2,AND(L147&gt;=20,L147&lt;56),3,(L147&gt;=56),4)</f>
        <v>4</v>
      </c>
      <c r="N147" t="str" cm="1">
        <f t="array" ref="N147">_xlfn.SWITCH(TRUE,AND(L147&gt;=0,L147&lt;2.6),"Oligotrophic",AND(L147&gt;=2.6,L147&lt;20),"Mesotrophic",AND(L147&gt;=20,L147&lt;56),"Eutrophic",(L147&gt;=56),"Hypertrophic")</f>
        <v>Hypertrophic</v>
      </c>
      <c r="O147" s="2">
        <v>0</v>
      </c>
      <c r="P147" s="11">
        <v>91</v>
      </c>
      <c r="Q147" s="11">
        <v>31</v>
      </c>
    </row>
    <row r="148" spans="1:17" ht="14.25" customHeight="1" x14ac:dyDescent="0.55000000000000004">
      <c r="A148" s="4">
        <f t="shared" si="2"/>
        <v>43031</v>
      </c>
      <c r="B148" s="5">
        <v>2017</v>
      </c>
      <c r="C148" s="5">
        <v>43</v>
      </c>
      <c r="D148" s="5" t="s">
        <v>17</v>
      </c>
      <c r="E148" s="12">
        <v>841775</v>
      </c>
      <c r="F148" s="13">
        <v>34.088571428571399</v>
      </c>
      <c r="G148" s="14">
        <v>8.8000000000000007</v>
      </c>
      <c r="H148" s="14">
        <v>20.931428571428601</v>
      </c>
      <c r="I148" s="14">
        <v>38.422857142857097</v>
      </c>
      <c r="J148" s="14">
        <v>29.677142857142847</v>
      </c>
      <c r="K148" s="10">
        <v>715.02</v>
      </c>
      <c r="L148" s="10">
        <v>702.78999999999985</v>
      </c>
      <c r="M148" cm="1">
        <f t="array" ref="M148">_xlfn.SWITCH(TRUE,AND(L148&gt;=0,L148&lt;2.6),1,AND(L148&gt;=2.6,L148&lt;20),2,AND(L148&gt;=20,L148&lt;56),3,(L148&gt;=56),4)</f>
        <v>4</v>
      </c>
      <c r="N148" t="str" cm="1">
        <f t="array" ref="N148">_xlfn.SWITCH(TRUE,AND(L148&gt;=0,L148&lt;2.6),"Oligotrophic",AND(L148&gt;=2.6,L148&lt;20),"Mesotrophic",AND(L148&gt;=20,L148&lt;56),"Eutrophic",(L148&gt;=56),"Hypertrophic")</f>
        <v>Hypertrophic</v>
      </c>
      <c r="O148" s="2">
        <v>0</v>
      </c>
      <c r="P148" s="11">
        <v>114</v>
      </c>
      <c r="Q148" s="11">
        <v>21</v>
      </c>
    </row>
    <row r="149" spans="1:17" ht="14.25" customHeight="1" x14ac:dyDescent="0.55000000000000004">
      <c r="A149" s="4">
        <f t="shared" si="2"/>
        <v>43038</v>
      </c>
      <c r="B149" s="5">
        <v>2017</v>
      </c>
      <c r="C149" s="5">
        <v>44</v>
      </c>
      <c r="D149" s="5" t="s">
        <v>17</v>
      </c>
      <c r="E149" s="12">
        <v>841775</v>
      </c>
      <c r="F149" s="13">
        <v>40.785714285714299</v>
      </c>
      <c r="G149" s="14">
        <v>7.2</v>
      </c>
      <c r="H149" s="14">
        <v>21.397142857142899</v>
      </c>
      <c r="I149" s="14">
        <v>36.421428571428599</v>
      </c>
      <c r="J149" s="14">
        <v>28.909285714285751</v>
      </c>
      <c r="K149" s="10">
        <v>693.19500000000005</v>
      </c>
      <c r="L149" s="10">
        <v>676.96333333333325</v>
      </c>
      <c r="M149" cm="1">
        <f t="array" ref="M149">_xlfn.SWITCH(TRUE,AND(L149&gt;=0,L149&lt;2.6),1,AND(L149&gt;=2.6,L149&lt;20),2,AND(L149&gt;=20,L149&lt;56),3,(L149&gt;=56),4)</f>
        <v>4</v>
      </c>
      <c r="N149" t="str" cm="1">
        <f t="array" ref="N149">_xlfn.SWITCH(TRUE,AND(L149&gt;=0,L149&lt;2.6),"Oligotrophic",AND(L149&gt;=2.6,L149&lt;20),"Mesotrophic",AND(L149&gt;=20,L149&lt;56),"Eutrophic",(L149&gt;=56),"Hypertrophic")</f>
        <v>Hypertrophic</v>
      </c>
      <c r="O149" s="2">
        <v>0</v>
      </c>
      <c r="P149" s="11">
        <v>200</v>
      </c>
      <c r="Q149" s="11">
        <v>24</v>
      </c>
    </row>
    <row r="150" spans="1:17" ht="14.25" customHeight="1" x14ac:dyDescent="0.55000000000000004">
      <c r="A150" s="4">
        <f t="shared" si="2"/>
        <v>43045</v>
      </c>
      <c r="B150" s="5">
        <v>2017</v>
      </c>
      <c r="C150" s="5">
        <v>45</v>
      </c>
      <c r="D150" s="5" t="s">
        <v>17</v>
      </c>
      <c r="E150" s="12">
        <v>841775</v>
      </c>
      <c r="F150" s="13">
        <v>47.124285714285698</v>
      </c>
      <c r="G150" s="14">
        <v>4.3</v>
      </c>
      <c r="H150" s="14">
        <v>18.3771428571429</v>
      </c>
      <c r="I150" s="14">
        <v>32.961428571428598</v>
      </c>
      <c r="J150" s="14">
        <v>25.669285714285749</v>
      </c>
      <c r="K150" s="10">
        <v>671.37</v>
      </c>
      <c r="L150" s="10">
        <v>651.13666666666654</v>
      </c>
      <c r="M150" cm="1">
        <f t="array" ref="M150">_xlfn.SWITCH(TRUE,AND(L150&gt;=0,L150&lt;2.6),1,AND(L150&gt;=2.6,L150&lt;20),2,AND(L150&gt;=20,L150&lt;56),3,(L150&gt;=56),4)</f>
        <v>4</v>
      </c>
      <c r="N150" t="str" cm="1">
        <f t="array" ref="N150">_xlfn.SWITCH(TRUE,AND(L150&gt;=0,L150&lt;2.6),"Oligotrophic",AND(L150&gt;=2.6,L150&lt;20),"Mesotrophic",AND(L150&gt;=20,L150&lt;56),"Eutrophic",(L150&gt;=56),"Hypertrophic")</f>
        <v>Hypertrophic</v>
      </c>
      <c r="O150" s="2">
        <v>0</v>
      </c>
      <c r="P150" s="11">
        <v>70</v>
      </c>
      <c r="Q150" s="11">
        <v>5</v>
      </c>
    </row>
    <row r="151" spans="1:17" ht="14.25" customHeight="1" x14ac:dyDescent="0.55000000000000004">
      <c r="A151" s="4">
        <f t="shared" si="2"/>
        <v>43052</v>
      </c>
      <c r="B151" s="5">
        <v>2017</v>
      </c>
      <c r="C151" s="5">
        <v>46</v>
      </c>
      <c r="D151" s="5" t="s">
        <v>17</v>
      </c>
      <c r="E151" s="12">
        <v>841775</v>
      </c>
      <c r="F151" s="13">
        <v>49.534285714285701</v>
      </c>
      <c r="G151" s="14">
        <v>23.4</v>
      </c>
      <c r="H151" s="14">
        <v>21.422857142857101</v>
      </c>
      <c r="I151" s="14">
        <v>34.658571428571399</v>
      </c>
      <c r="J151" s="14">
        <v>28.040714285714252</v>
      </c>
      <c r="K151" s="10">
        <v>649.54500000000007</v>
      </c>
      <c r="L151" s="10">
        <v>625.30999999999995</v>
      </c>
      <c r="M151" cm="1">
        <f t="array" ref="M151">_xlfn.SWITCH(TRUE,AND(L151&gt;=0,L151&lt;2.6),1,AND(L151&gt;=2.6,L151&lt;20),2,AND(L151&gt;=20,L151&lt;56),3,(L151&gt;=56),4)</f>
        <v>4</v>
      </c>
      <c r="N151" t="str" cm="1">
        <f t="array" ref="N151">_xlfn.SWITCH(TRUE,AND(L151&gt;=0,L151&lt;2.6),"Oligotrophic",AND(L151&gt;=2.6,L151&lt;20),"Mesotrophic",AND(L151&gt;=20,L151&lt;56),"Eutrophic",(L151&gt;=56),"Hypertrophic")</f>
        <v>Hypertrophic</v>
      </c>
      <c r="O151" s="2">
        <v>0</v>
      </c>
      <c r="P151" s="11">
        <v>122</v>
      </c>
      <c r="Q151" s="11">
        <v>15</v>
      </c>
    </row>
    <row r="152" spans="1:17" ht="14.25" customHeight="1" x14ac:dyDescent="0.55000000000000004">
      <c r="A152" s="4">
        <f t="shared" si="2"/>
        <v>43059</v>
      </c>
      <c r="B152" s="5">
        <v>2017</v>
      </c>
      <c r="C152" s="5">
        <v>47</v>
      </c>
      <c r="D152" s="5" t="s">
        <v>17</v>
      </c>
      <c r="E152" s="12">
        <v>841775</v>
      </c>
      <c r="F152" s="13">
        <v>59.992857142857098</v>
      </c>
      <c r="G152" s="14">
        <v>2.2999999999999998</v>
      </c>
      <c r="H152" s="14">
        <v>21.28</v>
      </c>
      <c r="I152" s="14">
        <v>33.648571428571401</v>
      </c>
      <c r="J152" s="14">
        <v>27.464285714285701</v>
      </c>
      <c r="K152" s="10">
        <v>627.72</v>
      </c>
      <c r="L152" s="10">
        <v>599.48333333333323</v>
      </c>
      <c r="M152" cm="1">
        <f t="array" ref="M152">_xlfn.SWITCH(TRUE,AND(L152&gt;=0,L152&lt;2.6),1,AND(L152&gt;=2.6,L152&lt;20),2,AND(L152&gt;=20,L152&lt;56),3,(L152&gt;=56),4)</f>
        <v>4</v>
      </c>
      <c r="N152" t="str" cm="1">
        <f t="array" ref="N152">_xlfn.SWITCH(TRUE,AND(L152&gt;=0,L152&lt;2.6),"Oligotrophic",AND(L152&gt;=2.6,L152&lt;20),"Mesotrophic",AND(L152&gt;=20,L152&lt;56),"Eutrophic",(L152&gt;=56),"Hypertrophic")</f>
        <v>Hypertrophic</v>
      </c>
      <c r="O152" s="2">
        <v>0</v>
      </c>
      <c r="P152" s="11">
        <v>87</v>
      </c>
      <c r="Q152" s="11">
        <v>37</v>
      </c>
    </row>
    <row r="153" spans="1:17" ht="14.25" customHeight="1" x14ac:dyDescent="0.55000000000000004">
      <c r="A153" s="4">
        <f t="shared" si="2"/>
        <v>43066</v>
      </c>
      <c r="B153" s="5">
        <v>2017</v>
      </c>
      <c r="C153" s="5">
        <v>48</v>
      </c>
      <c r="D153" s="5" t="s">
        <v>17</v>
      </c>
      <c r="E153" s="12">
        <v>841775</v>
      </c>
      <c r="F153" s="13">
        <v>59.628571428571398</v>
      </c>
      <c r="G153" s="14">
        <v>49</v>
      </c>
      <c r="H153" s="14">
        <v>20.43</v>
      </c>
      <c r="I153" s="14">
        <v>33.305714285714302</v>
      </c>
      <c r="J153" s="14">
        <v>26.867857142857151</v>
      </c>
      <c r="K153" s="10">
        <v>605.8950000000001</v>
      </c>
      <c r="L153" s="10">
        <v>573.65666666666664</v>
      </c>
      <c r="M153" cm="1">
        <f t="array" ref="M153">_xlfn.SWITCH(TRUE,AND(L153&gt;=0,L153&lt;2.6),1,AND(L153&gt;=2.6,L153&lt;20),2,AND(L153&gt;=20,L153&lt;56),3,(L153&gt;=56),4)</f>
        <v>4</v>
      </c>
      <c r="N153" t="str" cm="1">
        <f t="array" ref="N153">_xlfn.SWITCH(TRUE,AND(L153&gt;=0,L153&lt;2.6),"Oligotrophic",AND(L153&gt;=2.6,L153&lt;20),"Mesotrophic",AND(L153&gt;=20,L153&lt;56),"Eutrophic",(L153&gt;=56),"Hypertrophic")</f>
        <v>Hypertrophic</v>
      </c>
      <c r="O153" s="2">
        <v>0</v>
      </c>
      <c r="P153" s="11">
        <v>80</v>
      </c>
      <c r="Q153" s="11">
        <v>29</v>
      </c>
    </row>
    <row r="154" spans="1:17" ht="14.25" customHeight="1" x14ac:dyDescent="0.55000000000000004">
      <c r="A154" s="4">
        <f t="shared" si="2"/>
        <v>43073</v>
      </c>
      <c r="B154" s="5">
        <v>2017</v>
      </c>
      <c r="C154" s="5">
        <v>49</v>
      </c>
      <c r="D154" s="5" t="s">
        <v>17</v>
      </c>
      <c r="E154" s="12">
        <v>841775</v>
      </c>
      <c r="F154" s="13">
        <v>69.068571428571403</v>
      </c>
      <c r="G154" s="14">
        <v>11.7</v>
      </c>
      <c r="H154" s="14">
        <v>18.4542857142857</v>
      </c>
      <c r="I154" s="14">
        <v>29.828571428571401</v>
      </c>
      <c r="J154" s="14">
        <v>24.141428571428548</v>
      </c>
      <c r="K154" s="10">
        <v>584.07000000000005</v>
      </c>
      <c r="L154" s="10">
        <v>547.82999999999993</v>
      </c>
      <c r="M154" cm="1">
        <f t="array" ref="M154">_xlfn.SWITCH(TRUE,AND(L154&gt;=0,L154&lt;2.6),1,AND(L154&gt;=2.6,L154&lt;20),2,AND(L154&gt;=20,L154&lt;56),3,(L154&gt;=56),4)</f>
        <v>4</v>
      </c>
      <c r="N154" t="str" cm="1">
        <f t="array" ref="N154">_xlfn.SWITCH(TRUE,AND(L154&gt;=0,L154&lt;2.6),"Oligotrophic",AND(L154&gt;=2.6,L154&lt;20),"Mesotrophic",AND(L154&gt;=20,L154&lt;56),"Eutrophic",(L154&gt;=56),"Hypertrophic")</f>
        <v>Hypertrophic</v>
      </c>
      <c r="O154" s="2">
        <v>0</v>
      </c>
      <c r="P154" s="11">
        <v>76</v>
      </c>
      <c r="Q154" s="11">
        <v>18</v>
      </c>
    </row>
    <row r="155" spans="1:17" ht="14.25" customHeight="1" x14ac:dyDescent="0.55000000000000004">
      <c r="A155" s="4">
        <f t="shared" si="2"/>
        <v>43080</v>
      </c>
      <c r="B155" s="5">
        <v>2017</v>
      </c>
      <c r="C155" s="5">
        <v>50</v>
      </c>
      <c r="D155" s="5" t="s">
        <v>17</v>
      </c>
      <c r="E155" s="12">
        <v>841775</v>
      </c>
      <c r="F155" s="13">
        <v>72.318571428571403</v>
      </c>
      <c r="G155" s="14">
        <v>34.1</v>
      </c>
      <c r="H155" s="14">
        <v>20.425714285714299</v>
      </c>
      <c r="I155" s="14">
        <v>30.477142857142901</v>
      </c>
      <c r="J155" s="14">
        <v>25.4514285714286</v>
      </c>
      <c r="K155" s="10">
        <v>596.24434782608694</v>
      </c>
      <c r="L155" s="10">
        <v>525.15260869565213</v>
      </c>
      <c r="M155" cm="1">
        <f t="array" ref="M155">_xlfn.SWITCH(TRUE,AND(L155&gt;=0,L155&lt;2.6),1,AND(L155&gt;=2.6,L155&lt;20),2,AND(L155&gt;=20,L155&lt;56),3,(L155&gt;=56),4)</f>
        <v>4</v>
      </c>
      <c r="N155" t="str" cm="1">
        <f t="array" ref="N155">_xlfn.SWITCH(TRUE,AND(L155&gt;=0,L155&lt;2.6),"Oligotrophic",AND(L155&gt;=2.6,L155&lt;20),"Mesotrophic",AND(L155&gt;=20,L155&lt;56),"Eutrophic",(L155&gt;=56),"Hypertrophic")</f>
        <v>Hypertrophic</v>
      </c>
      <c r="O155" s="2">
        <v>0</v>
      </c>
      <c r="P155" s="11">
        <v>114</v>
      </c>
      <c r="Q155" s="11">
        <v>31</v>
      </c>
    </row>
    <row r="156" spans="1:17" ht="14.25" customHeight="1" x14ac:dyDescent="0.55000000000000004">
      <c r="A156" s="4">
        <f t="shared" si="2"/>
        <v>43087</v>
      </c>
      <c r="B156" s="5">
        <v>2017</v>
      </c>
      <c r="C156" s="5">
        <v>51</v>
      </c>
      <c r="D156" s="5" t="s">
        <v>17</v>
      </c>
      <c r="E156" s="12">
        <v>841775</v>
      </c>
      <c r="F156" s="13">
        <v>83.214285714285694</v>
      </c>
      <c r="G156" s="14">
        <v>39.1</v>
      </c>
      <c r="H156" s="14">
        <v>20.67</v>
      </c>
      <c r="I156" s="14">
        <v>27.9014285714286</v>
      </c>
      <c r="J156" s="14">
        <v>24.285714285714299</v>
      </c>
      <c r="K156" s="10">
        <v>608.41869565217394</v>
      </c>
      <c r="L156" s="10">
        <v>502.47521739130428</v>
      </c>
      <c r="M156" cm="1">
        <f t="array" ref="M156">_xlfn.SWITCH(TRUE,AND(L156&gt;=0,L156&lt;2.6),1,AND(L156&gt;=2.6,L156&lt;20),2,AND(L156&gt;=20,L156&lt;56),3,(L156&gt;=56),4)</f>
        <v>4</v>
      </c>
      <c r="N156" t="str" cm="1">
        <f t="array" ref="N156">_xlfn.SWITCH(TRUE,AND(L156&gt;=0,L156&lt;2.6),"Oligotrophic",AND(L156&gt;=2.6,L156&lt;20),"Mesotrophic",AND(L156&gt;=20,L156&lt;56),"Eutrophic",(L156&gt;=56),"Hypertrophic")</f>
        <v>Hypertrophic</v>
      </c>
      <c r="O156" s="2">
        <v>0</v>
      </c>
      <c r="P156" s="11">
        <v>153</v>
      </c>
      <c r="Q156" s="11">
        <v>19</v>
      </c>
    </row>
    <row r="157" spans="1:17" ht="14.25" customHeight="1" x14ac:dyDescent="0.55000000000000004">
      <c r="A157" s="4">
        <f t="shared" si="2"/>
        <v>43094</v>
      </c>
      <c r="B157" s="5">
        <v>2017</v>
      </c>
      <c r="C157" s="5">
        <v>52</v>
      </c>
      <c r="D157" s="5" t="s">
        <v>17</v>
      </c>
      <c r="E157" s="12">
        <v>841775</v>
      </c>
      <c r="F157" s="13">
        <v>81.942857142857093</v>
      </c>
      <c r="G157" s="14">
        <v>29.3</v>
      </c>
      <c r="H157" s="14">
        <v>21.431428571428601</v>
      </c>
      <c r="I157" s="14">
        <v>28.647142857142899</v>
      </c>
      <c r="J157" s="14">
        <v>25.03928571428575</v>
      </c>
      <c r="K157" s="10">
        <v>620.59304347826082</v>
      </c>
      <c r="L157" s="10">
        <v>479.79782608695643</v>
      </c>
      <c r="M157" cm="1">
        <f t="array" ref="M157">_xlfn.SWITCH(TRUE,AND(L157&gt;=0,L157&lt;2.6),1,AND(L157&gt;=2.6,L157&lt;20),2,AND(L157&gt;=20,L157&lt;56),3,(L157&gt;=56),4)</f>
        <v>4</v>
      </c>
      <c r="N157" t="str" cm="1">
        <f t="array" ref="N157">_xlfn.SWITCH(TRUE,AND(L157&gt;=0,L157&lt;2.6),"Oligotrophic",AND(L157&gt;=2.6,L157&lt;20),"Mesotrophic",AND(L157&gt;=20,L157&lt;56),"Eutrophic",(L157&gt;=56),"Hypertrophic")</f>
        <v>Hypertrophic</v>
      </c>
      <c r="O157" s="2">
        <v>0</v>
      </c>
      <c r="P157" s="11">
        <v>453</v>
      </c>
      <c r="Q157" s="11">
        <v>16</v>
      </c>
    </row>
    <row r="158" spans="1:17" ht="14.25" customHeight="1" x14ac:dyDescent="0.55000000000000004">
      <c r="A158" s="4">
        <f t="shared" si="2"/>
        <v>43101</v>
      </c>
      <c r="B158" s="5">
        <v>2018</v>
      </c>
      <c r="C158" s="5">
        <v>1</v>
      </c>
      <c r="D158" s="5" t="s">
        <v>17</v>
      </c>
      <c r="E158" s="12">
        <v>851757</v>
      </c>
      <c r="F158" s="13">
        <v>83.011428571428596</v>
      </c>
      <c r="G158" s="14">
        <v>1.9</v>
      </c>
      <c r="H158" s="14">
        <v>28.428571428571399</v>
      </c>
      <c r="I158" s="14">
        <v>26.66</v>
      </c>
      <c r="J158" s="14">
        <v>27.544285714285699</v>
      </c>
      <c r="K158" s="10">
        <v>632.76739130434783</v>
      </c>
      <c r="L158" s="10">
        <v>457.12043478260864</v>
      </c>
      <c r="M158" cm="1">
        <f t="array" ref="M158">_xlfn.SWITCH(TRUE,AND(L158&gt;=0,L158&lt;2.6),1,AND(L158&gt;=2.6,L158&lt;20),2,AND(L158&gt;=20,L158&lt;56),3,(L158&gt;=56),4)</f>
        <v>4</v>
      </c>
      <c r="N158" t="str" cm="1">
        <f t="array" ref="N158">_xlfn.SWITCH(TRUE,AND(L158&gt;=0,L158&lt;2.6),"Oligotrophic",AND(L158&gt;=2.6,L158&lt;20),"Mesotrophic",AND(L158&gt;=20,L158&lt;56),"Eutrophic",(L158&gt;=56),"Hypertrophic")</f>
        <v>Hypertrophic</v>
      </c>
      <c r="O158" s="2">
        <v>0</v>
      </c>
      <c r="P158" s="11">
        <v>258</v>
      </c>
      <c r="Q158" s="11">
        <v>0</v>
      </c>
    </row>
    <row r="159" spans="1:17" ht="14.25" customHeight="1" x14ac:dyDescent="0.55000000000000004">
      <c r="A159" s="4">
        <f t="shared" si="2"/>
        <v>43108</v>
      </c>
      <c r="B159" s="5">
        <v>2018</v>
      </c>
      <c r="C159" s="5">
        <v>2</v>
      </c>
      <c r="D159" s="5" t="s">
        <v>17</v>
      </c>
      <c r="E159" s="12">
        <v>851757</v>
      </c>
      <c r="F159" s="13">
        <v>75.334285714285699</v>
      </c>
      <c r="G159" s="14">
        <v>11.2</v>
      </c>
      <c r="H159" s="14">
        <v>27.457142857142902</v>
      </c>
      <c r="I159" s="14">
        <v>28.3442857142857</v>
      </c>
      <c r="J159" s="14">
        <v>27.900714285714301</v>
      </c>
      <c r="K159" s="10">
        <v>644.94173913043483</v>
      </c>
      <c r="L159" s="10">
        <v>434.44304347826085</v>
      </c>
      <c r="M159" cm="1">
        <f t="array" ref="M159">_xlfn.SWITCH(TRUE,AND(L159&gt;=0,L159&lt;2.6),1,AND(L159&gt;=2.6,L159&lt;20),2,AND(L159&gt;=20,L159&lt;56),3,(L159&gt;=56),4)</f>
        <v>4</v>
      </c>
      <c r="N159" t="str" cm="1">
        <f t="array" ref="N159">_xlfn.SWITCH(TRUE,AND(L159&gt;=0,L159&lt;2.6),"Oligotrophic",AND(L159&gt;=2.6,L159&lt;20),"Mesotrophic",AND(L159&gt;=20,L159&lt;56),"Eutrophic",(L159&gt;=56),"Hypertrophic")</f>
        <v>Hypertrophic</v>
      </c>
      <c r="O159" s="2">
        <v>0</v>
      </c>
      <c r="P159" s="11">
        <v>596</v>
      </c>
      <c r="Q159" s="11">
        <v>9</v>
      </c>
    </row>
    <row r="160" spans="1:17" ht="14.25" customHeight="1" x14ac:dyDescent="0.55000000000000004">
      <c r="A160" s="4">
        <f t="shared" si="2"/>
        <v>43115</v>
      </c>
      <c r="B160" s="5">
        <v>2018</v>
      </c>
      <c r="C160" s="5">
        <v>3</v>
      </c>
      <c r="D160" s="5" t="s">
        <v>17</v>
      </c>
      <c r="E160" s="12">
        <v>851757</v>
      </c>
      <c r="F160" s="13">
        <v>80.072857142857202</v>
      </c>
      <c r="G160" s="14">
        <v>14.2</v>
      </c>
      <c r="H160" s="14">
        <v>27.928571428571399</v>
      </c>
      <c r="I160" s="14">
        <v>27.837142857142901</v>
      </c>
      <c r="J160" s="14">
        <v>27.882857142857148</v>
      </c>
      <c r="K160" s="10">
        <v>657.11608695652171</v>
      </c>
      <c r="L160" s="10">
        <v>411.765652173913</v>
      </c>
      <c r="M160" cm="1">
        <f t="array" ref="M160">_xlfn.SWITCH(TRUE,AND(L160&gt;=0,L160&lt;2.6),1,AND(L160&gt;=2.6,L160&lt;20),2,AND(L160&gt;=20,L160&lt;56),3,(L160&gt;=56),4)</f>
        <v>4</v>
      </c>
      <c r="N160" t="str" cm="1">
        <f t="array" ref="N160">_xlfn.SWITCH(TRUE,AND(L160&gt;=0,L160&lt;2.6),"Oligotrophic",AND(L160&gt;=2.6,L160&lt;20),"Mesotrophic",AND(L160&gt;=20,L160&lt;56),"Eutrophic",(L160&gt;=56),"Hypertrophic")</f>
        <v>Hypertrophic</v>
      </c>
      <c r="O160" s="2">
        <v>0</v>
      </c>
      <c r="P160" s="11">
        <v>40</v>
      </c>
      <c r="Q160" s="11">
        <v>13</v>
      </c>
    </row>
    <row r="161" spans="1:17" ht="14.25" customHeight="1" x14ac:dyDescent="0.55000000000000004">
      <c r="A161" s="4">
        <f t="shared" si="2"/>
        <v>43122</v>
      </c>
      <c r="B161" s="5">
        <v>2018</v>
      </c>
      <c r="C161" s="5">
        <v>4</v>
      </c>
      <c r="D161" s="5" t="s">
        <v>17</v>
      </c>
      <c r="E161" s="12">
        <v>851757</v>
      </c>
      <c r="F161" s="13">
        <v>84.408571428571406</v>
      </c>
      <c r="G161" s="14">
        <v>18</v>
      </c>
      <c r="H161" s="14">
        <v>29.1</v>
      </c>
      <c r="I161" s="14">
        <v>26.751428571428601</v>
      </c>
      <c r="J161" s="14">
        <v>27.925714285714299</v>
      </c>
      <c r="K161" s="10">
        <v>669.29043478260871</v>
      </c>
      <c r="L161" s="10">
        <v>389.08826086956515</v>
      </c>
      <c r="M161" cm="1">
        <f t="array" ref="M161">_xlfn.SWITCH(TRUE,AND(L161&gt;=0,L161&lt;2.6),1,AND(L161&gt;=2.6,L161&lt;20),2,AND(L161&gt;=20,L161&lt;56),3,(L161&gt;=56),4)</f>
        <v>4</v>
      </c>
      <c r="N161" t="str" cm="1">
        <f t="array" ref="N161">_xlfn.SWITCH(TRUE,AND(L161&gt;=0,L161&lt;2.6),"Oligotrophic",AND(L161&gt;=2.6,L161&lt;20),"Mesotrophic",AND(L161&gt;=20,L161&lt;56),"Eutrophic",(L161&gt;=56),"Hypertrophic")</f>
        <v>Hypertrophic</v>
      </c>
      <c r="O161" s="2">
        <v>0</v>
      </c>
      <c r="P161" s="11">
        <v>0</v>
      </c>
      <c r="Q161" s="11">
        <v>10</v>
      </c>
    </row>
    <row r="162" spans="1:17" ht="14.25" customHeight="1" x14ac:dyDescent="0.55000000000000004">
      <c r="A162" s="4">
        <f t="shared" si="2"/>
        <v>43129</v>
      </c>
      <c r="B162" s="5">
        <v>2018</v>
      </c>
      <c r="C162" s="5">
        <v>5</v>
      </c>
      <c r="D162" s="5" t="s">
        <v>17</v>
      </c>
      <c r="E162" s="12">
        <v>851757</v>
      </c>
      <c r="F162" s="13">
        <v>80.2</v>
      </c>
      <c r="G162" s="14">
        <v>45.5</v>
      </c>
      <c r="H162" s="14">
        <v>28.742857142857101</v>
      </c>
      <c r="I162" s="14">
        <v>28.55</v>
      </c>
      <c r="J162" s="14">
        <v>28.646428571428551</v>
      </c>
      <c r="K162" s="10">
        <v>681.46478260869571</v>
      </c>
      <c r="L162" s="10">
        <v>366.41086956521735</v>
      </c>
      <c r="M162" cm="1">
        <f t="array" ref="M162">_xlfn.SWITCH(TRUE,AND(L162&gt;=0,L162&lt;2.6),1,AND(L162&gt;=2.6,L162&lt;20),2,AND(L162&gt;=20,L162&lt;56),3,(L162&gt;=56),4)</f>
        <v>4</v>
      </c>
      <c r="N162" t="str" cm="1">
        <f t="array" ref="N162">_xlfn.SWITCH(TRUE,AND(L162&gt;=0,L162&lt;2.6),"Oligotrophic",AND(L162&gt;=2.6,L162&lt;20),"Mesotrophic",AND(L162&gt;=20,L162&lt;56),"Eutrophic",(L162&gt;=56),"Hypertrophic")</f>
        <v>Hypertrophic</v>
      </c>
      <c r="O162" s="2">
        <v>0</v>
      </c>
      <c r="P162" s="11">
        <v>48</v>
      </c>
      <c r="Q162" s="11">
        <v>26</v>
      </c>
    </row>
    <row r="163" spans="1:17" ht="14.25" customHeight="1" x14ac:dyDescent="0.55000000000000004">
      <c r="A163" s="4">
        <f t="shared" si="2"/>
        <v>43136</v>
      </c>
      <c r="B163" s="5">
        <v>2018</v>
      </c>
      <c r="C163" s="5">
        <v>6</v>
      </c>
      <c r="D163" s="5" t="s">
        <v>17</v>
      </c>
      <c r="E163" s="12">
        <v>851757</v>
      </c>
      <c r="F163" s="13">
        <v>83.534285714285701</v>
      </c>
      <c r="G163" s="14">
        <v>92.9</v>
      </c>
      <c r="H163" s="14">
        <v>24.9</v>
      </c>
      <c r="I163" s="14">
        <v>28.8685714285714</v>
      </c>
      <c r="J163" s="14">
        <v>26.884285714285699</v>
      </c>
      <c r="K163" s="10">
        <v>693.6391304347826</v>
      </c>
      <c r="L163" s="10">
        <v>343.73347826086956</v>
      </c>
      <c r="M163" cm="1">
        <f t="array" ref="M163">_xlfn.SWITCH(TRUE,AND(L163&gt;=0,L163&lt;2.6),1,AND(L163&gt;=2.6,L163&lt;20),2,AND(L163&gt;=20,L163&lt;56),3,(L163&gt;=56),4)</f>
        <v>4</v>
      </c>
      <c r="N163" t="str" cm="1">
        <f t="array" ref="N163">_xlfn.SWITCH(TRUE,AND(L163&gt;=0,L163&lt;2.6),"Oligotrophic",AND(L163&gt;=2.6,L163&lt;20),"Mesotrophic",AND(L163&gt;=20,L163&lt;56),"Eutrophic",(L163&gt;=56),"Hypertrophic")</f>
        <v>Hypertrophic</v>
      </c>
      <c r="O163" s="2">
        <v>0</v>
      </c>
      <c r="P163" s="11">
        <v>27</v>
      </c>
      <c r="Q163" s="11">
        <v>113</v>
      </c>
    </row>
    <row r="164" spans="1:17" ht="14.25" customHeight="1" x14ac:dyDescent="0.55000000000000004">
      <c r="A164" s="4">
        <f t="shared" si="2"/>
        <v>43143</v>
      </c>
      <c r="B164" s="5">
        <v>2018</v>
      </c>
      <c r="C164" s="5">
        <v>7</v>
      </c>
      <c r="D164" s="5" t="s">
        <v>17</v>
      </c>
      <c r="E164" s="12">
        <v>851757</v>
      </c>
      <c r="F164" s="13">
        <v>88.815714285714293</v>
      </c>
      <c r="G164" s="14">
        <v>7.5</v>
      </c>
      <c r="H164" s="14">
        <v>28.257142857142899</v>
      </c>
      <c r="I164" s="14">
        <v>26.162857142857099</v>
      </c>
      <c r="J164" s="14">
        <v>27.21</v>
      </c>
      <c r="K164" s="10">
        <v>705.8134782608696</v>
      </c>
      <c r="L164" s="10">
        <v>321.05608695652171</v>
      </c>
      <c r="M164" cm="1">
        <f t="array" ref="M164">_xlfn.SWITCH(TRUE,AND(L164&gt;=0,L164&lt;2.6),1,AND(L164&gt;=2.6,L164&lt;20),2,AND(L164&gt;=20,L164&lt;56),3,(L164&gt;=56),4)</f>
        <v>4</v>
      </c>
      <c r="N164" t="str" cm="1">
        <f t="array" ref="N164">_xlfn.SWITCH(TRUE,AND(L164&gt;=0,L164&lt;2.6),"Oligotrophic",AND(L164&gt;=2.6,L164&lt;20),"Mesotrophic",AND(L164&gt;=20,L164&lt;56),"Eutrophic",(L164&gt;=56),"Hypertrophic")</f>
        <v>Hypertrophic</v>
      </c>
      <c r="O164" s="2">
        <v>0</v>
      </c>
      <c r="P164" s="15">
        <v>39</v>
      </c>
      <c r="Q164" s="15">
        <v>5</v>
      </c>
    </row>
    <row r="165" spans="1:17" ht="14.25" customHeight="1" x14ac:dyDescent="0.55000000000000004">
      <c r="A165" s="4">
        <f t="shared" si="2"/>
        <v>43150</v>
      </c>
      <c r="B165" s="5">
        <v>2018</v>
      </c>
      <c r="C165" s="5">
        <v>8</v>
      </c>
      <c r="D165" s="5" t="s">
        <v>17</v>
      </c>
      <c r="E165" s="12">
        <v>851757</v>
      </c>
      <c r="F165" s="13">
        <v>85.3728571428571</v>
      </c>
      <c r="G165" s="14">
        <v>4</v>
      </c>
      <c r="H165" s="14">
        <v>29.1</v>
      </c>
      <c r="I165" s="14">
        <v>27.4628571428571</v>
      </c>
      <c r="J165" s="14">
        <v>28.281428571428549</v>
      </c>
      <c r="K165" s="10">
        <v>717.9878260869566</v>
      </c>
      <c r="L165" s="10">
        <v>298.37869565217392</v>
      </c>
      <c r="M165" cm="1">
        <f t="array" ref="M165">_xlfn.SWITCH(TRUE,AND(L165&gt;=0,L165&lt;2.6),1,AND(L165&gt;=2.6,L165&lt;20),2,AND(L165&gt;=20,L165&lt;56),3,(L165&gt;=56),4)</f>
        <v>4</v>
      </c>
      <c r="N165" t="str" cm="1">
        <f t="array" ref="N165">_xlfn.SWITCH(TRUE,AND(L165&gt;=0,L165&lt;2.6),"Oligotrophic",AND(L165&gt;=2.6,L165&lt;20),"Mesotrophic",AND(L165&gt;=20,L165&lt;56),"Eutrophic",(L165&gt;=56),"Hypertrophic")</f>
        <v>Hypertrophic</v>
      </c>
      <c r="O165" s="2">
        <v>0</v>
      </c>
      <c r="P165" s="9">
        <v>0</v>
      </c>
      <c r="Q165" s="9">
        <v>5</v>
      </c>
    </row>
    <row r="166" spans="1:17" ht="14.25" customHeight="1" x14ac:dyDescent="0.55000000000000004">
      <c r="A166" s="4">
        <f t="shared" si="2"/>
        <v>43157</v>
      </c>
      <c r="B166" s="5">
        <v>2018</v>
      </c>
      <c r="C166" s="5">
        <v>9</v>
      </c>
      <c r="D166" s="5" t="s">
        <v>17</v>
      </c>
      <c r="E166" s="12">
        <v>851757</v>
      </c>
      <c r="F166" s="13">
        <v>83.735714285714295</v>
      </c>
      <c r="G166" s="14">
        <v>38.299999999999997</v>
      </c>
      <c r="H166" s="14">
        <v>27.2</v>
      </c>
      <c r="I166" s="14">
        <v>28.727142857142901</v>
      </c>
      <c r="J166" s="14">
        <v>27.963571428571449</v>
      </c>
      <c r="K166" s="10">
        <v>730.16217391304349</v>
      </c>
      <c r="L166" s="10">
        <v>275.70130434782607</v>
      </c>
      <c r="M166" cm="1">
        <f t="array" ref="M166">_xlfn.SWITCH(TRUE,AND(L166&gt;=0,L166&lt;2.6),1,AND(L166&gt;=2.6,L166&lt;20),2,AND(L166&gt;=20,L166&lt;56),3,(L166&gt;=56),4)</f>
        <v>4</v>
      </c>
      <c r="N166" t="str" cm="1">
        <f t="array" ref="N166">_xlfn.SWITCH(TRUE,AND(L166&gt;=0,L166&lt;2.6),"Oligotrophic",AND(L166&gt;=2.6,L166&lt;20),"Mesotrophic",AND(L166&gt;=20,L166&lt;56),"Eutrophic",(L166&gt;=56),"Hypertrophic")</f>
        <v>Hypertrophic</v>
      </c>
      <c r="O166" s="2">
        <v>0</v>
      </c>
      <c r="P166" s="9">
        <v>0</v>
      </c>
      <c r="Q166" s="9">
        <v>0</v>
      </c>
    </row>
    <row r="167" spans="1:17" ht="14.25" customHeight="1" x14ac:dyDescent="0.55000000000000004">
      <c r="A167" s="4">
        <f t="shared" si="2"/>
        <v>43164</v>
      </c>
      <c r="B167" s="5">
        <v>2018</v>
      </c>
      <c r="C167" s="5">
        <v>10</v>
      </c>
      <c r="D167" s="5" t="s">
        <v>17</v>
      </c>
      <c r="E167" s="12">
        <v>851757</v>
      </c>
      <c r="F167" s="13">
        <v>88.397142857142896</v>
      </c>
      <c r="G167" s="14">
        <v>27.5</v>
      </c>
      <c r="H167" s="14">
        <v>28.5285714285714</v>
      </c>
      <c r="I167" s="14">
        <v>26.757142857142899</v>
      </c>
      <c r="J167" s="14">
        <v>27.642857142857149</v>
      </c>
      <c r="K167" s="10">
        <v>742.33652173913049</v>
      </c>
      <c r="L167" s="10">
        <v>253.02391304347827</v>
      </c>
      <c r="M167" cm="1">
        <f t="array" ref="M167">_xlfn.SWITCH(TRUE,AND(L167&gt;=0,L167&lt;2.6),1,AND(L167&gt;=2.6,L167&lt;20),2,AND(L167&gt;=20,L167&lt;56),3,(L167&gt;=56),4)</f>
        <v>4</v>
      </c>
      <c r="N167" t="str" cm="1">
        <f t="array" ref="N167">_xlfn.SWITCH(TRUE,AND(L167&gt;=0,L167&lt;2.6),"Oligotrophic",AND(L167&gt;=2.6,L167&lt;20),"Mesotrophic",AND(L167&gt;=20,L167&lt;56),"Eutrophic",(L167&gt;=56),"Hypertrophic")</f>
        <v>Hypertrophic</v>
      </c>
      <c r="O167" s="2">
        <v>0</v>
      </c>
      <c r="P167" s="9">
        <v>0</v>
      </c>
      <c r="Q167" s="9">
        <v>0</v>
      </c>
    </row>
    <row r="168" spans="1:17" ht="14.25" customHeight="1" x14ac:dyDescent="0.55000000000000004">
      <c r="A168" s="4">
        <f t="shared" si="2"/>
        <v>43171</v>
      </c>
      <c r="B168" s="5">
        <v>2018</v>
      </c>
      <c r="C168" s="5">
        <v>11</v>
      </c>
      <c r="D168" s="5" t="s">
        <v>17</v>
      </c>
      <c r="E168" s="12">
        <v>851757</v>
      </c>
      <c r="F168" s="13">
        <v>86.384285714285696</v>
      </c>
      <c r="G168" s="14">
        <v>9.3000000000000007</v>
      </c>
      <c r="H168" s="14">
        <v>28.1428571428571</v>
      </c>
      <c r="I168" s="14">
        <v>27.597142857142899</v>
      </c>
      <c r="J168" s="14">
        <v>27.869999999999997</v>
      </c>
      <c r="K168" s="10">
        <v>754.51086956521749</v>
      </c>
      <c r="L168" s="10">
        <v>230.34652173913042</v>
      </c>
      <c r="M168" cm="1">
        <f t="array" ref="M168">_xlfn.SWITCH(TRUE,AND(L168&gt;=0,L168&lt;2.6),1,AND(L168&gt;=2.6,L168&lt;20),2,AND(L168&gt;=20,L168&lt;56),3,(L168&gt;=56),4)</f>
        <v>4</v>
      </c>
      <c r="N168" t="str" cm="1">
        <f t="array" ref="N168">_xlfn.SWITCH(TRUE,AND(L168&gt;=0,L168&lt;2.6),"Oligotrophic",AND(L168&gt;=2.6,L168&lt;20),"Mesotrophic",AND(L168&gt;=20,L168&lt;56),"Eutrophic",(L168&gt;=56),"Hypertrophic")</f>
        <v>Hypertrophic</v>
      </c>
      <c r="O168" s="2">
        <v>0</v>
      </c>
      <c r="P168" s="11">
        <v>325</v>
      </c>
      <c r="Q168" s="11">
        <v>10</v>
      </c>
    </row>
    <row r="169" spans="1:17" ht="14.25" customHeight="1" x14ac:dyDescent="0.55000000000000004">
      <c r="A169" s="4">
        <f t="shared" si="2"/>
        <v>43178</v>
      </c>
      <c r="B169" s="5">
        <v>2018</v>
      </c>
      <c r="C169" s="5">
        <v>12</v>
      </c>
      <c r="D169" s="5" t="s">
        <v>17</v>
      </c>
      <c r="E169" s="12">
        <v>851757</v>
      </c>
      <c r="F169" s="13">
        <v>86.815714285714293</v>
      </c>
      <c r="G169" s="14">
        <v>0</v>
      </c>
      <c r="H169" s="14">
        <v>28.628571428571401</v>
      </c>
      <c r="I169" s="14">
        <v>27.5328571428571</v>
      </c>
      <c r="J169" s="14">
        <v>28.080714285714251</v>
      </c>
      <c r="K169" s="10">
        <v>766.68521739130438</v>
      </c>
      <c r="L169" s="10">
        <v>207.66913043478263</v>
      </c>
      <c r="M169" cm="1">
        <f t="array" ref="M169">_xlfn.SWITCH(TRUE,AND(L169&gt;=0,L169&lt;2.6),1,AND(L169&gt;=2.6,L169&lt;20),2,AND(L169&gt;=20,L169&lt;56),3,(L169&gt;=56),4)</f>
        <v>4</v>
      </c>
      <c r="N169" t="str" cm="1">
        <f t="array" ref="N169">_xlfn.SWITCH(TRUE,AND(L169&gt;=0,L169&lt;2.6),"Oligotrophic",AND(L169&gt;=2.6,L169&lt;20),"Mesotrophic",AND(L169&gt;=20,L169&lt;56),"Eutrophic",(L169&gt;=56),"Hypertrophic")</f>
        <v>Hypertrophic</v>
      </c>
      <c r="O169" s="2">
        <v>0</v>
      </c>
      <c r="P169" s="11">
        <v>399</v>
      </c>
      <c r="Q169" s="11">
        <v>10</v>
      </c>
    </row>
    <row r="170" spans="1:17" ht="14.25" customHeight="1" x14ac:dyDescent="0.55000000000000004">
      <c r="A170" s="4">
        <f t="shared" si="2"/>
        <v>43185</v>
      </c>
      <c r="B170" s="5">
        <v>2018</v>
      </c>
      <c r="C170" s="5">
        <v>13</v>
      </c>
      <c r="D170" s="5" t="s">
        <v>17</v>
      </c>
      <c r="E170" s="12">
        <v>851757</v>
      </c>
      <c r="F170" s="13">
        <v>82.827142857142903</v>
      </c>
      <c r="G170" s="14">
        <v>43.1</v>
      </c>
      <c r="H170" s="14">
        <v>19.888571428571399</v>
      </c>
      <c r="I170" s="14">
        <v>28.5</v>
      </c>
      <c r="J170" s="14">
        <v>24.194285714285698</v>
      </c>
      <c r="K170" s="10">
        <v>778.85956521739126</v>
      </c>
      <c r="L170" s="10">
        <v>184.99173913043484</v>
      </c>
      <c r="M170" cm="1">
        <f t="array" ref="M170">_xlfn.SWITCH(TRUE,AND(L170&gt;=0,L170&lt;2.6),1,AND(L170&gt;=2.6,L170&lt;20),2,AND(L170&gt;=20,L170&lt;56),3,(L170&gt;=56),4)</f>
        <v>4</v>
      </c>
      <c r="N170" t="str" cm="1">
        <f t="array" ref="N170">_xlfn.SWITCH(TRUE,AND(L170&gt;=0,L170&lt;2.6),"Oligotrophic",AND(L170&gt;=2.6,L170&lt;20),"Mesotrophic",AND(L170&gt;=20,L170&lt;56),"Eutrophic",(L170&gt;=56),"Hypertrophic")</f>
        <v>Hypertrophic</v>
      </c>
      <c r="O170" s="2">
        <v>0</v>
      </c>
      <c r="P170" s="11">
        <v>367</v>
      </c>
      <c r="Q170" s="11">
        <v>26</v>
      </c>
    </row>
    <row r="171" spans="1:17" ht="14.25" customHeight="1" x14ac:dyDescent="0.55000000000000004">
      <c r="A171" s="4">
        <f t="shared" si="2"/>
        <v>43192</v>
      </c>
      <c r="B171" s="5">
        <v>2018</v>
      </c>
      <c r="C171" s="5">
        <v>14</v>
      </c>
      <c r="D171" s="5" t="s">
        <v>17</v>
      </c>
      <c r="E171" s="12">
        <v>851757</v>
      </c>
      <c r="F171" s="13">
        <v>85.581428571428603</v>
      </c>
      <c r="G171" s="14">
        <v>30.4</v>
      </c>
      <c r="H171" s="14">
        <v>19.6271428571429</v>
      </c>
      <c r="I171" s="14">
        <v>26.9914285714286</v>
      </c>
      <c r="J171" s="14">
        <v>23.30928571428575</v>
      </c>
      <c r="K171" s="10">
        <v>791.03391304347826</v>
      </c>
      <c r="L171" s="10">
        <v>162.31434782608699</v>
      </c>
      <c r="M171" cm="1">
        <f t="array" ref="M171">_xlfn.SWITCH(TRUE,AND(L171&gt;=0,L171&lt;2.6),1,AND(L171&gt;=2.6,L171&lt;20),2,AND(L171&gt;=20,L171&lt;56),3,(L171&gt;=56),4)</f>
        <v>4</v>
      </c>
      <c r="N171" t="str" cm="1">
        <f t="array" ref="N171">_xlfn.SWITCH(TRUE,AND(L171&gt;=0,L171&lt;2.6),"Oligotrophic",AND(L171&gt;=2.6,L171&lt;20),"Mesotrophic",AND(L171&gt;=20,L171&lt;56),"Eutrophic",(L171&gt;=56),"Hypertrophic")</f>
        <v>Hypertrophic</v>
      </c>
      <c r="O171" s="2">
        <v>0</v>
      </c>
      <c r="P171" s="11">
        <v>168</v>
      </c>
      <c r="Q171" s="11">
        <v>12</v>
      </c>
    </row>
    <row r="172" spans="1:17" ht="14.25" customHeight="1" x14ac:dyDescent="0.55000000000000004">
      <c r="A172" s="4">
        <f t="shared" si="2"/>
        <v>43199</v>
      </c>
      <c r="B172" s="5">
        <v>2018</v>
      </c>
      <c r="C172" s="5">
        <v>15</v>
      </c>
      <c r="D172" s="5" t="s">
        <v>17</v>
      </c>
      <c r="E172" s="12">
        <v>851757</v>
      </c>
      <c r="F172" s="13">
        <v>83.4828571428571</v>
      </c>
      <c r="G172" s="14">
        <v>37.5</v>
      </c>
      <c r="H172" s="14">
        <v>19.007142857142899</v>
      </c>
      <c r="I172" s="14">
        <v>27.355714285714299</v>
      </c>
      <c r="J172" s="14">
        <v>23.181428571428597</v>
      </c>
      <c r="K172" s="10">
        <v>803.20826086956527</v>
      </c>
      <c r="L172" s="10">
        <v>139.63695652173919</v>
      </c>
      <c r="M172" cm="1">
        <f t="array" ref="M172">_xlfn.SWITCH(TRUE,AND(L172&gt;=0,L172&lt;2.6),1,AND(L172&gt;=2.6,L172&lt;20),2,AND(L172&gt;=20,L172&lt;56),3,(L172&gt;=56),4)</f>
        <v>4</v>
      </c>
      <c r="N172" t="str" cm="1">
        <f t="array" ref="N172">_xlfn.SWITCH(TRUE,AND(L172&gt;=0,L172&lt;2.6),"Oligotrophic",AND(L172&gt;=2.6,L172&lt;20),"Mesotrophic",AND(L172&gt;=20,L172&lt;56),"Eutrophic",(L172&gt;=56),"Hypertrophic")</f>
        <v>Hypertrophic</v>
      </c>
      <c r="O172" s="2">
        <v>0</v>
      </c>
      <c r="P172" s="11">
        <v>338</v>
      </c>
      <c r="Q172" s="11">
        <v>19</v>
      </c>
    </row>
    <row r="173" spans="1:17" ht="14.25" customHeight="1" x14ac:dyDescent="0.55000000000000004">
      <c r="A173" s="4">
        <f t="shared" si="2"/>
        <v>43206</v>
      </c>
      <c r="B173" s="5">
        <v>2018</v>
      </c>
      <c r="C173" s="5">
        <v>16</v>
      </c>
      <c r="D173" s="5" t="s">
        <v>17</v>
      </c>
      <c r="E173" s="12">
        <v>851757</v>
      </c>
      <c r="F173" s="13">
        <v>86.994285714285695</v>
      </c>
      <c r="G173" s="14">
        <v>0</v>
      </c>
      <c r="H173" s="14">
        <v>18.3728571428571</v>
      </c>
      <c r="I173" s="14">
        <v>25.874285714285701</v>
      </c>
      <c r="J173" s="14">
        <v>22.123571428571402</v>
      </c>
      <c r="K173" s="10">
        <v>815.38260869565215</v>
      </c>
      <c r="L173" s="10">
        <v>116.95956521739134</v>
      </c>
      <c r="M173" cm="1">
        <f t="array" ref="M173">_xlfn.SWITCH(TRUE,AND(L173&gt;=0,L173&lt;2.6),1,AND(L173&gt;=2.6,L173&lt;20),2,AND(L173&gt;=20,L173&lt;56),3,(L173&gt;=56),4)</f>
        <v>4</v>
      </c>
      <c r="N173" t="str" cm="1">
        <f t="array" ref="N173">_xlfn.SWITCH(TRUE,AND(L173&gt;=0,L173&lt;2.6),"Oligotrophic",AND(L173&gt;=2.6,L173&lt;20),"Mesotrophic",AND(L173&gt;=20,L173&lt;56),"Eutrophic",(L173&gt;=56),"Hypertrophic")</f>
        <v>Hypertrophic</v>
      </c>
      <c r="O173" s="2">
        <v>0</v>
      </c>
      <c r="P173" s="11">
        <v>424</v>
      </c>
      <c r="Q173" s="11">
        <v>23</v>
      </c>
    </row>
    <row r="174" spans="1:17" ht="14.25" customHeight="1" x14ac:dyDescent="0.55000000000000004">
      <c r="A174" s="4">
        <f t="shared" si="2"/>
        <v>43213</v>
      </c>
      <c r="B174" s="5">
        <v>2018</v>
      </c>
      <c r="C174" s="5">
        <v>17</v>
      </c>
      <c r="D174" s="5" t="s">
        <v>17</v>
      </c>
      <c r="E174" s="12">
        <v>851757</v>
      </c>
      <c r="F174" s="13">
        <v>82.947142857142893</v>
      </c>
      <c r="G174" s="14">
        <v>0.6</v>
      </c>
      <c r="H174" s="14">
        <v>16.8071428571429</v>
      </c>
      <c r="I174" s="14">
        <v>26.141428571428602</v>
      </c>
      <c r="J174" s="14">
        <v>21.474285714285749</v>
      </c>
      <c r="K174" s="10">
        <v>827.55695652173915</v>
      </c>
      <c r="L174" s="10">
        <v>94.28217391304355</v>
      </c>
      <c r="M174" cm="1">
        <f t="array" ref="M174">_xlfn.SWITCH(TRUE,AND(L174&gt;=0,L174&lt;2.6),1,AND(L174&gt;=2.6,L174&lt;20),2,AND(L174&gt;=20,L174&lt;56),3,(L174&gt;=56),4)</f>
        <v>4</v>
      </c>
      <c r="N174" t="str" cm="1">
        <f t="array" ref="N174">_xlfn.SWITCH(TRUE,AND(L174&gt;=0,L174&lt;2.6),"Oligotrophic",AND(L174&gt;=2.6,L174&lt;20),"Mesotrophic",AND(L174&gt;=20,L174&lt;56),"Eutrophic",(L174&gt;=56),"Hypertrophic")</f>
        <v>Hypertrophic</v>
      </c>
      <c r="O174" s="2">
        <v>0</v>
      </c>
      <c r="P174" s="11">
        <v>385</v>
      </c>
      <c r="Q174" s="11">
        <v>12</v>
      </c>
    </row>
    <row r="175" spans="1:17" ht="14.25" customHeight="1" x14ac:dyDescent="0.55000000000000004">
      <c r="A175" s="4">
        <f t="shared" si="2"/>
        <v>43220</v>
      </c>
      <c r="B175" s="5">
        <v>2018</v>
      </c>
      <c r="C175" s="5">
        <v>18</v>
      </c>
      <c r="D175" s="5" t="s">
        <v>17</v>
      </c>
      <c r="E175" s="12">
        <v>851757</v>
      </c>
      <c r="F175" s="13">
        <v>81.597142857142899</v>
      </c>
      <c r="G175" s="14">
        <v>218</v>
      </c>
      <c r="H175" s="14">
        <v>15.841428571428599</v>
      </c>
      <c r="I175" s="14">
        <v>25.6842857142857</v>
      </c>
      <c r="J175" s="14">
        <v>20.76285714285715</v>
      </c>
      <c r="K175" s="10">
        <v>839.73130434782615</v>
      </c>
      <c r="L175" s="10">
        <v>71.6047826086957</v>
      </c>
      <c r="M175" cm="1">
        <f t="array" ref="M175">_xlfn.SWITCH(TRUE,AND(L175&gt;=0,L175&lt;2.6),1,AND(L175&gt;=2.6,L175&lt;20),2,AND(L175&gt;=20,L175&lt;56),3,(L175&gt;=56),4)</f>
        <v>4</v>
      </c>
      <c r="N175" t="str" cm="1">
        <f t="array" ref="N175">_xlfn.SWITCH(TRUE,AND(L175&gt;=0,L175&lt;2.6),"Oligotrophic",AND(L175&gt;=2.6,L175&lt;20),"Mesotrophic",AND(L175&gt;=20,L175&lt;56),"Eutrophic",(L175&gt;=56),"Hypertrophic")</f>
        <v>Hypertrophic</v>
      </c>
      <c r="O175" s="2">
        <v>0</v>
      </c>
      <c r="P175" s="11">
        <v>795</v>
      </c>
      <c r="Q175" s="11">
        <v>30</v>
      </c>
    </row>
    <row r="176" spans="1:17" ht="14.25" customHeight="1" x14ac:dyDescent="0.55000000000000004">
      <c r="A176" s="4">
        <f t="shared" si="2"/>
        <v>43227</v>
      </c>
      <c r="B176" s="5">
        <v>2018</v>
      </c>
      <c r="C176" s="5">
        <v>19</v>
      </c>
      <c r="D176" s="5" t="s">
        <v>17</v>
      </c>
      <c r="E176" s="12">
        <v>851757</v>
      </c>
      <c r="F176" s="13">
        <v>82.898571428571401</v>
      </c>
      <c r="G176" s="14">
        <v>0</v>
      </c>
      <c r="H176" s="14">
        <v>14.3</v>
      </c>
      <c r="I176" s="14">
        <v>26.757142857142899</v>
      </c>
      <c r="J176" s="14">
        <v>20.52857142857145</v>
      </c>
      <c r="K176" s="10">
        <v>851.90565217391304</v>
      </c>
      <c r="L176" s="10">
        <v>48.927391304347907</v>
      </c>
      <c r="M176" cm="1">
        <f t="array" ref="M176">_xlfn.SWITCH(TRUE,AND(L176&gt;=0,L176&lt;2.6),1,AND(L176&gt;=2.6,L176&lt;20),2,AND(L176&gt;=20,L176&lt;56),3,(L176&gt;=56),4)</f>
        <v>3</v>
      </c>
      <c r="N176" t="str" cm="1">
        <f t="array" ref="N176">_xlfn.SWITCH(TRUE,AND(L176&gt;=0,L176&lt;2.6),"Oligotrophic",AND(L176&gt;=2.6,L176&lt;20),"Mesotrophic",AND(L176&gt;=20,L176&lt;56),"Eutrophic",(L176&gt;=56),"Hypertrophic")</f>
        <v>Eutrophic</v>
      </c>
      <c r="O176" s="2">
        <v>0</v>
      </c>
      <c r="P176" s="11">
        <v>277</v>
      </c>
      <c r="Q176" s="11">
        <v>6</v>
      </c>
    </row>
    <row r="177" spans="1:17" ht="14.25" customHeight="1" x14ac:dyDescent="0.55000000000000004">
      <c r="A177" s="4">
        <f t="shared" si="2"/>
        <v>43234</v>
      </c>
      <c r="B177" s="5">
        <v>2018</v>
      </c>
      <c r="C177" s="5">
        <v>20</v>
      </c>
      <c r="D177" s="5" t="s">
        <v>17</v>
      </c>
      <c r="E177" s="12">
        <v>851757</v>
      </c>
      <c r="F177" s="13">
        <v>75.587142857142894</v>
      </c>
      <c r="G177" s="14">
        <v>37</v>
      </c>
      <c r="H177" s="14">
        <v>15.728571428571399</v>
      </c>
      <c r="I177" s="14">
        <v>25.7</v>
      </c>
      <c r="J177" s="14">
        <v>20.714285714285701</v>
      </c>
      <c r="K177" s="10">
        <v>864.08</v>
      </c>
      <c r="L177" s="10">
        <v>26.250000000000114</v>
      </c>
      <c r="M177" cm="1">
        <f t="array" ref="M177">_xlfn.SWITCH(TRUE,AND(L177&gt;=0,L177&lt;2.6),1,AND(L177&gt;=2.6,L177&lt;20),2,AND(L177&gt;=20,L177&lt;56),3,(L177&gt;=56),4)</f>
        <v>3</v>
      </c>
      <c r="N177" t="str" cm="1">
        <f t="array" ref="N177">_xlfn.SWITCH(TRUE,AND(L177&gt;=0,L177&lt;2.6),"Oligotrophic",AND(L177&gt;=2.6,L177&lt;20),"Mesotrophic",AND(L177&gt;=20,L177&lt;56),"Eutrophic",(L177&gt;=56),"Hypertrophic")</f>
        <v>Eutrophic</v>
      </c>
      <c r="O177" s="2">
        <v>0</v>
      </c>
      <c r="P177" s="15">
        <v>397</v>
      </c>
      <c r="Q177" s="15">
        <v>12</v>
      </c>
    </row>
    <row r="178" spans="1:17" ht="14.25" customHeight="1" x14ac:dyDescent="0.55000000000000004">
      <c r="A178" s="4">
        <f t="shared" si="2"/>
        <v>43241</v>
      </c>
      <c r="B178" s="5">
        <v>2018</v>
      </c>
      <c r="C178" s="5">
        <v>21</v>
      </c>
      <c r="D178" s="5" t="s">
        <v>17</v>
      </c>
      <c r="E178" s="12">
        <v>851757</v>
      </c>
      <c r="F178" s="13">
        <v>76.662857142857206</v>
      </c>
      <c r="G178" s="14">
        <v>0</v>
      </c>
      <c r="H178" s="14">
        <v>14.828571428571401</v>
      </c>
      <c r="I178" s="14">
        <v>25.6428571428571</v>
      </c>
      <c r="J178" s="14">
        <v>20.235714285714252</v>
      </c>
      <c r="K178" s="10">
        <v>848.45500000000004</v>
      </c>
      <c r="L178" s="10">
        <v>30.940000000000058</v>
      </c>
      <c r="M178" cm="1">
        <f t="array" ref="M178">_xlfn.SWITCH(TRUE,AND(L178&gt;=0,L178&lt;2.6),1,AND(L178&gt;=2.6,L178&lt;20),2,AND(L178&gt;=20,L178&lt;56),3,(L178&gt;=56),4)</f>
        <v>3</v>
      </c>
      <c r="N178" t="str" cm="1">
        <f t="array" ref="N178">_xlfn.SWITCH(TRUE,AND(L178&gt;=0,L178&lt;2.6),"Oligotrophic",AND(L178&gt;=2.6,L178&lt;20),"Mesotrophic",AND(L178&gt;=20,L178&lt;56),"Eutrophic",(L178&gt;=56),"Hypertrophic")</f>
        <v>Eutrophic</v>
      </c>
      <c r="O178" s="2">
        <v>0</v>
      </c>
      <c r="P178" s="15">
        <v>528</v>
      </c>
      <c r="Q178" s="15">
        <v>15</v>
      </c>
    </row>
    <row r="179" spans="1:17" ht="14.25" customHeight="1" x14ac:dyDescent="0.55000000000000004">
      <c r="A179" s="4">
        <f t="shared" si="2"/>
        <v>43248</v>
      </c>
      <c r="B179" s="5">
        <v>2018</v>
      </c>
      <c r="C179" s="5">
        <v>22</v>
      </c>
      <c r="D179" s="5" t="s">
        <v>17</v>
      </c>
      <c r="E179" s="12">
        <v>851757</v>
      </c>
      <c r="F179" s="13">
        <v>76.597142857142899</v>
      </c>
      <c r="G179" s="14">
        <v>61</v>
      </c>
      <c r="H179" s="14">
        <v>10.671428571428599</v>
      </c>
      <c r="I179" s="14">
        <v>25.742857142857101</v>
      </c>
      <c r="J179" s="14">
        <v>18.207142857142848</v>
      </c>
      <c r="K179" s="10">
        <v>832.83</v>
      </c>
      <c r="L179" s="10">
        <v>35.630000000000003</v>
      </c>
      <c r="M179" cm="1">
        <f t="array" ref="M179">_xlfn.SWITCH(TRUE,AND(L179&gt;=0,L179&lt;2.6),1,AND(L179&gt;=2.6,L179&lt;20),2,AND(L179&gt;=20,L179&lt;56),3,(L179&gt;=56),4)</f>
        <v>3</v>
      </c>
      <c r="N179" t="str" cm="1">
        <f t="array" ref="N179">_xlfn.SWITCH(TRUE,AND(L179&gt;=0,L179&lt;2.6),"Oligotrophic",AND(L179&gt;=2.6,L179&lt;20),"Mesotrophic",AND(L179&gt;=20,L179&lt;56),"Eutrophic",(L179&gt;=56),"Hypertrophic")</f>
        <v>Eutrophic</v>
      </c>
      <c r="O179" s="2">
        <v>0</v>
      </c>
      <c r="P179" s="15">
        <v>267</v>
      </c>
      <c r="Q179" s="15">
        <v>14</v>
      </c>
    </row>
    <row r="180" spans="1:17" ht="14.25" customHeight="1" x14ac:dyDescent="0.55000000000000004">
      <c r="A180" s="4">
        <f t="shared" si="2"/>
        <v>43255</v>
      </c>
      <c r="B180" s="5">
        <v>2018</v>
      </c>
      <c r="C180" s="5">
        <v>23</v>
      </c>
      <c r="D180" s="5" t="s">
        <v>17</v>
      </c>
      <c r="E180" s="12">
        <v>851757</v>
      </c>
      <c r="F180" s="13">
        <v>66.2328571428571</v>
      </c>
      <c r="G180" s="14">
        <v>0</v>
      </c>
      <c r="H180" s="14">
        <v>9.8428571428571399</v>
      </c>
      <c r="I180" s="14">
        <v>21</v>
      </c>
      <c r="J180" s="14">
        <v>15.421428571428571</v>
      </c>
      <c r="K180" s="10">
        <v>806.63</v>
      </c>
      <c r="L180" s="10">
        <v>24.88</v>
      </c>
      <c r="M180" cm="1">
        <f t="array" ref="M180">_xlfn.SWITCH(TRUE,AND(L180&gt;=0,L180&lt;2.6),1,AND(L180&gt;=2.6,L180&lt;20),2,AND(L180&gt;=20,L180&lt;56),3,(L180&gt;=56),4)</f>
        <v>3</v>
      </c>
      <c r="N180" t="str" cm="1">
        <f t="array" ref="N180">_xlfn.SWITCH(TRUE,AND(L180&gt;=0,L180&lt;2.6),"Oligotrophic",AND(L180&gt;=2.6,L180&lt;20),"Mesotrophic",AND(L180&gt;=20,L180&lt;56),"Eutrophic",(L180&gt;=56),"Hypertrophic")</f>
        <v>Eutrophic</v>
      </c>
      <c r="O180" s="2">
        <v>0</v>
      </c>
      <c r="P180" s="15">
        <v>383</v>
      </c>
      <c r="Q180" s="15">
        <v>5</v>
      </c>
    </row>
    <row r="181" spans="1:17" ht="14.25" customHeight="1" x14ac:dyDescent="0.55000000000000004">
      <c r="A181" s="4">
        <f t="shared" si="2"/>
        <v>43262</v>
      </c>
      <c r="B181" s="5">
        <v>2018</v>
      </c>
      <c r="C181" s="5">
        <v>24</v>
      </c>
      <c r="D181" s="5" t="s">
        <v>17</v>
      </c>
      <c r="E181" s="12">
        <v>851757</v>
      </c>
      <c r="F181" s="13">
        <v>72.321428571428598</v>
      </c>
      <c r="G181" s="14">
        <v>0</v>
      </c>
      <c r="H181" s="14">
        <v>13.157142857142899</v>
      </c>
      <c r="I181" s="14">
        <v>23.5571428571429</v>
      </c>
      <c r="J181" s="14">
        <v>18.3571428571429</v>
      </c>
      <c r="K181" s="10">
        <v>767.2</v>
      </c>
      <c r="L181" s="10">
        <v>44.25</v>
      </c>
      <c r="M181" cm="1">
        <f t="array" ref="M181">_xlfn.SWITCH(TRUE,AND(L181&gt;=0,L181&lt;2.6),1,AND(L181&gt;=2.6,L181&lt;20),2,AND(L181&gt;=20,L181&lt;56),3,(L181&gt;=56),4)</f>
        <v>3</v>
      </c>
      <c r="N181" t="str" cm="1">
        <f t="array" ref="N181">_xlfn.SWITCH(TRUE,AND(L181&gt;=0,L181&lt;2.6),"Oligotrophic",AND(L181&gt;=2.6,L181&lt;20),"Mesotrophic",AND(L181&gt;=20,L181&lt;56),"Eutrophic",(L181&gt;=56),"Hypertrophic")</f>
        <v>Eutrophic</v>
      </c>
      <c r="O181" s="2">
        <v>0</v>
      </c>
      <c r="P181" s="15">
        <v>132</v>
      </c>
      <c r="Q181" s="15">
        <v>11</v>
      </c>
    </row>
    <row r="182" spans="1:17" ht="14.25" customHeight="1" x14ac:dyDescent="0.55000000000000004">
      <c r="A182" s="4">
        <f t="shared" si="2"/>
        <v>43269</v>
      </c>
      <c r="B182" s="5">
        <v>2018</v>
      </c>
      <c r="C182" s="5">
        <v>25</v>
      </c>
      <c r="D182" s="5" t="s">
        <v>17</v>
      </c>
      <c r="E182" s="12">
        <v>851757</v>
      </c>
      <c r="F182" s="13">
        <v>71.87</v>
      </c>
      <c r="G182" s="14">
        <v>0</v>
      </c>
      <c r="H182" s="14">
        <v>12.4285714285714</v>
      </c>
      <c r="I182" s="14">
        <v>24.185714285714301</v>
      </c>
      <c r="J182" s="14">
        <v>18.30714285714285</v>
      </c>
      <c r="K182" s="10">
        <v>727.77</v>
      </c>
      <c r="L182" s="10">
        <v>63.61999999999999</v>
      </c>
      <c r="M182" cm="1">
        <f t="array" ref="M182">_xlfn.SWITCH(TRUE,AND(L182&gt;=0,L182&lt;2.6),1,AND(L182&gt;=2.6,L182&lt;20),2,AND(L182&gt;=20,L182&lt;56),3,(L182&gt;=56),4)</f>
        <v>4</v>
      </c>
      <c r="N182" t="str" cm="1">
        <f t="array" ref="N182">_xlfn.SWITCH(TRUE,AND(L182&gt;=0,L182&lt;2.6),"Oligotrophic",AND(L182&gt;=2.6,L182&lt;20),"Mesotrophic",AND(L182&gt;=20,L182&lt;56),"Eutrophic",(L182&gt;=56),"Hypertrophic")</f>
        <v>Hypertrophic</v>
      </c>
      <c r="O182" s="2">
        <v>0</v>
      </c>
      <c r="P182" s="11">
        <v>265</v>
      </c>
      <c r="Q182" s="11">
        <v>40</v>
      </c>
    </row>
    <row r="183" spans="1:17" ht="14.25" customHeight="1" x14ac:dyDescent="0.55000000000000004">
      <c r="A183" s="4">
        <f t="shared" si="2"/>
        <v>43276</v>
      </c>
      <c r="B183" s="5">
        <v>2018</v>
      </c>
      <c r="C183" s="5">
        <v>26</v>
      </c>
      <c r="D183" s="5" t="s">
        <v>17</v>
      </c>
      <c r="E183" s="12">
        <v>851757</v>
      </c>
      <c r="F183" s="13">
        <v>71.7</v>
      </c>
      <c r="G183" s="14">
        <v>0</v>
      </c>
      <c r="H183" s="14">
        <v>10.6428571428571</v>
      </c>
      <c r="I183" s="14">
        <v>23.257142857142899</v>
      </c>
      <c r="J183" s="14">
        <v>16.95</v>
      </c>
      <c r="K183" s="10">
        <v>741.89499999999998</v>
      </c>
      <c r="L183" s="10">
        <v>39.919999999999995</v>
      </c>
      <c r="M183" cm="1">
        <f t="array" ref="M183">_xlfn.SWITCH(TRUE,AND(L183&gt;=0,L183&lt;2.6),1,AND(L183&gt;=2.6,L183&lt;20),2,AND(L183&gt;=20,L183&lt;56),3,(L183&gt;=56),4)</f>
        <v>3</v>
      </c>
      <c r="N183" t="str" cm="1">
        <f t="array" ref="N183">_xlfn.SWITCH(TRUE,AND(L183&gt;=0,L183&lt;2.6),"Oligotrophic",AND(L183&gt;=2.6,L183&lt;20),"Mesotrophic",AND(L183&gt;=20,L183&lt;56),"Eutrophic",(L183&gt;=56),"Hypertrophic")</f>
        <v>Eutrophic</v>
      </c>
      <c r="O183" s="2">
        <v>0</v>
      </c>
      <c r="P183" s="11">
        <v>587</v>
      </c>
      <c r="Q183" s="11">
        <v>26</v>
      </c>
    </row>
    <row r="184" spans="1:17" ht="14.25" customHeight="1" x14ac:dyDescent="0.55000000000000004">
      <c r="A184" s="4">
        <f t="shared" si="2"/>
        <v>43283</v>
      </c>
      <c r="B184" s="5">
        <v>2018</v>
      </c>
      <c r="C184" s="5">
        <v>27</v>
      </c>
      <c r="D184" s="5" t="s">
        <v>17</v>
      </c>
      <c r="E184" s="12">
        <v>851757</v>
      </c>
      <c r="F184" s="13">
        <v>64.347142857142899</v>
      </c>
      <c r="G184" s="14">
        <v>18</v>
      </c>
      <c r="H184" s="14">
        <v>11.7</v>
      </c>
      <c r="I184" s="14">
        <v>21.771428571428601</v>
      </c>
      <c r="J184" s="14">
        <v>16.735714285714302</v>
      </c>
      <c r="K184" s="10">
        <v>756.02</v>
      </c>
      <c r="L184" s="10">
        <v>16.220000000000002</v>
      </c>
      <c r="M184" cm="1">
        <f t="array" ref="M184">_xlfn.SWITCH(TRUE,AND(L184&gt;=0,L184&lt;2.6),1,AND(L184&gt;=2.6,L184&lt;20),2,AND(L184&gt;=20,L184&lt;56),3,(L184&gt;=56),4)</f>
        <v>2</v>
      </c>
      <c r="N184" t="str" cm="1">
        <f t="array" ref="N184">_xlfn.SWITCH(TRUE,AND(L184&gt;=0,L184&lt;2.6),"Oligotrophic",AND(L184&gt;=2.6,L184&lt;20),"Mesotrophic",AND(L184&gt;=20,L184&lt;56),"Eutrophic",(L184&gt;=56),"Hypertrophic")</f>
        <v>Mesotrophic</v>
      </c>
      <c r="O184" s="2">
        <v>0</v>
      </c>
      <c r="P184" s="11">
        <v>525</v>
      </c>
      <c r="Q184" s="11">
        <v>16</v>
      </c>
    </row>
    <row r="185" spans="1:17" ht="14.25" customHeight="1" x14ac:dyDescent="0.55000000000000004">
      <c r="A185" s="4">
        <f t="shared" si="2"/>
        <v>43290</v>
      </c>
      <c r="B185" s="5">
        <v>2018</v>
      </c>
      <c r="C185" s="5">
        <v>28</v>
      </c>
      <c r="D185" s="5" t="s">
        <v>17</v>
      </c>
      <c r="E185" s="12">
        <v>851757</v>
      </c>
      <c r="F185" s="13">
        <v>77.5</v>
      </c>
      <c r="G185" s="14">
        <v>0</v>
      </c>
      <c r="H185" s="14">
        <v>12.4714285714286</v>
      </c>
      <c r="I185" s="14">
        <v>23.4</v>
      </c>
      <c r="J185" s="14">
        <v>17.935714285714297</v>
      </c>
      <c r="K185" s="10">
        <v>752.08749999999998</v>
      </c>
      <c r="L185" s="10">
        <v>16.91</v>
      </c>
      <c r="M185" cm="1">
        <f t="array" ref="M185">_xlfn.SWITCH(TRUE,AND(L185&gt;=0,L185&lt;2.6),1,AND(L185&gt;=2.6,L185&lt;20),2,AND(L185&gt;=20,L185&lt;56),3,(L185&gt;=56),4)</f>
        <v>2</v>
      </c>
      <c r="N185" t="str" cm="1">
        <f t="array" ref="N185">_xlfn.SWITCH(TRUE,AND(L185&gt;=0,L185&lt;2.6),"Oligotrophic",AND(L185&gt;=2.6,L185&lt;20),"Mesotrophic",AND(L185&gt;=20,L185&lt;56),"Eutrophic",(L185&gt;=56),"Hypertrophic")</f>
        <v>Mesotrophic</v>
      </c>
      <c r="O185" s="2">
        <v>0</v>
      </c>
      <c r="P185" s="11">
        <v>181</v>
      </c>
      <c r="Q185" s="11">
        <v>21</v>
      </c>
    </row>
    <row r="186" spans="1:17" ht="14.25" customHeight="1" x14ac:dyDescent="0.55000000000000004">
      <c r="A186" s="4">
        <f t="shared" si="2"/>
        <v>43297</v>
      </c>
      <c r="B186" s="5">
        <v>2018</v>
      </c>
      <c r="C186" s="5">
        <v>29</v>
      </c>
      <c r="D186" s="5" t="s">
        <v>17</v>
      </c>
      <c r="E186" s="12">
        <v>851757</v>
      </c>
      <c r="F186" s="13">
        <v>75.757142857142895</v>
      </c>
      <c r="G186" s="14">
        <v>42</v>
      </c>
      <c r="H186" s="14">
        <v>10.9</v>
      </c>
      <c r="I186" s="14">
        <v>18.185714285714301</v>
      </c>
      <c r="J186" s="14">
        <v>14.542857142857152</v>
      </c>
      <c r="K186" s="10">
        <v>748.15499999999997</v>
      </c>
      <c r="L186" s="10">
        <v>17.600000000000001</v>
      </c>
      <c r="M186" cm="1">
        <f t="array" ref="M186">_xlfn.SWITCH(TRUE,AND(L186&gt;=0,L186&lt;2.6),1,AND(L186&gt;=2.6,L186&lt;20),2,AND(L186&gt;=20,L186&lt;56),3,(L186&gt;=56),4)</f>
        <v>2</v>
      </c>
      <c r="N186" t="str" cm="1">
        <f t="array" ref="N186">_xlfn.SWITCH(TRUE,AND(L186&gt;=0,L186&lt;2.6),"Oligotrophic",AND(L186&gt;=2.6,L186&lt;20),"Mesotrophic",AND(L186&gt;=20,L186&lt;56),"Eutrophic",(L186&gt;=56),"Hypertrophic")</f>
        <v>Mesotrophic</v>
      </c>
      <c r="O186" s="2">
        <v>0</v>
      </c>
      <c r="P186" s="11">
        <v>103</v>
      </c>
      <c r="Q186" s="11">
        <v>24</v>
      </c>
    </row>
    <row r="187" spans="1:17" ht="14.25" customHeight="1" x14ac:dyDescent="0.55000000000000004">
      <c r="A187" s="4">
        <f t="shared" si="2"/>
        <v>43304</v>
      </c>
      <c r="B187" s="5">
        <v>2018</v>
      </c>
      <c r="C187" s="5">
        <v>30</v>
      </c>
      <c r="D187" s="5" t="s">
        <v>17</v>
      </c>
      <c r="E187" s="12">
        <v>851757</v>
      </c>
      <c r="F187" s="13">
        <v>85.417142857142906</v>
      </c>
      <c r="G187" s="14">
        <v>9</v>
      </c>
      <c r="H187" s="14">
        <v>10.4714285714286</v>
      </c>
      <c r="I187" s="14">
        <v>23.685714285714301</v>
      </c>
      <c r="J187" s="14">
        <v>17.07857142857145</v>
      </c>
      <c r="K187" s="10">
        <v>744.22249999999997</v>
      </c>
      <c r="L187" s="10">
        <v>18.290000000000003</v>
      </c>
      <c r="M187" cm="1">
        <f t="array" ref="M187">_xlfn.SWITCH(TRUE,AND(L187&gt;=0,L187&lt;2.6),1,AND(L187&gt;=2.6,L187&lt;20),2,AND(L187&gt;=20,L187&lt;56),3,(L187&gt;=56),4)</f>
        <v>2</v>
      </c>
      <c r="N187" t="str" cm="1">
        <f t="array" ref="N187">_xlfn.SWITCH(TRUE,AND(L187&gt;=0,L187&lt;2.6),"Oligotrophic",AND(L187&gt;=2.6,L187&lt;20),"Mesotrophic",AND(L187&gt;=20,L187&lt;56),"Eutrophic",(L187&gt;=56),"Hypertrophic")</f>
        <v>Mesotrophic</v>
      </c>
      <c r="O187" s="2">
        <v>0</v>
      </c>
      <c r="P187" s="11">
        <v>114</v>
      </c>
      <c r="Q187" s="11">
        <v>21</v>
      </c>
    </row>
    <row r="188" spans="1:17" ht="14.25" customHeight="1" x14ac:dyDescent="0.55000000000000004">
      <c r="A188" s="4">
        <f t="shared" si="2"/>
        <v>43311</v>
      </c>
      <c r="B188" s="5">
        <v>2018</v>
      </c>
      <c r="C188" s="5">
        <v>31</v>
      </c>
      <c r="D188" s="5" t="s">
        <v>17</v>
      </c>
      <c r="E188" s="12">
        <v>851757</v>
      </c>
      <c r="F188" s="13">
        <v>77.397142857142896</v>
      </c>
      <c r="G188" s="14">
        <v>0</v>
      </c>
      <c r="H188" s="14">
        <v>11.907142857142899</v>
      </c>
      <c r="I188" s="14">
        <v>23.365714285714301</v>
      </c>
      <c r="J188" s="14">
        <v>17.636428571428599</v>
      </c>
      <c r="K188" s="10">
        <v>740.29</v>
      </c>
      <c r="L188" s="10">
        <v>18.980000000000004</v>
      </c>
      <c r="M188" cm="1">
        <f t="array" ref="M188">_xlfn.SWITCH(TRUE,AND(L188&gt;=0,L188&lt;2.6),1,AND(L188&gt;=2.6,L188&lt;20),2,AND(L188&gt;=20,L188&lt;56),3,(L188&gt;=56),4)</f>
        <v>2</v>
      </c>
      <c r="N188" t="str" cm="1">
        <f t="array" ref="N188">_xlfn.SWITCH(TRUE,AND(L188&gt;=0,L188&lt;2.6),"Oligotrophic",AND(L188&gt;=2.6,L188&lt;20),"Mesotrophic",AND(L188&gt;=20,L188&lt;56),"Eutrophic",(L188&gt;=56),"Hypertrophic")</f>
        <v>Mesotrophic</v>
      </c>
      <c r="O188" s="2">
        <v>0</v>
      </c>
      <c r="P188" s="11">
        <v>85</v>
      </c>
      <c r="Q188" s="11">
        <v>15</v>
      </c>
    </row>
    <row r="189" spans="1:17" ht="14.25" customHeight="1" x14ac:dyDescent="0.55000000000000004">
      <c r="A189" s="4">
        <f t="shared" si="2"/>
        <v>43318</v>
      </c>
      <c r="B189" s="5">
        <v>2018</v>
      </c>
      <c r="C189" s="5">
        <v>32</v>
      </c>
      <c r="D189" s="5" t="s">
        <v>17</v>
      </c>
      <c r="E189" s="12">
        <v>851757</v>
      </c>
      <c r="F189" s="13">
        <v>68.677142857142897</v>
      </c>
      <c r="G189" s="14">
        <v>0</v>
      </c>
      <c r="H189" s="14">
        <v>11.95</v>
      </c>
      <c r="I189" s="14">
        <v>25.4385714285714</v>
      </c>
      <c r="J189" s="14">
        <v>18.694285714285698</v>
      </c>
      <c r="K189" s="10">
        <v>753.83</v>
      </c>
      <c r="L189" s="10">
        <v>35.299999999999997</v>
      </c>
      <c r="M189" cm="1">
        <f t="array" ref="M189">_xlfn.SWITCH(TRUE,AND(L189&gt;=0,L189&lt;2.6),1,AND(L189&gt;=2.6,L189&lt;20),2,AND(L189&gt;=20,L189&lt;56),3,(L189&gt;=56),4)</f>
        <v>3</v>
      </c>
      <c r="N189" t="str" cm="1">
        <f t="array" ref="N189">_xlfn.SWITCH(TRUE,AND(L189&gt;=0,L189&lt;2.6),"Oligotrophic",AND(L189&gt;=2.6,L189&lt;20),"Mesotrophic",AND(L189&gt;=20,L189&lt;56),"Eutrophic",(L189&gt;=56),"Hypertrophic")</f>
        <v>Eutrophic</v>
      </c>
      <c r="O189" s="2">
        <v>0</v>
      </c>
      <c r="P189" s="11">
        <v>114</v>
      </c>
      <c r="Q189" s="11">
        <v>20</v>
      </c>
    </row>
    <row r="190" spans="1:17" ht="14.25" customHeight="1" x14ac:dyDescent="0.55000000000000004">
      <c r="A190" s="4">
        <f t="shared" si="2"/>
        <v>43325</v>
      </c>
      <c r="B190" s="5">
        <v>2018</v>
      </c>
      <c r="C190" s="5">
        <v>33</v>
      </c>
      <c r="D190" s="5" t="s">
        <v>17</v>
      </c>
      <c r="E190" s="12">
        <v>851757</v>
      </c>
      <c r="F190" s="13">
        <v>66.728571428571399</v>
      </c>
      <c r="G190" s="14">
        <v>0</v>
      </c>
      <c r="H190" s="14">
        <v>13.5314285714286</v>
      </c>
      <c r="I190" s="14">
        <v>27.574285714285701</v>
      </c>
      <c r="J190" s="14">
        <v>20.55285714285715</v>
      </c>
      <c r="K190" s="10">
        <v>647.79</v>
      </c>
      <c r="L190" s="10">
        <v>140.41999999999999</v>
      </c>
      <c r="M190" cm="1">
        <f t="array" ref="M190">_xlfn.SWITCH(TRUE,AND(L190&gt;=0,L190&lt;2.6),1,AND(L190&gt;=2.6,L190&lt;20),2,AND(L190&gt;=20,L190&lt;56),3,(L190&gt;=56),4)</f>
        <v>4</v>
      </c>
      <c r="N190" t="str" cm="1">
        <f t="array" ref="N190">_xlfn.SWITCH(TRUE,AND(L190&gt;=0,L190&lt;2.6),"Oligotrophic",AND(L190&gt;=2.6,L190&lt;20),"Mesotrophic",AND(L190&gt;=20,L190&lt;56),"Eutrophic",(L190&gt;=56),"Hypertrophic")</f>
        <v>Hypertrophic</v>
      </c>
      <c r="O190" s="2">
        <v>0</v>
      </c>
      <c r="P190" s="11">
        <v>177</v>
      </c>
      <c r="Q190" s="11">
        <v>34</v>
      </c>
    </row>
    <row r="191" spans="1:17" ht="14.25" customHeight="1" x14ac:dyDescent="0.55000000000000004">
      <c r="A191" s="4">
        <f t="shared" si="2"/>
        <v>43332</v>
      </c>
      <c r="B191" s="5">
        <v>2018</v>
      </c>
      <c r="C191" s="5">
        <v>34</v>
      </c>
      <c r="D191" s="5" t="s">
        <v>17</v>
      </c>
      <c r="E191" s="12">
        <v>851757</v>
      </c>
      <c r="F191" s="13">
        <v>62.5171428571429</v>
      </c>
      <c r="G191" s="14">
        <v>0</v>
      </c>
      <c r="H191" s="14">
        <v>13.2157142857143</v>
      </c>
      <c r="I191" s="14">
        <v>27.227142857142901</v>
      </c>
      <c r="J191" s="14">
        <v>20.2214285714286</v>
      </c>
      <c r="K191" s="10">
        <v>668.93666666666672</v>
      </c>
      <c r="L191" s="10">
        <v>234.07999999999998</v>
      </c>
      <c r="M191" cm="1">
        <f t="array" ref="M191">_xlfn.SWITCH(TRUE,AND(L191&gt;=0,L191&lt;2.6),1,AND(L191&gt;=2.6,L191&lt;20),2,AND(L191&gt;=20,L191&lt;56),3,(L191&gt;=56),4)</f>
        <v>4</v>
      </c>
      <c r="N191" t="str" cm="1">
        <f t="array" ref="N191">_xlfn.SWITCH(TRUE,AND(L191&gt;=0,L191&lt;2.6),"Oligotrophic",AND(L191&gt;=2.6,L191&lt;20),"Mesotrophic",AND(L191&gt;=20,L191&lt;56),"Eutrophic",(L191&gt;=56),"Hypertrophic")</f>
        <v>Hypertrophic</v>
      </c>
      <c r="O191" s="2">
        <v>0</v>
      </c>
      <c r="P191" s="11">
        <v>96</v>
      </c>
      <c r="Q191" s="11">
        <v>22</v>
      </c>
    </row>
    <row r="192" spans="1:17" ht="14.25" customHeight="1" x14ac:dyDescent="0.55000000000000004">
      <c r="A192" s="4">
        <f t="shared" si="2"/>
        <v>43339</v>
      </c>
      <c r="B192" s="5">
        <v>2018</v>
      </c>
      <c r="C192" s="5">
        <v>35</v>
      </c>
      <c r="D192" s="5" t="s">
        <v>17</v>
      </c>
      <c r="E192" s="12">
        <v>851757</v>
      </c>
      <c r="F192" s="13">
        <v>63.43</v>
      </c>
      <c r="G192" s="14">
        <v>0</v>
      </c>
      <c r="H192" s="14">
        <v>14.18</v>
      </c>
      <c r="I192" s="14">
        <v>27.808571428571401</v>
      </c>
      <c r="J192" s="14">
        <v>20.994285714285702</v>
      </c>
      <c r="K192" s="10">
        <v>690.08333333333337</v>
      </c>
      <c r="L192" s="10">
        <v>327.74</v>
      </c>
      <c r="M192" cm="1">
        <f t="array" ref="M192">_xlfn.SWITCH(TRUE,AND(L192&gt;=0,L192&lt;2.6),1,AND(L192&gt;=2.6,L192&lt;20),2,AND(L192&gt;=20,L192&lt;56),3,(L192&gt;=56),4)</f>
        <v>4</v>
      </c>
      <c r="N192" t="str" cm="1">
        <f t="array" ref="N192">_xlfn.SWITCH(TRUE,AND(L192&gt;=0,L192&lt;2.6),"Oligotrophic",AND(L192&gt;=2.6,L192&lt;20),"Mesotrophic",AND(L192&gt;=20,L192&lt;56),"Eutrophic",(L192&gt;=56),"Hypertrophic")</f>
        <v>Hypertrophic</v>
      </c>
      <c r="O192" s="2">
        <v>0</v>
      </c>
      <c r="P192" s="11">
        <v>85</v>
      </c>
      <c r="Q192" s="11">
        <v>10</v>
      </c>
    </row>
    <row r="193" spans="1:17" ht="14.25" customHeight="1" x14ac:dyDescent="0.55000000000000004">
      <c r="A193" s="4">
        <f t="shared" si="2"/>
        <v>43346</v>
      </c>
      <c r="B193" s="5">
        <v>2018</v>
      </c>
      <c r="C193" s="5">
        <v>36</v>
      </c>
      <c r="D193" s="5" t="s">
        <v>17</v>
      </c>
      <c r="E193" s="12">
        <v>851757</v>
      </c>
      <c r="F193" s="13">
        <v>65.038571428571402</v>
      </c>
      <c r="G193" s="14">
        <v>17.8</v>
      </c>
      <c r="H193" s="14">
        <v>14.171428571428599</v>
      </c>
      <c r="I193" s="14">
        <v>27.252857142857099</v>
      </c>
      <c r="J193" s="14">
        <v>20.712142857142851</v>
      </c>
      <c r="K193" s="10">
        <v>711.23</v>
      </c>
      <c r="L193" s="10">
        <v>421.4</v>
      </c>
      <c r="M193" cm="1">
        <f t="array" ref="M193">_xlfn.SWITCH(TRUE,AND(L193&gt;=0,L193&lt;2.6),1,AND(L193&gt;=2.6,L193&lt;20),2,AND(L193&gt;=20,L193&lt;56),3,(L193&gt;=56),4)</f>
        <v>4</v>
      </c>
      <c r="N193" t="str" cm="1">
        <f t="array" ref="N193">_xlfn.SWITCH(TRUE,AND(L193&gt;=0,L193&lt;2.6),"Oligotrophic",AND(L193&gt;=2.6,L193&lt;20),"Mesotrophic",AND(L193&gt;=20,L193&lt;56),"Eutrophic",(L193&gt;=56),"Hypertrophic")</f>
        <v>Hypertrophic</v>
      </c>
      <c r="O193" s="2">
        <v>0</v>
      </c>
      <c r="P193" s="11">
        <v>111</v>
      </c>
      <c r="Q193" s="11">
        <v>32</v>
      </c>
    </row>
    <row r="194" spans="1:17" ht="14.25" customHeight="1" x14ac:dyDescent="0.55000000000000004">
      <c r="A194" s="4">
        <f t="shared" si="2"/>
        <v>43353</v>
      </c>
      <c r="B194" s="5">
        <v>2018</v>
      </c>
      <c r="C194" s="5">
        <v>37</v>
      </c>
      <c r="D194" s="5" t="s">
        <v>17</v>
      </c>
      <c r="E194" s="12">
        <v>851757</v>
      </c>
      <c r="F194" s="13">
        <v>60.928571428571402</v>
      </c>
      <c r="G194" s="14">
        <v>0</v>
      </c>
      <c r="H194" s="14">
        <v>17.628571428571401</v>
      </c>
      <c r="I194" s="14">
        <v>30.828571428571401</v>
      </c>
      <c r="J194" s="14">
        <v>24.228571428571399</v>
      </c>
      <c r="K194" s="10">
        <v>650.02</v>
      </c>
      <c r="L194" s="10">
        <v>408.22500000000002</v>
      </c>
      <c r="M194" cm="1">
        <f t="array" ref="M194">_xlfn.SWITCH(TRUE,AND(L194&gt;=0,L194&lt;2.6),1,AND(L194&gt;=2.6,L194&lt;20),2,AND(L194&gt;=20,L194&lt;56),3,(L194&gt;=56),4)</f>
        <v>4</v>
      </c>
      <c r="N194" t="str" cm="1">
        <f t="array" ref="N194">_xlfn.SWITCH(TRUE,AND(L194&gt;=0,L194&lt;2.6),"Oligotrophic",AND(L194&gt;=2.6,L194&lt;20),"Mesotrophic",AND(L194&gt;=20,L194&lt;56),"Eutrophic",(L194&gt;=56),"Hypertrophic")</f>
        <v>Hypertrophic</v>
      </c>
      <c r="O194" s="2">
        <v>0</v>
      </c>
      <c r="P194" s="11">
        <v>0</v>
      </c>
      <c r="Q194" s="11">
        <v>0</v>
      </c>
    </row>
    <row r="195" spans="1:17" ht="14.25" customHeight="1" x14ac:dyDescent="0.55000000000000004">
      <c r="A195" s="4">
        <f t="shared" ref="A195:A209" si="3">DATE(B195, 1, -2) - WEEKDAY(DATE(B195, 1, 3)) + C195 * 7</f>
        <v>43360</v>
      </c>
      <c r="B195" s="5">
        <v>2018</v>
      </c>
      <c r="C195" s="5">
        <v>38</v>
      </c>
      <c r="D195" s="5" t="s">
        <v>17</v>
      </c>
      <c r="E195" s="12">
        <v>851757</v>
      </c>
      <c r="F195" s="13">
        <v>55.465714285714299</v>
      </c>
      <c r="G195" s="14">
        <v>0</v>
      </c>
      <c r="H195" s="14">
        <v>16.52</v>
      </c>
      <c r="I195" s="14">
        <v>31.317142857142901</v>
      </c>
      <c r="J195" s="14">
        <v>23.91857142857145</v>
      </c>
      <c r="K195" s="10">
        <v>588.80999999999983</v>
      </c>
      <c r="L195" s="10">
        <v>395.05</v>
      </c>
      <c r="M195" cm="1">
        <f t="array" ref="M195">_xlfn.SWITCH(TRUE,AND(L195&gt;=0,L195&lt;2.6),1,AND(L195&gt;=2.6,L195&lt;20),2,AND(L195&gt;=20,L195&lt;56),3,(L195&gt;=56),4)</f>
        <v>4</v>
      </c>
      <c r="N195" t="str" cm="1">
        <f t="array" ref="N195">_xlfn.SWITCH(TRUE,AND(L195&gt;=0,L195&lt;2.6),"Oligotrophic",AND(L195&gt;=2.6,L195&lt;20),"Mesotrophic",AND(L195&gt;=20,L195&lt;56),"Eutrophic",(L195&gt;=56),"Hypertrophic")</f>
        <v>Hypertrophic</v>
      </c>
      <c r="O195" s="2">
        <v>0</v>
      </c>
      <c r="P195" s="11">
        <v>177</v>
      </c>
      <c r="Q195" s="11">
        <v>29</v>
      </c>
    </row>
    <row r="196" spans="1:17" ht="14.25" customHeight="1" x14ac:dyDescent="0.55000000000000004">
      <c r="A196" s="4">
        <f t="shared" si="3"/>
        <v>43367</v>
      </c>
      <c r="B196" s="5">
        <v>2018</v>
      </c>
      <c r="C196" s="5">
        <v>39</v>
      </c>
      <c r="D196" s="5" t="s">
        <v>17</v>
      </c>
      <c r="E196" s="12">
        <v>851757</v>
      </c>
      <c r="F196" s="13">
        <v>49.374285714285698</v>
      </c>
      <c r="G196" s="14">
        <v>0</v>
      </c>
      <c r="H196" s="14">
        <v>16.874285714285701</v>
      </c>
      <c r="I196" s="14">
        <v>32.265714285714303</v>
      </c>
      <c r="J196" s="14">
        <v>24.57</v>
      </c>
      <c r="K196" s="10">
        <v>522.22</v>
      </c>
      <c r="L196" s="10">
        <v>428.16</v>
      </c>
      <c r="M196" cm="1">
        <f t="array" ref="M196">_xlfn.SWITCH(TRUE,AND(L196&gt;=0,L196&lt;2.6),1,AND(L196&gt;=2.6,L196&lt;20),2,AND(L196&gt;=20,L196&lt;56),3,(L196&gt;=56),4)</f>
        <v>4</v>
      </c>
      <c r="N196" t="str" cm="1">
        <f t="array" ref="N196">_xlfn.SWITCH(TRUE,AND(L196&gt;=0,L196&lt;2.6),"Oligotrophic",AND(L196&gt;=2.6,L196&lt;20),"Mesotrophic",AND(L196&gt;=20,L196&lt;56),"Eutrophic",(L196&gt;=56),"Hypertrophic")</f>
        <v>Hypertrophic</v>
      </c>
      <c r="O196" s="2">
        <v>0</v>
      </c>
      <c r="P196" s="11">
        <v>101</v>
      </c>
      <c r="Q196" s="11">
        <v>13</v>
      </c>
    </row>
    <row r="197" spans="1:17" ht="14.25" customHeight="1" x14ac:dyDescent="0.55000000000000004">
      <c r="A197" s="4">
        <f t="shared" si="3"/>
        <v>43374</v>
      </c>
      <c r="B197" s="5">
        <v>2018</v>
      </c>
      <c r="C197" s="5">
        <v>40</v>
      </c>
      <c r="D197" s="5" t="s">
        <v>17</v>
      </c>
      <c r="E197" s="12">
        <v>851757</v>
      </c>
      <c r="F197" s="13">
        <v>51.512857142857101</v>
      </c>
      <c r="G197" s="14">
        <v>0</v>
      </c>
      <c r="H197" s="14">
        <v>18.645714285714298</v>
      </c>
      <c r="I197" s="14">
        <v>32.531428571428599</v>
      </c>
      <c r="J197" s="14">
        <v>25.588571428571449</v>
      </c>
      <c r="K197" s="10">
        <v>596.19000000000005</v>
      </c>
      <c r="L197" s="10">
        <v>508.45000000000005</v>
      </c>
      <c r="M197" cm="1">
        <f t="array" ref="M197">_xlfn.SWITCH(TRUE,AND(L197&gt;=0,L197&lt;2.6),1,AND(L197&gt;=2.6,L197&lt;20),2,AND(L197&gt;=20,L197&lt;56),3,(L197&gt;=56),4)</f>
        <v>4</v>
      </c>
      <c r="N197" t="str" cm="1">
        <f t="array" ref="N197">_xlfn.SWITCH(TRUE,AND(L197&gt;=0,L197&lt;2.6),"Oligotrophic",AND(L197&gt;=2.6,L197&lt;20),"Mesotrophic",AND(L197&gt;=20,L197&lt;56),"Eutrophic",(L197&gt;=56),"Hypertrophic")</f>
        <v>Hypertrophic</v>
      </c>
      <c r="O197" s="2">
        <v>0</v>
      </c>
      <c r="P197" s="11">
        <v>94</v>
      </c>
      <c r="Q197" s="11">
        <v>21</v>
      </c>
    </row>
    <row r="198" spans="1:17" ht="14.25" customHeight="1" x14ac:dyDescent="0.55000000000000004">
      <c r="A198" s="4">
        <f t="shared" si="3"/>
        <v>43381</v>
      </c>
      <c r="B198" s="5">
        <v>2018</v>
      </c>
      <c r="C198" s="5">
        <v>41</v>
      </c>
      <c r="D198" s="5" t="s">
        <v>17</v>
      </c>
      <c r="E198" s="12">
        <v>851757</v>
      </c>
      <c r="F198" s="13">
        <v>53.405714285714303</v>
      </c>
      <c r="G198" s="14">
        <v>4.3</v>
      </c>
      <c r="H198" s="14">
        <v>16.9342857142857</v>
      </c>
      <c r="I198" s="14">
        <v>31.044285714285699</v>
      </c>
      <c r="J198" s="14">
        <v>23.9892857142857</v>
      </c>
      <c r="K198" s="10">
        <v>526.72</v>
      </c>
      <c r="L198" s="10">
        <v>391.45000000000005</v>
      </c>
      <c r="M198" cm="1">
        <f t="array" ref="M198">_xlfn.SWITCH(TRUE,AND(L198&gt;=0,L198&lt;2.6),1,AND(L198&gt;=2.6,L198&lt;20),2,AND(L198&gt;=20,L198&lt;56),3,(L198&gt;=56),4)</f>
        <v>4</v>
      </c>
      <c r="N198" t="str" cm="1">
        <f t="array" ref="N198">_xlfn.SWITCH(TRUE,AND(L198&gt;=0,L198&lt;2.6),"Oligotrophic",AND(L198&gt;=2.6,L198&lt;20),"Mesotrophic",AND(L198&gt;=20,L198&lt;56),"Eutrophic",(L198&gt;=56),"Hypertrophic")</f>
        <v>Hypertrophic</v>
      </c>
      <c r="O198" s="2">
        <v>0</v>
      </c>
      <c r="P198" s="11">
        <v>140</v>
      </c>
      <c r="Q198" s="11">
        <v>45</v>
      </c>
    </row>
    <row r="199" spans="1:17" ht="14.25" customHeight="1" x14ac:dyDescent="0.55000000000000004">
      <c r="A199" s="4">
        <f t="shared" si="3"/>
        <v>43388</v>
      </c>
      <c r="B199" s="5">
        <v>2018</v>
      </c>
      <c r="C199" s="5">
        <v>42</v>
      </c>
      <c r="D199" s="5" t="s">
        <v>17</v>
      </c>
      <c r="E199" s="12">
        <v>851757</v>
      </c>
      <c r="F199" s="13">
        <v>53.608571428571402</v>
      </c>
      <c r="G199" s="14">
        <v>31.3</v>
      </c>
      <c r="H199" s="14">
        <v>18.747142857142901</v>
      </c>
      <c r="I199" s="14">
        <v>32.465714285714299</v>
      </c>
      <c r="J199" s="14">
        <v>25.606428571428602</v>
      </c>
      <c r="K199" s="10">
        <v>457.24999999999994</v>
      </c>
      <c r="L199" s="10">
        <v>274.45</v>
      </c>
      <c r="M199" cm="1">
        <f t="array" ref="M199">_xlfn.SWITCH(TRUE,AND(L199&gt;=0,L199&lt;2.6),1,AND(L199&gt;=2.6,L199&lt;20),2,AND(L199&gt;=20,L199&lt;56),3,(L199&gt;=56),4)</f>
        <v>4</v>
      </c>
      <c r="N199" t="str" cm="1">
        <f t="array" ref="N199">_xlfn.SWITCH(TRUE,AND(L199&gt;=0,L199&lt;2.6),"Oligotrophic",AND(L199&gt;=2.6,L199&lt;20),"Mesotrophic",AND(L199&gt;=20,L199&lt;56),"Eutrophic",(L199&gt;=56),"Hypertrophic")</f>
        <v>Hypertrophic</v>
      </c>
      <c r="O199" s="2">
        <v>0</v>
      </c>
      <c r="P199" s="11">
        <v>145</v>
      </c>
      <c r="Q199" s="11">
        <v>29</v>
      </c>
    </row>
    <row r="200" spans="1:17" ht="14.25" customHeight="1" x14ac:dyDescent="0.55000000000000004">
      <c r="A200" s="4">
        <f t="shared" si="3"/>
        <v>43395</v>
      </c>
      <c r="B200" s="5">
        <v>2018</v>
      </c>
      <c r="C200" s="5">
        <v>43</v>
      </c>
      <c r="D200" s="5" t="s">
        <v>17</v>
      </c>
      <c r="E200" s="12">
        <v>851757</v>
      </c>
      <c r="F200" s="13">
        <v>54.18</v>
      </c>
      <c r="G200" s="14">
        <v>2.5</v>
      </c>
      <c r="H200" s="14">
        <v>19.874285714285701</v>
      </c>
      <c r="I200" s="14">
        <v>32.7328571428571</v>
      </c>
      <c r="J200" s="14">
        <v>26.303571428571402</v>
      </c>
      <c r="K200" s="10">
        <v>292.89</v>
      </c>
      <c r="L200" s="10">
        <v>163.42499999999998</v>
      </c>
      <c r="M200" cm="1">
        <f t="array" ref="M200">_xlfn.SWITCH(TRUE,AND(L200&gt;=0,L200&lt;2.6),1,AND(L200&gt;=2.6,L200&lt;20),2,AND(L200&gt;=20,L200&lt;56),3,(L200&gt;=56),4)</f>
        <v>4</v>
      </c>
      <c r="N200" t="str" cm="1">
        <f t="array" ref="N200">_xlfn.SWITCH(TRUE,AND(L200&gt;=0,L200&lt;2.6),"Oligotrophic",AND(L200&gt;=2.6,L200&lt;20),"Mesotrophic",AND(L200&gt;=20,L200&lt;56),"Eutrophic",(L200&gt;=56),"Hypertrophic")</f>
        <v>Hypertrophic</v>
      </c>
      <c r="O200" s="2">
        <v>0</v>
      </c>
      <c r="P200" s="9">
        <v>0</v>
      </c>
      <c r="Q200" s="9">
        <v>0</v>
      </c>
    </row>
    <row r="201" spans="1:17" ht="14.25" customHeight="1" x14ac:dyDescent="0.55000000000000004">
      <c r="A201" s="4">
        <f t="shared" si="3"/>
        <v>43402</v>
      </c>
      <c r="B201" s="5">
        <v>2018</v>
      </c>
      <c r="C201" s="5">
        <v>44</v>
      </c>
      <c r="D201" s="5" t="s">
        <v>17</v>
      </c>
      <c r="E201" s="12">
        <v>851757</v>
      </c>
      <c r="F201" s="13">
        <v>46.674285714285702</v>
      </c>
      <c r="G201" s="14">
        <v>0</v>
      </c>
      <c r="H201" s="14">
        <v>15.314285714285701</v>
      </c>
      <c r="I201" s="14">
        <v>31.022857142857099</v>
      </c>
      <c r="J201" s="14">
        <v>23.168571428571401</v>
      </c>
      <c r="K201" s="10">
        <v>128.53000000000003</v>
      </c>
      <c r="L201" s="10">
        <v>52.399999999999991</v>
      </c>
      <c r="M201" cm="1">
        <f t="array" ref="M201">_xlfn.SWITCH(TRUE,AND(L201&gt;=0,L201&lt;2.6),1,AND(L201&gt;=2.6,L201&lt;20),2,AND(L201&gt;=20,L201&lt;56),3,(L201&gt;=56),4)</f>
        <v>3</v>
      </c>
      <c r="N201" t="str" cm="1">
        <f t="array" ref="N201">_xlfn.SWITCH(TRUE,AND(L201&gt;=0,L201&lt;2.6),"Oligotrophic",AND(L201&gt;=2.6,L201&lt;20),"Mesotrophic",AND(L201&gt;=20,L201&lt;56),"Eutrophic",(L201&gt;=56),"Hypertrophic")</f>
        <v>Eutrophic</v>
      </c>
      <c r="O201" s="2">
        <v>0</v>
      </c>
      <c r="P201" s="9">
        <v>0</v>
      </c>
      <c r="Q201" s="9">
        <v>0</v>
      </c>
    </row>
    <row r="202" spans="1:17" ht="14.25" customHeight="1" x14ac:dyDescent="0.55000000000000004">
      <c r="A202" s="4">
        <f t="shared" si="3"/>
        <v>43409</v>
      </c>
      <c r="B202" s="5">
        <v>2018</v>
      </c>
      <c r="C202" s="5">
        <v>45</v>
      </c>
      <c r="D202" s="5" t="s">
        <v>17</v>
      </c>
      <c r="E202" s="12">
        <v>851757</v>
      </c>
      <c r="F202" s="13">
        <v>42.792857142857102</v>
      </c>
      <c r="G202" s="14">
        <v>0</v>
      </c>
      <c r="H202" s="14">
        <v>18.702857142857098</v>
      </c>
      <c r="I202" s="14">
        <v>35.018571428571398</v>
      </c>
      <c r="J202" s="14">
        <v>26.860714285714248</v>
      </c>
      <c r="K202" s="10">
        <v>64.505000000000024</v>
      </c>
      <c r="L202" s="10">
        <v>26.294999999999995</v>
      </c>
      <c r="M202" cm="1">
        <f t="array" ref="M202">_xlfn.SWITCH(TRUE,AND(L202&gt;=0,L202&lt;2.6),1,AND(L202&gt;=2.6,L202&lt;20),2,AND(L202&gt;=20,L202&lt;56),3,(L202&gt;=56),4)</f>
        <v>3</v>
      </c>
      <c r="N202" t="str" cm="1">
        <f t="array" ref="N202">_xlfn.SWITCH(TRUE,AND(L202&gt;=0,L202&lt;2.6),"Oligotrophic",AND(L202&gt;=2.6,L202&lt;20),"Mesotrophic",AND(L202&gt;=20,L202&lt;56),"Eutrophic",(L202&gt;=56),"Hypertrophic")</f>
        <v>Eutrophic</v>
      </c>
      <c r="O202" s="2">
        <v>0</v>
      </c>
      <c r="P202" s="9">
        <v>0</v>
      </c>
      <c r="Q202" s="9">
        <v>0</v>
      </c>
    </row>
    <row r="203" spans="1:17" ht="14.25" customHeight="1" x14ac:dyDescent="0.55000000000000004">
      <c r="A203" s="4">
        <f t="shared" si="3"/>
        <v>43416</v>
      </c>
      <c r="B203" s="5">
        <v>2018</v>
      </c>
      <c r="C203" s="5">
        <v>46</v>
      </c>
      <c r="D203" s="5" t="s">
        <v>17</v>
      </c>
      <c r="E203" s="12">
        <v>851757</v>
      </c>
      <c r="F203" s="13">
        <v>48.778571428571396</v>
      </c>
      <c r="G203" s="14">
        <v>0</v>
      </c>
      <c r="H203" s="14">
        <v>17.691428571428599</v>
      </c>
      <c r="I203" s="14">
        <v>32.224285714285699</v>
      </c>
      <c r="J203" s="14">
        <v>24.957857142857151</v>
      </c>
      <c r="K203" s="10">
        <v>0.47999999999998977</v>
      </c>
      <c r="L203" s="10">
        <v>0.18999999999999773</v>
      </c>
      <c r="M203" cm="1">
        <f t="array" ref="M203">_xlfn.SWITCH(TRUE,AND(L203&gt;=0,L203&lt;2.6),1,AND(L203&gt;=2.6,L203&lt;20),2,AND(L203&gt;=20,L203&lt;56),3,(L203&gt;=56),4)</f>
        <v>1</v>
      </c>
      <c r="N203" t="str" cm="1">
        <f t="array" ref="N203">_xlfn.SWITCH(TRUE,AND(L203&gt;=0,L203&lt;2.6),"Oligotrophic",AND(L203&gt;=2.6,L203&lt;20),"Mesotrophic",AND(L203&gt;=20,L203&lt;56),"Eutrophic",(L203&gt;=56),"Hypertrophic")</f>
        <v>Oligotrophic</v>
      </c>
      <c r="O203" s="2">
        <v>0</v>
      </c>
      <c r="P203" s="9">
        <v>0</v>
      </c>
      <c r="Q203" s="9">
        <v>0</v>
      </c>
    </row>
    <row r="204" spans="1:17" ht="14.25" customHeight="1" x14ac:dyDescent="0.55000000000000004">
      <c r="A204" s="4">
        <f t="shared" si="3"/>
        <v>43423</v>
      </c>
      <c r="B204" s="5">
        <v>2018</v>
      </c>
      <c r="C204" s="5">
        <v>47</v>
      </c>
      <c r="D204" s="5" t="s">
        <v>17</v>
      </c>
      <c r="E204" s="12">
        <v>851757</v>
      </c>
      <c r="F204" s="13">
        <v>51.542857142857102</v>
      </c>
      <c r="G204" s="14">
        <v>39.700000000000003</v>
      </c>
      <c r="H204" s="14">
        <v>19.3771428571429</v>
      </c>
      <c r="I204" s="14">
        <v>33.090000000000003</v>
      </c>
      <c r="J204" s="14">
        <v>26.233571428571452</v>
      </c>
      <c r="K204" s="10">
        <v>68.666666666666671</v>
      </c>
      <c r="L204" s="10">
        <v>0.20999999999999849</v>
      </c>
      <c r="M204" cm="1">
        <f t="array" ref="M204">_xlfn.SWITCH(TRUE,AND(L204&gt;=0,L204&lt;2.6),1,AND(L204&gt;=2.6,L204&lt;20),2,AND(L204&gt;=20,L204&lt;56),3,(L204&gt;=56),4)</f>
        <v>1</v>
      </c>
      <c r="N204" t="str" cm="1">
        <f t="array" ref="N204">_xlfn.SWITCH(TRUE,AND(L204&gt;=0,L204&lt;2.6),"Oligotrophic",AND(L204&gt;=2.6,L204&lt;20),"Mesotrophic",AND(L204&gt;=20,L204&lt;56),"Eutrophic",(L204&gt;=56),"Hypertrophic")</f>
        <v>Oligotrophic</v>
      </c>
      <c r="O204" s="2">
        <v>0</v>
      </c>
      <c r="P204" s="9">
        <v>0</v>
      </c>
      <c r="Q204" s="9">
        <v>0</v>
      </c>
    </row>
    <row r="205" spans="1:17" ht="14.25" customHeight="1" x14ac:dyDescent="0.55000000000000004">
      <c r="A205" s="4">
        <f t="shared" si="3"/>
        <v>43430</v>
      </c>
      <c r="B205" s="5">
        <v>2018</v>
      </c>
      <c r="C205" s="5">
        <v>48</v>
      </c>
      <c r="D205" s="5" t="s">
        <v>17</v>
      </c>
      <c r="E205" s="12">
        <v>851757</v>
      </c>
      <c r="F205" s="13">
        <v>65</v>
      </c>
      <c r="G205" s="14">
        <v>35.4</v>
      </c>
      <c r="H205" s="14">
        <v>21.695714285714299</v>
      </c>
      <c r="I205" s="14">
        <v>32.087142857142901</v>
      </c>
      <c r="J205" s="14">
        <v>26.891428571428598</v>
      </c>
      <c r="K205" s="10">
        <v>136.85333333333335</v>
      </c>
      <c r="L205" s="10">
        <v>0.22999999999999926</v>
      </c>
      <c r="M205" cm="1">
        <f t="array" ref="M205">_xlfn.SWITCH(TRUE,AND(L205&gt;=0,L205&lt;2.6),1,AND(L205&gt;=2.6,L205&lt;20),2,AND(L205&gt;=20,L205&lt;56),3,(L205&gt;=56),4)</f>
        <v>1</v>
      </c>
      <c r="N205" t="str" cm="1">
        <f t="array" ref="N205">_xlfn.SWITCH(TRUE,AND(L205&gt;=0,L205&lt;2.6),"Oligotrophic",AND(L205&gt;=2.6,L205&lt;20),"Mesotrophic",AND(L205&gt;=20,L205&lt;56),"Eutrophic",(L205&gt;=56),"Hypertrophic")</f>
        <v>Oligotrophic</v>
      </c>
      <c r="O205" s="2">
        <v>0</v>
      </c>
      <c r="P205" s="9">
        <v>0</v>
      </c>
      <c r="Q205" s="9">
        <v>0</v>
      </c>
    </row>
    <row r="206" spans="1:17" ht="14.25" customHeight="1" x14ac:dyDescent="0.55000000000000004">
      <c r="A206" s="4">
        <f t="shared" si="3"/>
        <v>43437</v>
      </c>
      <c r="B206" s="5">
        <v>2018</v>
      </c>
      <c r="C206" s="5">
        <v>49</v>
      </c>
      <c r="D206" s="5" t="s">
        <v>17</v>
      </c>
      <c r="E206" s="12">
        <v>851757</v>
      </c>
      <c r="F206" s="13">
        <v>74.344285714285704</v>
      </c>
      <c r="G206" s="14">
        <v>1.8</v>
      </c>
      <c r="H206" s="14">
        <v>19.75</v>
      </c>
      <c r="I206" s="14">
        <v>29.5985714285714</v>
      </c>
      <c r="J206" s="14">
        <v>24.674285714285702</v>
      </c>
      <c r="K206" s="10">
        <v>205.04000000000008</v>
      </c>
      <c r="L206" s="10">
        <v>0.24999999999999734</v>
      </c>
      <c r="M206" cm="1">
        <f t="array" ref="M206">_xlfn.SWITCH(TRUE,AND(L206&gt;=0,L206&lt;2.6),1,AND(L206&gt;=2.6,L206&lt;20),2,AND(L206&gt;=20,L206&lt;56),3,(L206&gt;=56),4)</f>
        <v>1</v>
      </c>
      <c r="N206" t="str" cm="1">
        <f t="array" ref="N206">_xlfn.SWITCH(TRUE,AND(L206&gt;=0,L206&lt;2.6),"Oligotrophic",AND(L206&gt;=2.6,L206&lt;20),"Mesotrophic",AND(L206&gt;=20,L206&lt;56),"Eutrophic",(L206&gt;=56),"Hypertrophic")</f>
        <v>Oligotrophic</v>
      </c>
      <c r="O206" s="2">
        <v>0</v>
      </c>
      <c r="P206" s="9">
        <v>0</v>
      </c>
      <c r="Q206" s="9">
        <v>0</v>
      </c>
    </row>
    <row r="207" spans="1:17" ht="14.25" customHeight="1" x14ac:dyDescent="0.55000000000000004">
      <c r="A207" s="4">
        <f t="shared" si="3"/>
        <v>43444</v>
      </c>
      <c r="B207" s="5">
        <v>2018</v>
      </c>
      <c r="C207" s="5">
        <v>50</v>
      </c>
      <c r="D207" s="5" t="s">
        <v>17</v>
      </c>
      <c r="E207" s="12">
        <v>851757</v>
      </c>
      <c r="F207" s="13">
        <v>68.697142857142893</v>
      </c>
      <c r="G207" s="14">
        <v>167.6</v>
      </c>
      <c r="H207" s="14">
        <v>21.944285714285702</v>
      </c>
      <c r="I207" s="14">
        <v>31.658571428571399</v>
      </c>
      <c r="J207" s="14">
        <v>26.801428571428552</v>
      </c>
      <c r="K207" s="10">
        <v>270.94250000000011</v>
      </c>
      <c r="L207" s="10">
        <v>4.1333333333333311</v>
      </c>
      <c r="M207" cm="1">
        <f t="array" ref="M207">_xlfn.SWITCH(TRUE,AND(L207&gt;=0,L207&lt;2.6),1,AND(L207&gt;=2.6,L207&lt;20),2,AND(L207&gt;=20,L207&lt;56),3,(L207&gt;=56),4)</f>
        <v>2</v>
      </c>
      <c r="N207" t="str" cm="1">
        <f t="array" ref="N207">_xlfn.SWITCH(TRUE,AND(L207&gt;=0,L207&lt;2.6),"Oligotrophic",AND(L207&gt;=2.6,L207&lt;20),"Mesotrophic",AND(L207&gt;=20,L207&lt;56),"Eutrophic",(L207&gt;=56),"Hypertrophic")</f>
        <v>Mesotrophic</v>
      </c>
      <c r="O207" s="2">
        <v>0</v>
      </c>
      <c r="P207" s="11">
        <v>35</v>
      </c>
      <c r="Q207" s="11">
        <v>36</v>
      </c>
    </row>
    <row r="208" spans="1:17" ht="14.25" customHeight="1" x14ac:dyDescent="0.55000000000000004">
      <c r="A208" s="4">
        <f t="shared" si="3"/>
        <v>43451</v>
      </c>
      <c r="B208" s="5">
        <v>2018</v>
      </c>
      <c r="C208" s="5">
        <v>51</v>
      </c>
      <c r="D208" s="5" t="s">
        <v>17</v>
      </c>
      <c r="E208" s="12">
        <v>851757</v>
      </c>
      <c r="F208" s="13">
        <v>83.225714285714304</v>
      </c>
      <c r="G208" s="14">
        <v>54.9</v>
      </c>
      <c r="H208" s="14">
        <v>20.85</v>
      </c>
      <c r="I208" s="14">
        <v>27.76</v>
      </c>
      <c r="J208" s="14">
        <v>24.305</v>
      </c>
      <c r="K208" s="10">
        <v>336.84500000000008</v>
      </c>
      <c r="L208" s="10">
        <v>8.0166666666666657</v>
      </c>
      <c r="M208" cm="1">
        <f t="array" ref="M208">_xlfn.SWITCH(TRUE,AND(L208&gt;=0,L208&lt;2.6),1,AND(L208&gt;=2.6,L208&lt;20),2,AND(L208&gt;=20,L208&lt;56),3,(L208&gt;=56),4)</f>
        <v>2</v>
      </c>
      <c r="N208" t="str" cm="1">
        <f t="array" ref="N208">_xlfn.SWITCH(TRUE,AND(L208&gt;=0,L208&lt;2.6),"Oligotrophic",AND(L208&gt;=2.6,L208&lt;20),"Mesotrophic",AND(L208&gt;=20,L208&lt;56),"Eutrophic",(L208&gt;=56),"Hypertrophic")</f>
        <v>Mesotrophic</v>
      </c>
      <c r="O208" s="2">
        <v>0</v>
      </c>
      <c r="P208" s="11">
        <v>36</v>
      </c>
      <c r="Q208" s="11">
        <v>28</v>
      </c>
    </row>
    <row r="209" spans="1:17" ht="14.25" customHeight="1" x14ac:dyDescent="0.55000000000000004">
      <c r="A209" s="4">
        <f t="shared" si="3"/>
        <v>43458</v>
      </c>
      <c r="B209" s="5">
        <v>2018</v>
      </c>
      <c r="C209" s="5">
        <v>52</v>
      </c>
      <c r="D209" s="5" t="s">
        <v>17</v>
      </c>
      <c r="E209" s="12">
        <v>851757</v>
      </c>
      <c r="F209" s="13">
        <v>83.478571428571399</v>
      </c>
      <c r="G209" s="14">
        <v>39</v>
      </c>
      <c r="H209" s="14">
        <v>20.768571428571398</v>
      </c>
      <c r="I209" s="14">
        <v>27.977142857142901</v>
      </c>
      <c r="J209" s="14">
        <v>24.37285714285715</v>
      </c>
      <c r="K209" s="10">
        <v>402.74750000000006</v>
      </c>
      <c r="L209" s="10">
        <v>11.899999999999999</v>
      </c>
      <c r="M209" cm="1">
        <f t="array" ref="M209">_xlfn.SWITCH(TRUE,AND(L209&gt;=0,L209&lt;2.6),1,AND(L209&gt;=2.6,L209&lt;20),2,AND(L209&gt;=20,L209&lt;56),3,(L209&gt;=56),4)</f>
        <v>2</v>
      </c>
      <c r="N209" t="str" cm="1">
        <f t="array" ref="N209">_xlfn.SWITCH(TRUE,AND(L209&gt;=0,L209&lt;2.6),"Oligotrophic",AND(L209&gt;=2.6,L209&lt;20),"Mesotrophic",AND(L209&gt;=20,L209&lt;56),"Eutrophic",(L209&gt;=56),"Hypertrophic")</f>
        <v>Mesotrophic</v>
      </c>
      <c r="O209" s="2">
        <v>0</v>
      </c>
      <c r="P209" s="11">
        <v>73</v>
      </c>
      <c r="Q209" s="11">
        <v>35</v>
      </c>
    </row>
    <row r="210" spans="1:17" ht="14.25" customHeight="1" x14ac:dyDescent="0.55000000000000004">
      <c r="A210" s="4">
        <v>43466</v>
      </c>
      <c r="B210" s="5">
        <v>2019</v>
      </c>
      <c r="C210" s="5">
        <v>1</v>
      </c>
      <c r="D210" s="5" t="s">
        <v>17</v>
      </c>
      <c r="E210" s="12">
        <v>866647</v>
      </c>
      <c r="F210" s="13">
        <v>80.634285714285696</v>
      </c>
      <c r="G210" s="14">
        <v>84.7</v>
      </c>
      <c r="H210" s="14">
        <v>19.6142857142857</v>
      </c>
      <c r="I210" s="14">
        <v>27.742857142857101</v>
      </c>
      <c r="J210" s="14">
        <v>23.678571428571402</v>
      </c>
      <c r="K210" s="10">
        <v>468.65000000000003</v>
      </c>
      <c r="L210" s="10">
        <v>15.783333333333331</v>
      </c>
      <c r="M210" cm="1">
        <f t="array" ref="M210">_xlfn.SWITCH(TRUE,AND(L210&gt;=0,L210&lt;2.6),1,AND(L210&gt;=2.6,L210&lt;20),2,AND(L210&gt;=20,L210&lt;56),3,(L210&gt;=56),4)</f>
        <v>2</v>
      </c>
      <c r="N210" t="str" cm="1">
        <f t="array" ref="N210">_xlfn.SWITCH(TRUE,AND(L210&gt;=0,L210&lt;2.6),"Oligotrophic",AND(L210&gt;=2.6,L210&lt;20),"Mesotrophic",AND(L210&gt;=20,L210&lt;56),"Eutrophic",(L210&gt;=56),"Hypertrophic")</f>
        <v>Mesotrophic</v>
      </c>
      <c r="O210" s="2">
        <v>0</v>
      </c>
      <c r="P210" s="11">
        <v>79</v>
      </c>
      <c r="Q210" s="11">
        <v>24</v>
      </c>
    </row>
    <row r="211" spans="1:17" ht="14.25" customHeight="1" x14ac:dyDescent="0.55000000000000004">
      <c r="A211" s="4">
        <f t="shared" ref="A211:A261" si="4">DATE(B211, 1, -2) - WEEKDAY(DATE(B211, 1, 3)) + C211 * 7</f>
        <v>43472</v>
      </c>
      <c r="B211" s="5">
        <v>2019</v>
      </c>
      <c r="C211" s="5">
        <v>2</v>
      </c>
      <c r="D211" s="5" t="s">
        <v>17</v>
      </c>
      <c r="E211" s="12">
        <v>866647</v>
      </c>
      <c r="F211" s="13">
        <v>85.032857142857097</v>
      </c>
      <c r="G211" s="14">
        <v>41.8</v>
      </c>
      <c r="H211" s="14">
        <v>19.4428571428571</v>
      </c>
      <c r="I211" s="14">
        <v>27.485714285714302</v>
      </c>
      <c r="J211" s="14">
        <v>23.464285714285701</v>
      </c>
      <c r="K211" s="10">
        <v>534.55250000000001</v>
      </c>
      <c r="L211" s="10">
        <v>19.666666666666668</v>
      </c>
      <c r="M211" cm="1">
        <f t="array" ref="M211">_xlfn.SWITCH(TRUE,AND(L211&gt;=0,L211&lt;2.6),1,AND(L211&gt;=2.6,L211&lt;20),2,AND(L211&gt;=20,L211&lt;56),3,(L211&gt;=56),4)</f>
        <v>2</v>
      </c>
      <c r="N211" t="str" cm="1">
        <f t="array" ref="N211">_xlfn.SWITCH(TRUE,AND(L211&gt;=0,L211&lt;2.6),"Oligotrophic",AND(L211&gt;=2.6,L211&lt;20),"Mesotrophic",AND(L211&gt;=20,L211&lt;56),"Eutrophic",(L211&gt;=56),"Hypertrophic")</f>
        <v>Mesotrophic</v>
      </c>
      <c r="O211" s="2">
        <v>0</v>
      </c>
      <c r="P211" s="11">
        <v>279</v>
      </c>
      <c r="Q211" s="11">
        <v>19</v>
      </c>
    </row>
    <row r="212" spans="1:17" ht="14.25" customHeight="1" x14ac:dyDescent="0.55000000000000004">
      <c r="A212" s="4">
        <f t="shared" si="4"/>
        <v>43479</v>
      </c>
      <c r="B212" s="5">
        <v>2019</v>
      </c>
      <c r="C212" s="5">
        <v>3</v>
      </c>
      <c r="D212" s="5" t="s">
        <v>17</v>
      </c>
      <c r="E212" s="12">
        <v>866647</v>
      </c>
      <c r="F212" s="13">
        <v>86.544285714285706</v>
      </c>
      <c r="G212" s="14">
        <v>43.2</v>
      </c>
      <c r="H212" s="14">
        <v>19.428571428571399</v>
      </c>
      <c r="I212" s="14">
        <v>26.542857142857098</v>
      </c>
      <c r="J212" s="14">
        <v>22.985714285714248</v>
      </c>
      <c r="K212" s="10">
        <v>600.45500000000004</v>
      </c>
      <c r="L212" s="10">
        <v>23.55</v>
      </c>
      <c r="M212" cm="1">
        <f t="array" ref="M212">_xlfn.SWITCH(TRUE,AND(L212&gt;=0,L212&lt;2.6),1,AND(L212&gt;=2.6,L212&lt;20),2,AND(L212&gt;=20,L212&lt;56),3,(L212&gt;=56),4)</f>
        <v>3</v>
      </c>
      <c r="N212" t="str" cm="1">
        <f t="array" ref="N212">_xlfn.SWITCH(TRUE,AND(L212&gt;=0,L212&lt;2.6),"Oligotrophic",AND(L212&gt;=2.6,L212&lt;20),"Mesotrophic",AND(L212&gt;=20,L212&lt;56),"Eutrophic",(L212&gt;=56),"Hypertrophic")</f>
        <v>Eutrophic</v>
      </c>
      <c r="O212" s="2">
        <v>0</v>
      </c>
      <c r="P212" s="11">
        <v>171</v>
      </c>
      <c r="Q212" s="11">
        <v>53</v>
      </c>
    </row>
    <row r="213" spans="1:17" ht="14.25" customHeight="1" x14ac:dyDescent="0.55000000000000004">
      <c r="A213" s="4">
        <f t="shared" si="4"/>
        <v>43486</v>
      </c>
      <c r="B213" s="5">
        <v>2019</v>
      </c>
      <c r="C213" s="5">
        <v>4</v>
      </c>
      <c r="D213" s="5" t="s">
        <v>17</v>
      </c>
      <c r="E213" s="12">
        <v>866647</v>
      </c>
      <c r="F213" s="13">
        <v>87.445714285714303</v>
      </c>
      <c r="G213" s="14">
        <v>58.4</v>
      </c>
      <c r="H213" s="14">
        <v>18.514285714285698</v>
      </c>
      <c r="I213" s="14">
        <v>25.0285714285714</v>
      </c>
      <c r="J213" s="14">
        <v>21.771428571428551</v>
      </c>
      <c r="K213" s="10">
        <v>666.35750000000007</v>
      </c>
      <c r="L213" s="10">
        <v>27.433333333333334</v>
      </c>
      <c r="M213" cm="1">
        <f t="array" ref="M213">_xlfn.SWITCH(TRUE,AND(L213&gt;=0,L213&lt;2.6),1,AND(L213&gt;=2.6,L213&lt;20),2,AND(L213&gt;=20,L213&lt;56),3,(L213&gt;=56),4)</f>
        <v>3</v>
      </c>
      <c r="N213" t="str" cm="1">
        <f t="array" ref="N213">_xlfn.SWITCH(TRUE,AND(L213&gt;=0,L213&lt;2.6),"Oligotrophic",AND(L213&gt;=2.6,L213&lt;20),"Mesotrophic",AND(L213&gt;=20,L213&lt;56),"Eutrophic",(L213&gt;=56),"Hypertrophic")</f>
        <v>Eutrophic</v>
      </c>
      <c r="O213" s="2">
        <v>0</v>
      </c>
      <c r="P213" s="11">
        <v>145</v>
      </c>
      <c r="Q213" s="11">
        <v>34</v>
      </c>
    </row>
    <row r="214" spans="1:17" ht="14.25" customHeight="1" x14ac:dyDescent="0.55000000000000004">
      <c r="A214" s="4">
        <f t="shared" si="4"/>
        <v>43493</v>
      </c>
      <c r="B214" s="5">
        <v>2019</v>
      </c>
      <c r="C214" s="5">
        <v>5</v>
      </c>
      <c r="D214" s="5" t="s">
        <v>17</v>
      </c>
      <c r="E214" s="12">
        <v>866647</v>
      </c>
      <c r="F214" s="13">
        <v>86.654285714285706</v>
      </c>
      <c r="G214" s="14">
        <v>51.3</v>
      </c>
      <c r="H214" s="14">
        <v>18.3857142857143</v>
      </c>
      <c r="I214" s="14">
        <v>27.4714285714286</v>
      </c>
      <c r="J214" s="14">
        <v>22.928571428571452</v>
      </c>
      <c r="K214" s="10">
        <v>732.26</v>
      </c>
      <c r="L214" s="10">
        <v>31.316666666666666</v>
      </c>
      <c r="M214" cm="1">
        <f t="array" ref="M214">_xlfn.SWITCH(TRUE,AND(L214&gt;=0,L214&lt;2.6),1,AND(L214&gt;=2.6,L214&lt;20),2,AND(L214&gt;=20,L214&lt;56),3,(L214&gt;=56),4)</f>
        <v>3</v>
      </c>
      <c r="N214" t="str" cm="1">
        <f t="array" ref="N214">_xlfn.SWITCH(TRUE,AND(L214&gt;=0,L214&lt;2.6),"Oligotrophic",AND(L214&gt;=2.6,L214&lt;20),"Mesotrophic",AND(L214&gt;=20,L214&lt;56),"Eutrophic",(L214&gt;=56),"Hypertrophic")</f>
        <v>Eutrophic</v>
      </c>
      <c r="O214" s="2">
        <v>0</v>
      </c>
      <c r="P214" s="11">
        <v>160</v>
      </c>
      <c r="Q214" s="11">
        <v>75</v>
      </c>
    </row>
    <row r="215" spans="1:17" ht="14.25" customHeight="1" x14ac:dyDescent="0.55000000000000004">
      <c r="A215" s="4">
        <f t="shared" si="4"/>
        <v>43500</v>
      </c>
      <c r="B215" s="5">
        <v>2019</v>
      </c>
      <c r="C215" s="5">
        <v>6</v>
      </c>
      <c r="D215" s="5" t="s">
        <v>17</v>
      </c>
      <c r="E215" s="12">
        <v>866647</v>
      </c>
      <c r="F215" s="13">
        <v>82.81</v>
      </c>
      <c r="G215" s="14">
        <v>68.8</v>
      </c>
      <c r="H215" s="14">
        <v>18.957142857142902</v>
      </c>
      <c r="I215" s="14">
        <v>27.214285714285701</v>
      </c>
      <c r="J215" s="14">
        <v>23.085714285714303</v>
      </c>
      <c r="K215" s="10">
        <v>798.16249999999991</v>
      </c>
      <c r="L215" s="10">
        <v>35.200000000000003</v>
      </c>
      <c r="M215" cm="1">
        <f t="array" ref="M215">_xlfn.SWITCH(TRUE,AND(L215&gt;=0,L215&lt;2.6),1,AND(L215&gt;=2.6,L215&lt;20),2,AND(L215&gt;=20,L215&lt;56),3,(L215&gt;=56),4)</f>
        <v>3</v>
      </c>
      <c r="N215" t="str" cm="1">
        <f t="array" ref="N215">_xlfn.SWITCH(TRUE,AND(L215&gt;=0,L215&lt;2.6),"Oligotrophic",AND(L215&gt;=2.6,L215&lt;20),"Mesotrophic",AND(L215&gt;=20,L215&lt;56),"Eutrophic",(L215&gt;=56),"Hypertrophic")</f>
        <v>Eutrophic</v>
      </c>
      <c r="O215" s="2">
        <v>0</v>
      </c>
      <c r="P215" s="11">
        <v>70</v>
      </c>
      <c r="Q215" s="11">
        <v>23</v>
      </c>
    </row>
    <row r="216" spans="1:17" ht="14.25" customHeight="1" x14ac:dyDescent="0.55000000000000004">
      <c r="A216" s="4">
        <f t="shared" si="4"/>
        <v>43507</v>
      </c>
      <c r="B216" s="5">
        <v>2019</v>
      </c>
      <c r="C216" s="5">
        <v>7</v>
      </c>
      <c r="D216" s="5" t="s">
        <v>17</v>
      </c>
      <c r="E216" s="12">
        <v>866647</v>
      </c>
      <c r="F216" s="13">
        <v>87.22</v>
      </c>
      <c r="G216" s="14">
        <v>24.1</v>
      </c>
      <c r="H216" s="14">
        <v>19.185714285714301</v>
      </c>
      <c r="I216" s="14">
        <v>28.0285714285714</v>
      </c>
      <c r="J216" s="14">
        <v>23.607142857142851</v>
      </c>
      <c r="K216" s="10">
        <v>864.06500000000005</v>
      </c>
      <c r="L216" s="10">
        <v>39.083333333333329</v>
      </c>
      <c r="M216" cm="1">
        <f t="array" ref="M216">_xlfn.SWITCH(TRUE,AND(L216&gt;=0,L216&lt;2.6),1,AND(L216&gt;=2.6,L216&lt;20),2,AND(L216&gt;=20,L216&lt;56),3,(L216&gt;=56),4)</f>
        <v>3</v>
      </c>
      <c r="N216" t="str" cm="1">
        <f t="array" ref="N216">_xlfn.SWITCH(TRUE,AND(L216&gt;=0,L216&lt;2.6),"Oligotrophic",AND(L216&gt;=2.6,L216&lt;20),"Mesotrophic",AND(L216&gt;=20,L216&lt;56),"Eutrophic",(L216&gt;=56),"Hypertrophic")</f>
        <v>Eutrophic</v>
      </c>
      <c r="O216" s="2">
        <v>0</v>
      </c>
      <c r="P216" s="11">
        <v>39</v>
      </c>
      <c r="Q216" s="11">
        <v>11</v>
      </c>
    </row>
    <row r="217" spans="1:17" ht="14.25" customHeight="1" x14ac:dyDescent="0.55000000000000004">
      <c r="A217" s="4">
        <f t="shared" si="4"/>
        <v>43514</v>
      </c>
      <c r="B217" s="5">
        <v>2019</v>
      </c>
      <c r="C217" s="5">
        <v>8</v>
      </c>
      <c r="D217" s="5" t="s">
        <v>17</v>
      </c>
      <c r="E217" s="12">
        <v>866647</v>
      </c>
      <c r="F217" s="13">
        <v>86.422857142857097</v>
      </c>
      <c r="G217" s="14">
        <v>46.1</v>
      </c>
      <c r="H217" s="14">
        <v>16.685714285714301</v>
      </c>
      <c r="I217" s="14">
        <v>26.285714285714299</v>
      </c>
      <c r="J217" s="14">
        <v>21.485714285714302</v>
      </c>
      <c r="K217" s="10">
        <v>929.96749999999997</v>
      </c>
      <c r="L217" s="10">
        <v>42.966666666666669</v>
      </c>
      <c r="M217" cm="1">
        <f t="array" ref="M217">_xlfn.SWITCH(TRUE,AND(L217&gt;=0,L217&lt;2.6),1,AND(L217&gt;=2.6,L217&lt;20),2,AND(L217&gt;=20,L217&lt;56),3,(L217&gt;=56),4)</f>
        <v>3</v>
      </c>
      <c r="N217" t="str" cm="1">
        <f t="array" ref="N217">_xlfn.SWITCH(TRUE,AND(L217&gt;=0,L217&lt;2.6),"Oligotrophic",AND(L217&gt;=2.6,L217&lt;20),"Mesotrophic",AND(L217&gt;=20,L217&lt;56),"Eutrophic",(L217&gt;=56),"Hypertrophic")</f>
        <v>Eutrophic</v>
      </c>
      <c r="O217" s="2">
        <v>0</v>
      </c>
      <c r="P217" s="11">
        <v>126</v>
      </c>
      <c r="Q217" s="11">
        <v>26</v>
      </c>
    </row>
    <row r="218" spans="1:17" ht="14.25" customHeight="1" x14ac:dyDescent="0.55000000000000004">
      <c r="A218" s="4">
        <f t="shared" si="4"/>
        <v>43521</v>
      </c>
      <c r="B218" s="5">
        <v>2019</v>
      </c>
      <c r="C218" s="5">
        <v>9</v>
      </c>
      <c r="D218" s="5" t="s">
        <v>17</v>
      </c>
      <c r="E218" s="12">
        <v>866647</v>
      </c>
      <c r="F218" s="13">
        <v>82.291428571428597</v>
      </c>
      <c r="G218" s="14">
        <v>20.399999999999999</v>
      </c>
      <c r="H218" s="14">
        <v>18.4714285714286</v>
      </c>
      <c r="I218" s="14">
        <v>29.5571428571429</v>
      </c>
      <c r="J218" s="14">
        <v>24.014285714285748</v>
      </c>
      <c r="K218" s="10">
        <v>995.86999999999989</v>
      </c>
      <c r="L218" s="10">
        <v>46.850000000000009</v>
      </c>
      <c r="M218" cm="1">
        <f t="array" ref="M218">_xlfn.SWITCH(TRUE,AND(L218&gt;=0,L218&lt;2.6),1,AND(L218&gt;=2.6,L218&lt;20),2,AND(L218&gt;=20,L218&lt;56),3,(L218&gt;=56),4)</f>
        <v>3</v>
      </c>
      <c r="N218" t="str" cm="1">
        <f t="array" ref="N218">_xlfn.SWITCH(TRUE,AND(L218&gt;=0,L218&lt;2.6),"Oligotrophic",AND(L218&gt;=2.6,L218&lt;20),"Mesotrophic",AND(L218&gt;=20,L218&lt;56),"Eutrophic",(L218&gt;=56),"Hypertrophic")</f>
        <v>Eutrophic</v>
      </c>
      <c r="O218" s="2">
        <v>0</v>
      </c>
      <c r="P218" s="11">
        <v>12</v>
      </c>
      <c r="Q218" s="11">
        <v>12</v>
      </c>
    </row>
    <row r="219" spans="1:17" ht="14.25" customHeight="1" x14ac:dyDescent="0.55000000000000004">
      <c r="A219" s="4">
        <f t="shared" si="4"/>
        <v>43528</v>
      </c>
      <c r="B219" s="5">
        <v>2019</v>
      </c>
      <c r="C219" s="5">
        <v>10</v>
      </c>
      <c r="D219" s="5" t="s">
        <v>17</v>
      </c>
      <c r="E219" s="12">
        <v>866647</v>
      </c>
      <c r="F219" s="13">
        <v>84.43</v>
      </c>
      <c r="G219" s="14">
        <v>267.2</v>
      </c>
      <c r="H219" s="14">
        <v>17.6428571428571</v>
      </c>
      <c r="I219" s="14">
        <v>24.0285714285714</v>
      </c>
      <c r="J219" s="14">
        <v>20.83571428571425</v>
      </c>
      <c r="K219" s="10">
        <v>1038.7349999999999</v>
      </c>
      <c r="L219" s="10">
        <v>47.672500000000007</v>
      </c>
      <c r="M219" cm="1">
        <f t="array" ref="M219">_xlfn.SWITCH(TRUE,AND(L219&gt;=0,L219&lt;2.6),1,AND(L219&gt;=2.6,L219&lt;20),2,AND(L219&gt;=20,L219&lt;56),3,(L219&gt;=56),4)</f>
        <v>3</v>
      </c>
      <c r="N219" t="str" cm="1">
        <f t="array" ref="N219">_xlfn.SWITCH(TRUE,AND(L219&gt;=0,L219&lt;2.6),"Oligotrophic",AND(L219&gt;=2.6,L219&lt;20),"Mesotrophic",AND(L219&gt;=20,L219&lt;56),"Eutrophic",(L219&gt;=56),"Hypertrophic")</f>
        <v>Eutrophic</v>
      </c>
      <c r="O219" s="2">
        <v>0</v>
      </c>
      <c r="P219" s="11">
        <v>208</v>
      </c>
      <c r="Q219" s="11">
        <v>32</v>
      </c>
    </row>
    <row r="220" spans="1:17" ht="14.25" customHeight="1" x14ac:dyDescent="0.55000000000000004">
      <c r="A220" s="4">
        <f t="shared" si="4"/>
        <v>43535</v>
      </c>
      <c r="B220" s="5">
        <v>2019</v>
      </c>
      <c r="C220" s="5">
        <v>11</v>
      </c>
      <c r="D220" s="5" t="s">
        <v>17</v>
      </c>
      <c r="E220" s="12">
        <v>866647</v>
      </c>
      <c r="F220" s="13">
        <v>89.597142857142899</v>
      </c>
      <c r="G220" s="14">
        <v>5.6</v>
      </c>
      <c r="H220" s="14">
        <v>18.428571428571399</v>
      </c>
      <c r="I220" s="14">
        <v>28.514285714285698</v>
      </c>
      <c r="J220" s="14">
        <v>23.471428571428547</v>
      </c>
      <c r="K220" s="10">
        <v>1081.5999999999999</v>
      </c>
      <c r="L220" s="10">
        <v>48.495000000000005</v>
      </c>
      <c r="M220" cm="1">
        <f t="array" ref="M220">_xlfn.SWITCH(TRUE,AND(L220&gt;=0,L220&lt;2.6),1,AND(L220&gt;=2.6,L220&lt;20),2,AND(L220&gt;=20,L220&lt;56),3,(L220&gt;=56),4)</f>
        <v>3</v>
      </c>
      <c r="N220" t="str" cm="1">
        <f t="array" ref="N220">_xlfn.SWITCH(TRUE,AND(L220&gt;=0,L220&lt;2.6),"Oligotrophic",AND(L220&gt;=2.6,L220&lt;20),"Mesotrophic",AND(L220&gt;=20,L220&lt;56),"Eutrophic",(L220&gt;=56),"Hypertrophic")</f>
        <v>Eutrophic</v>
      </c>
      <c r="O220" s="2">
        <v>0</v>
      </c>
      <c r="P220" s="11">
        <v>16</v>
      </c>
      <c r="Q220" s="11">
        <v>3</v>
      </c>
    </row>
    <row r="221" spans="1:17" ht="14.25" customHeight="1" x14ac:dyDescent="0.55000000000000004">
      <c r="A221" s="4">
        <f t="shared" si="4"/>
        <v>43542</v>
      </c>
      <c r="B221" s="5">
        <v>2019</v>
      </c>
      <c r="C221" s="5">
        <v>12</v>
      </c>
      <c r="D221" s="5" t="s">
        <v>17</v>
      </c>
      <c r="E221" s="12">
        <v>866647</v>
      </c>
      <c r="F221" s="13">
        <v>86.7414285714286</v>
      </c>
      <c r="G221" s="14">
        <v>20.2</v>
      </c>
      <c r="H221" s="14">
        <v>18.685714285714301</v>
      </c>
      <c r="I221" s="14">
        <v>27.214285714285701</v>
      </c>
      <c r="J221" s="14">
        <v>22.950000000000003</v>
      </c>
      <c r="K221" s="10">
        <v>1124.4649999999999</v>
      </c>
      <c r="L221" s="10">
        <v>49.317500000000003</v>
      </c>
      <c r="M221" cm="1">
        <f t="array" ref="M221">_xlfn.SWITCH(TRUE,AND(L221&gt;=0,L221&lt;2.6),1,AND(L221&gt;=2.6,L221&lt;20),2,AND(L221&gt;=20,L221&lt;56),3,(L221&gt;=56),4)</f>
        <v>3</v>
      </c>
      <c r="N221" t="str" cm="1">
        <f t="array" ref="N221">_xlfn.SWITCH(TRUE,AND(L221&gt;=0,L221&lt;2.6),"Oligotrophic",AND(L221&gt;=2.6,L221&lt;20),"Mesotrophic",AND(L221&gt;=20,L221&lt;56),"Eutrophic",(L221&gt;=56),"Hypertrophic")</f>
        <v>Eutrophic</v>
      </c>
      <c r="O221" s="2">
        <v>0</v>
      </c>
      <c r="P221" s="11">
        <v>104</v>
      </c>
      <c r="Q221" s="11">
        <v>46</v>
      </c>
    </row>
    <row r="222" spans="1:17" ht="14.25" customHeight="1" x14ac:dyDescent="0.55000000000000004">
      <c r="A222" s="4">
        <f t="shared" si="4"/>
        <v>43549</v>
      </c>
      <c r="B222" s="5">
        <v>2019</v>
      </c>
      <c r="C222" s="5">
        <v>13</v>
      </c>
      <c r="D222" s="5" t="s">
        <v>17</v>
      </c>
      <c r="E222" s="12">
        <v>866647</v>
      </c>
      <c r="F222" s="13">
        <v>86.617142857142895</v>
      </c>
      <c r="G222" s="14">
        <v>0</v>
      </c>
      <c r="H222" s="14">
        <v>15.5285714285714</v>
      </c>
      <c r="I222" s="14">
        <v>27.4714285714286</v>
      </c>
      <c r="J222" s="14">
        <v>21.5</v>
      </c>
      <c r="K222" s="10">
        <v>1167.33</v>
      </c>
      <c r="L222" s="10">
        <v>50.14</v>
      </c>
      <c r="M222" cm="1">
        <f t="array" ref="M222">_xlfn.SWITCH(TRUE,AND(L222&gt;=0,L222&lt;2.6),1,AND(L222&gt;=2.6,L222&lt;20),2,AND(L222&gt;=20,L222&lt;56),3,(L222&gt;=56),4)</f>
        <v>3</v>
      </c>
      <c r="N222" t="str" cm="1">
        <f t="array" ref="N222">_xlfn.SWITCH(TRUE,AND(L222&gt;=0,L222&lt;2.6),"Oligotrophic",AND(L222&gt;=2.6,L222&lt;20),"Mesotrophic",AND(L222&gt;=20,L222&lt;56),"Eutrophic",(L222&gt;=56),"Hypertrophic")</f>
        <v>Eutrophic</v>
      </c>
      <c r="O222" s="2">
        <v>0</v>
      </c>
      <c r="P222" s="11">
        <v>259</v>
      </c>
      <c r="Q222" s="11">
        <v>34</v>
      </c>
    </row>
    <row r="223" spans="1:17" ht="14.25" customHeight="1" x14ac:dyDescent="0.55000000000000004">
      <c r="A223" s="4">
        <f t="shared" si="4"/>
        <v>43556</v>
      </c>
      <c r="B223" s="5">
        <v>2019</v>
      </c>
      <c r="C223" s="5">
        <v>14</v>
      </c>
      <c r="D223" s="5" t="s">
        <v>17</v>
      </c>
      <c r="E223" s="12">
        <v>866647</v>
      </c>
      <c r="F223" s="13">
        <v>82.814285714285703</v>
      </c>
      <c r="G223" s="14">
        <v>0</v>
      </c>
      <c r="H223" s="14">
        <v>15.771428571428601</v>
      </c>
      <c r="I223" s="14">
        <v>26.957142857142902</v>
      </c>
      <c r="J223" s="14">
        <v>21.364285714285749</v>
      </c>
      <c r="K223" s="10">
        <v>1104.8399999999999</v>
      </c>
      <c r="L223" s="10">
        <v>23.250000000000004</v>
      </c>
      <c r="M223" cm="1">
        <f t="array" ref="M223">_xlfn.SWITCH(TRUE,AND(L223&gt;=0,L223&lt;2.6),1,AND(L223&gt;=2.6,L223&lt;20),2,AND(L223&gt;=20,L223&lt;56),3,(L223&gt;=56),4)</f>
        <v>3</v>
      </c>
      <c r="N223" t="str" cm="1">
        <f t="array" ref="N223">_xlfn.SWITCH(TRUE,AND(L223&gt;=0,L223&lt;2.6),"Oligotrophic",AND(L223&gt;=2.6,L223&lt;20),"Mesotrophic",AND(L223&gt;=20,L223&lt;56),"Eutrophic",(L223&gt;=56),"Hypertrophic")</f>
        <v>Eutrophic</v>
      </c>
      <c r="O223" s="2">
        <v>0</v>
      </c>
      <c r="P223" s="11">
        <v>0</v>
      </c>
      <c r="Q223" s="11">
        <v>0</v>
      </c>
    </row>
    <row r="224" spans="1:17" ht="14.25" customHeight="1" x14ac:dyDescent="0.55000000000000004">
      <c r="A224" s="4">
        <f t="shared" si="4"/>
        <v>43563</v>
      </c>
      <c r="B224" s="5">
        <v>2019</v>
      </c>
      <c r="C224" s="5">
        <v>15</v>
      </c>
      <c r="D224" s="5" t="s">
        <v>17</v>
      </c>
      <c r="E224" s="12">
        <v>866647</v>
      </c>
      <c r="F224" s="13">
        <v>84.051428571428602</v>
      </c>
      <c r="G224" s="14">
        <v>2.1</v>
      </c>
      <c r="H224" s="14">
        <v>17.600000000000001</v>
      </c>
      <c r="I224" s="14">
        <v>27.128571428571401</v>
      </c>
      <c r="J224" s="14">
        <v>22.3642857142857</v>
      </c>
      <c r="K224" s="10">
        <v>1104.6583333333333</v>
      </c>
      <c r="L224" s="10">
        <v>23.791666666666668</v>
      </c>
      <c r="M224" cm="1">
        <f t="array" ref="M224">_xlfn.SWITCH(TRUE,AND(L224&gt;=0,L224&lt;2.6),1,AND(L224&gt;=2.6,L224&lt;20),2,AND(L224&gt;=20,L224&lt;56),3,(L224&gt;=56),4)</f>
        <v>3</v>
      </c>
      <c r="N224" t="str" cm="1">
        <f t="array" ref="N224">_xlfn.SWITCH(TRUE,AND(L224&gt;=0,L224&lt;2.6),"Oligotrophic",AND(L224&gt;=2.6,L224&lt;20),"Mesotrophic",AND(L224&gt;=20,L224&lt;56),"Eutrophic",(L224&gt;=56),"Hypertrophic")</f>
        <v>Eutrophic</v>
      </c>
      <c r="O224" s="2">
        <v>0</v>
      </c>
      <c r="P224" s="11">
        <v>117</v>
      </c>
      <c r="Q224" s="11">
        <v>31</v>
      </c>
    </row>
    <row r="225" spans="1:17" ht="14.25" customHeight="1" x14ac:dyDescent="0.55000000000000004">
      <c r="A225" s="4">
        <f t="shared" si="4"/>
        <v>43570</v>
      </c>
      <c r="B225" s="5">
        <v>2019</v>
      </c>
      <c r="C225" s="5">
        <v>16</v>
      </c>
      <c r="D225" s="5" t="s">
        <v>17</v>
      </c>
      <c r="E225" s="12">
        <v>866647</v>
      </c>
      <c r="F225" s="13">
        <v>85.07</v>
      </c>
      <c r="G225" s="14">
        <v>28.1</v>
      </c>
      <c r="H225" s="14">
        <v>17.071428571428601</v>
      </c>
      <c r="I225" s="14">
        <v>26.457142857142902</v>
      </c>
      <c r="J225" s="14">
        <v>21.764285714285752</v>
      </c>
      <c r="K225" s="10">
        <v>1104.4766666666665</v>
      </c>
      <c r="L225" s="10">
        <v>24.333333333333336</v>
      </c>
      <c r="M225" cm="1">
        <f t="array" ref="M225">_xlfn.SWITCH(TRUE,AND(L225&gt;=0,L225&lt;2.6),1,AND(L225&gt;=2.6,L225&lt;20),2,AND(L225&gt;=20,L225&lt;56),3,(L225&gt;=56),4)</f>
        <v>3</v>
      </c>
      <c r="N225" t="str" cm="1">
        <f t="array" ref="N225">_xlfn.SWITCH(TRUE,AND(L225&gt;=0,L225&lt;2.6),"Oligotrophic",AND(L225&gt;=2.6,L225&lt;20),"Mesotrophic",AND(L225&gt;=20,L225&lt;56),"Eutrophic",(L225&gt;=56),"Hypertrophic")</f>
        <v>Eutrophic</v>
      </c>
      <c r="O225" s="2">
        <v>0</v>
      </c>
      <c r="P225" s="11">
        <v>68</v>
      </c>
      <c r="Q225" s="11">
        <v>21</v>
      </c>
    </row>
    <row r="226" spans="1:17" ht="14.25" customHeight="1" x14ac:dyDescent="0.55000000000000004">
      <c r="A226" s="4">
        <f t="shared" si="4"/>
        <v>43577</v>
      </c>
      <c r="B226" s="5">
        <v>2019</v>
      </c>
      <c r="C226" s="5">
        <v>17</v>
      </c>
      <c r="D226" s="5" t="s">
        <v>17</v>
      </c>
      <c r="E226" s="12">
        <v>866647</v>
      </c>
      <c r="F226" s="13">
        <v>85.737142857142899</v>
      </c>
      <c r="G226" s="14">
        <v>1.9</v>
      </c>
      <c r="H226" s="14">
        <v>15.9285714285714</v>
      </c>
      <c r="I226" s="14">
        <v>25.9</v>
      </c>
      <c r="J226" s="14">
        <v>20.9142857142857</v>
      </c>
      <c r="K226" s="10">
        <v>1104.2949999999998</v>
      </c>
      <c r="L226" s="10">
        <v>24.875</v>
      </c>
      <c r="M226" cm="1">
        <f t="array" ref="M226">_xlfn.SWITCH(TRUE,AND(L226&gt;=0,L226&lt;2.6),1,AND(L226&gt;=2.6,L226&lt;20),2,AND(L226&gt;=20,L226&lt;56),3,(L226&gt;=56),4)</f>
        <v>3</v>
      </c>
      <c r="N226" t="str" cm="1">
        <f t="array" ref="N226">_xlfn.SWITCH(TRUE,AND(L226&gt;=0,L226&lt;2.6),"Oligotrophic",AND(L226&gt;=2.6,L226&lt;20),"Mesotrophic",AND(L226&gt;=20,L226&lt;56),"Eutrophic",(L226&gt;=56),"Hypertrophic")</f>
        <v>Eutrophic</v>
      </c>
      <c r="O226" s="2">
        <v>0</v>
      </c>
      <c r="P226" s="11">
        <v>120</v>
      </c>
      <c r="Q226" s="11">
        <v>25</v>
      </c>
    </row>
    <row r="227" spans="1:17" ht="14.25" customHeight="1" x14ac:dyDescent="0.55000000000000004">
      <c r="A227" s="4">
        <f t="shared" si="4"/>
        <v>43584</v>
      </c>
      <c r="B227" s="5">
        <v>2019</v>
      </c>
      <c r="C227" s="5">
        <v>18</v>
      </c>
      <c r="D227" s="5" t="s">
        <v>17</v>
      </c>
      <c r="E227" s="12">
        <v>866647</v>
      </c>
      <c r="F227" s="13">
        <v>84.39</v>
      </c>
      <c r="G227" s="14">
        <v>0</v>
      </c>
      <c r="H227" s="14">
        <v>16.371428571428599</v>
      </c>
      <c r="I227" s="14">
        <v>25.9714285714286</v>
      </c>
      <c r="J227" s="14">
        <v>21.171428571428599</v>
      </c>
      <c r="K227" s="10">
        <v>1104.1133333333332</v>
      </c>
      <c r="L227" s="10">
        <v>25.416666666666668</v>
      </c>
      <c r="M227" cm="1">
        <f t="array" ref="M227">_xlfn.SWITCH(TRUE,AND(L227&gt;=0,L227&lt;2.6),1,AND(L227&gt;=2.6,L227&lt;20),2,AND(L227&gt;=20,L227&lt;56),3,(L227&gt;=56),4)</f>
        <v>3</v>
      </c>
      <c r="N227" t="str" cm="1">
        <f t="array" ref="N227">_xlfn.SWITCH(TRUE,AND(L227&gt;=0,L227&lt;2.6),"Oligotrophic",AND(L227&gt;=2.6,L227&lt;20),"Mesotrophic",AND(L227&gt;=20,L227&lt;56),"Eutrophic",(L227&gt;=56),"Hypertrophic")</f>
        <v>Eutrophic</v>
      </c>
      <c r="O227" s="2">
        <v>0</v>
      </c>
      <c r="P227" s="11">
        <v>97</v>
      </c>
      <c r="Q227" s="11">
        <v>18</v>
      </c>
    </row>
    <row r="228" spans="1:17" ht="14.25" customHeight="1" x14ac:dyDescent="0.55000000000000004">
      <c r="A228" s="4">
        <f t="shared" si="4"/>
        <v>43591</v>
      </c>
      <c r="B228" s="5">
        <v>2019</v>
      </c>
      <c r="C228" s="5">
        <v>19</v>
      </c>
      <c r="D228" s="5" t="s">
        <v>17</v>
      </c>
      <c r="E228" s="12">
        <v>866647</v>
      </c>
      <c r="F228" s="13">
        <v>82.715714285714299</v>
      </c>
      <c r="G228" s="14">
        <v>0</v>
      </c>
      <c r="H228" s="14">
        <v>13.4571428571429</v>
      </c>
      <c r="I228" s="14">
        <v>24.828571428571401</v>
      </c>
      <c r="J228" s="14">
        <v>19.142857142857149</v>
      </c>
      <c r="K228" s="10">
        <v>1103.9316666666666</v>
      </c>
      <c r="L228" s="10">
        <v>25.958333333333336</v>
      </c>
      <c r="M228" cm="1">
        <f t="array" ref="M228">_xlfn.SWITCH(TRUE,AND(L228&gt;=0,L228&lt;2.6),1,AND(L228&gt;=2.6,L228&lt;20),2,AND(L228&gt;=20,L228&lt;56),3,(L228&gt;=56),4)</f>
        <v>3</v>
      </c>
      <c r="N228" t="str" cm="1">
        <f t="array" ref="N228">_xlfn.SWITCH(TRUE,AND(L228&gt;=0,L228&lt;2.6),"Oligotrophic",AND(L228&gt;=2.6,L228&lt;20),"Mesotrophic",AND(L228&gt;=20,L228&lt;56),"Eutrophic",(L228&gt;=56),"Hypertrophic")</f>
        <v>Eutrophic</v>
      </c>
      <c r="O228" s="2">
        <v>0</v>
      </c>
      <c r="P228" s="11">
        <v>306</v>
      </c>
      <c r="Q228" s="11">
        <v>10</v>
      </c>
    </row>
    <row r="229" spans="1:17" ht="14.25" customHeight="1" x14ac:dyDescent="0.55000000000000004">
      <c r="A229" s="4">
        <f t="shared" si="4"/>
        <v>43598</v>
      </c>
      <c r="B229" s="5">
        <v>2019</v>
      </c>
      <c r="C229" s="5">
        <v>20</v>
      </c>
      <c r="D229" s="5" t="s">
        <v>17</v>
      </c>
      <c r="E229" s="12">
        <v>866647</v>
      </c>
      <c r="F229" s="13">
        <v>80.597142857142899</v>
      </c>
      <c r="G229" s="14">
        <v>0.8</v>
      </c>
      <c r="H229" s="14">
        <v>13.1142857142857</v>
      </c>
      <c r="I229" s="14">
        <v>24.8857142857143</v>
      </c>
      <c r="J229" s="14">
        <v>19</v>
      </c>
      <c r="K229" s="10">
        <v>1103.75</v>
      </c>
      <c r="L229" s="10">
        <v>26.5</v>
      </c>
      <c r="M229" cm="1">
        <f t="array" ref="M229">_xlfn.SWITCH(TRUE,AND(L229&gt;=0,L229&lt;2.6),1,AND(L229&gt;=2.6,L229&lt;20),2,AND(L229&gt;=20,L229&lt;56),3,(L229&gt;=56),4)</f>
        <v>3</v>
      </c>
      <c r="N229" t="str" cm="1">
        <f t="array" ref="N229">_xlfn.SWITCH(TRUE,AND(L229&gt;=0,L229&lt;2.6),"Oligotrophic",AND(L229&gt;=2.6,L229&lt;20),"Mesotrophic",AND(L229&gt;=20,L229&lt;56),"Eutrophic",(L229&gt;=56),"Hypertrophic")</f>
        <v>Eutrophic</v>
      </c>
      <c r="O229" s="2">
        <v>0</v>
      </c>
      <c r="P229" s="11">
        <v>286</v>
      </c>
      <c r="Q229" s="11">
        <v>39</v>
      </c>
    </row>
    <row r="230" spans="1:17" ht="14.25" customHeight="1" x14ac:dyDescent="0.55000000000000004">
      <c r="A230" s="4">
        <f t="shared" si="4"/>
        <v>43605</v>
      </c>
      <c r="B230" s="5">
        <v>2019</v>
      </c>
      <c r="C230" s="5">
        <v>21</v>
      </c>
      <c r="D230" s="5" t="s">
        <v>17</v>
      </c>
      <c r="E230" s="12">
        <v>866647</v>
      </c>
      <c r="F230" s="13">
        <v>74.744285714285695</v>
      </c>
      <c r="G230" s="14">
        <v>0</v>
      </c>
      <c r="H230" s="14">
        <v>11.5571428571429</v>
      </c>
      <c r="I230" s="14">
        <v>24.185714285714301</v>
      </c>
      <c r="J230" s="14">
        <v>17.871428571428602</v>
      </c>
      <c r="K230" s="10">
        <v>1103.5683333333334</v>
      </c>
      <c r="L230" s="10">
        <v>27.041666666666668</v>
      </c>
      <c r="M230" cm="1">
        <f t="array" ref="M230">_xlfn.SWITCH(TRUE,AND(L230&gt;=0,L230&lt;2.6),1,AND(L230&gt;=2.6,L230&lt;20),2,AND(L230&gt;=20,L230&lt;56),3,(L230&gt;=56),4)</f>
        <v>3</v>
      </c>
      <c r="N230" t="str" cm="1">
        <f t="array" ref="N230">_xlfn.SWITCH(TRUE,AND(L230&gt;=0,L230&lt;2.6),"Oligotrophic",AND(L230&gt;=2.6,L230&lt;20),"Mesotrophic",AND(L230&gt;=20,L230&lt;56),"Eutrophic",(L230&gt;=56),"Hypertrophic")</f>
        <v>Eutrophic</v>
      </c>
      <c r="O230" s="2">
        <v>0</v>
      </c>
      <c r="P230" s="11">
        <v>278</v>
      </c>
      <c r="Q230" s="11">
        <v>63</v>
      </c>
    </row>
    <row r="231" spans="1:17" ht="14.25" customHeight="1" x14ac:dyDescent="0.55000000000000004">
      <c r="A231" s="4">
        <f t="shared" si="4"/>
        <v>43612</v>
      </c>
      <c r="B231" s="5">
        <v>2019</v>
      </c>
      <c r="C231" s="5">
        <v>22</v>
      </c>
      <c r="D231" s="5" t="s">
        <v>17</v>
      </c>
      <c r="E231" s="12">
        <v>866647</v>
      </c>
      <c r="F231" s="13">
        <v>76.561428571428607</v>
      </c>
      <c r="G231" s="14">
        <v>0</v>
      </c>
      <c r="H231" s="14">
        <v>11.4285714285714</v>
      </c>
      <c r="I231" s="14">
        <v>22.9428571428571</v>
      </c>
      <c r="J231" s="14">
        <v>17.185714285714251</v>
      </c>
      <c r="K231" s="10">
        <v>1103.3866666666665</v>
      </c>
      <c r="L231" s="10">
        <v>27.583333333333336</v>
      </c>
      <c r="M231" cm="1">
        <f t="array" ref="M231">_xlfn.SWITCH(TRUE,AND(L231&gt;=0,L231&lt;2.6),1,AND(L231&gt;=2.6,L231&lt;20),2,AND(L231&gt;=20,L231&lt;56),3,(L231&gt;=56),4)</f>
        <v>3</v>
      </c>
      <c r="N231" t="str" cm="1">
        <f t="array" ref="N231">_xlfn.SWITCH(TRUE,AND(L231&gt;=0,L231&lt;2.6),"Oligotrophic",AND(L231&gt;=2.6,L231&lt;20),"Mesotrophic",AND(L231&gt;=20,L231&lt;56),"Eutrophic",(L231&gt;=56),"Hypertrophic")</f>
        <v>Eutrophic</v>
      </c>
      <c r="O231" s="2">
        <v>0</v>
      </c>
      <c r="P231" s="11">
        <v>296</v>
      </c>
      <c r="Q231" s="11">
        <v>22</v>
      </c>
    </row>
    <row r="232" spans="1:17" ht="14.25" customHeight="1" x14ac:dyDescent="0.55000000000000004">
      <c r="A232" s="4">
        <f t="shared" si="4"/>
        <v>43619</v>
      </c>
      <c r="B232" s="5">
        <v>2019</v>
      </c>
      <c r="C232" s="5">
        <v>23</v>
      </c>
      <c r="D232" s="5" t="s">
        <v>17</v>
      </c>
      <c r="E232" s="12">
        <v>866647</v>
      </c>
      <c r="F232" s="13">
        <v>76.841428571428594</v>
      </c>
      <c r="G232" s="14">
        <v>0.7</v>
      </c>
      <c r="H232" s="14">
        <v>12.4142857142857</v>
      </c>
      <c r="I232" s="14">
        <v>23.5285714285714</v>
      </c>
      <c r="J232" s="14">
        <v>17.97142857142855</v>
      </c>
      <c r="K232" s="10">
        <v>1103.2049999999999</v>
      </c>
      <c r="L232" s="10">
        <v>28.125</v>
      </c>
      <c r="M232" cm="1">
        <f t="array" ref="M232">_xlfn.SWITCH(TRUE,AND(L232&gt;=0,L232&lt;2.6),1,AND(L232&gt;=2.6,L232&lt;20),2,AND(L232&gt;=20,L232&lt;56),3,(L232&gt;=56),4)</f>
        <v>3</v>
      </c>
      <c r="N232" t="str" cm="1">
        <f t="array" ref="N232">_xlfn.SWITCH(TRUE,AND(L232&gt;=0,L232&lt;2.6),"Oligotrophic",AND(L232&gt;=2.6,L232&lt;20),"Mesotrophic",AND(L232&gt;=20,L232&lt;56),"Eutrophic",(L232&gt;=56),"Hypertrophic")</f>
        <v>Eutrophic</v>
      </c>
      <c r="O232" s="2">
        <v>0</v>
      </c>
      <c r="P232" s="15">
        <v>112</v>
      </c>
      <c r="Q232" s="15">
        <v>0</v>
      </c>
    </row>
    <row r="233" spans="1:17" ht="14.25" customHeight="1" x14ac:dyDescent="0.55000000000000004">
      <c r="A233" s="4">
        <f t="shared" si="4"/>
        <v>43626</v>
      </c>
      <c r="B233" s="5">
        <v>2019</v>
      </c>
      <c r="C233" s="5">
        <v>24</v>
      </c>
      <c r="D233" s="5" t="s">
        <v>17</v>
      </c>
      <c r="E233" s="12">
        <v>866647</v>
      </c>
      <c r="F233" s="13">
        <v>75.048571428571407</v>
      </c>
      <c r="G233" s="14">
        <v>1.9</v>
      </c>
      <c r="H233" s="14">
        <v>12.214285714285699</v>
      </c>
      <c r="I233" s="14">
        <v>21.9428571428571</v>
      </c>
      <c r="J233" s="14">
        <v>17.078571428571401</v>
      </c>
      <c r="K233" s="10">
        <v>1103.0233333333333</v>
      </c>
      <c r="L233" s="10">
        <v>28.666666666666668</v>
      </c>
      <c r="M233" cm="1">
        <f t="array" ref="M233">_xlfn.SWITCH(TRUE,AND(L233&gt;=0,L233&lt;2.6),1,AND(L233&gt;=2.6,L233&lt;20),2,AND(L233&gt;=20,L233&lt;56),3,(L233&gt;=56),4)</f>
        <v>3</v>
      </c>
      <c r="N233" t="str" cm="1">
        <f t="array" ref="N233">_xlfn.SWITCH(TRUE,AND(L233&gt;=0,L233&lt;2.6),"Oligotrophic",AND(L233&gt;=2.6,L233&lt;20),"Mesotrophic",AND(L233&gt;=20,L233&lt;56),"Eutrophic",(L233&gt;=56),"Hypertrophic")</f>
        <v>Eutrophic</v>
      </c>
      <c r="O233" s="2">
        <v>0</v>
      </c>
      <c r="P233" s="9">
        <v>0</v>
      </c>
      <c r="Q233" s="9">
        <v>0</v>
      </c>
    </row>
    <row r="234" spans="1:17" ht="14.25" customHeight="1" x14ac:dyDescent="0.55000000000000004">
      <c r="A234" s="4">
        <f t="shared" si="4"/>
        <v>43633</v>
      </c>
      <c r="B234" s="5">
        <v>2019</v>
      </c>
      <c r="C234" s="5">
        <v>25</v>
      </c>
      <c r="D234" s="5" t="s">
        <v>17</v>
      </c>
      <c r="E234" s="12">
        <v>866647</v>
      </c>
      <c r="F234" s="13">
        <v>77.290000000000006</v>
      </c>
      <c r="G234" s="14">
        <v>0</v>
      </c>
      <c r="H234" s="14">
        <v>12.171428571428599</v>
      </c>
      <c r="I234" s="14">
        <v>23.1428571428571</v>
      </c>
      <c r="J234" s="14">
        <v>17.657142857142851</v>
      </c>
      <c r="K234" s="10">
        <v>1102.8416666666667</v>
      </c>
      <c r="L234" s="10">
        <v>29.208333333333336</v>
      </c>
      <c r="M234" cm="1">
        <f t="array" ref="M234">_xlfn.SWITCH(TRUE,AND(L234&gt;=0,L234&lt;2.6),1,AND(L234&gt;=2.6,L234&lt;20),2,AND(L234&gt;=20,L234&lt;56),3,(L234&gt;=56),4)</f>
        <v>3</v>
      </c>
      <c r="N234" t="str" cm="1">
        <f t="array" ref="N234">_xlfn.SWITCH(TRUE,AND(L234&gt;=0,L234&lt;2.6),"Oligotrophic",AND(L234&gt;=2.6,L234&lt;20),"Mesotrophic",AND(L234&gt;=20,L234&lt;56),"Eutrophic",(L234&gt;=56),"Hypertrophic")</f>
        <v>Eutrophic</v>
      </c>
      <c r="O234" s="2">
        <v>0</v>
      </c>
      <c r="P234" s="9">
        <v>0</v>
      </c>
      <c r="Q234" s="9">
        <v>0</v>
      </c>
    </row>
    <row r="235" spans="1:17" ht="14.25" customHeight="1" x14ac:dyDescent="0.55000000000000004">
      <c r="A235" s="4">
        <f t="shared" si="4"/>
        <v>43640</v>
      </c>
      <c r="B235" s="5">
        <v>2019</v>
      </c>
      <c r="C235" s="5">
        <v>26</v>
      </c>
      <c r="D235" s="5" t="s">
        <v>17</v>
      </c>
      <c r="E235" s="12">
        <v>866647</v>
      </c>
      <c r="F235" s="13">
        <v>77.544285714285706</v>
      </c>
      <c r="G235" s="14">
        <v>0</v>
      </c>
      <c r="H235" s="14">
        <v>10.328571428571401</v>
      </c>
      <c r="I235" s="14">
        <v>24.4714285714286</v>
      </c>
      <c r="J235" s="14">
        <v>17.399999999999999</v>
      </c>
      <c r="K235" s="10">
        <v>1102.6599999999999</v>
      </c>
      <c r="L235" s="10">
        <v>29.75</v>
      </c>
      <c r="M235" cm="1">
        <f t="array" ref="M235">_xlfn.SWITCH(TRUE,AND(L235&gt;=0,L235&lt;2.6),1,AND(L235&gt;=2.6,L235&lt;20),2,AND(L235&gt;=20,L235&lt;56),3,(L235&gt;=56),4)</f>
        <v>3</v>
      </c>
      <c r="N235" t="str" cm="1">
        <f t="array" ref="N235">_xlfn.SWITCH(TRUE,AND(L235&gt;=0,L235&lt;2.6),"Oligotrophic",AND(L235&gt;=2.6,L235&lt;20),"Mesotrophic",AND(L235&gt;=20,L235&lt;56),"Eutrophic",(L235&gt;=56),"Hypertrophic")</f>
        <v>Eutrophic</v>
      </c>
      <c r="O235" s="2">
        <v>0</v>
      </c>
      <c r="P235" s="9">
        <v>0</v>
      </c>
      <c r="Q235" s="9">
        <v>0</v>
      </c>
    </row>
    <row r="236" spans="1:17" ht="14.25" customHeight="1" x14ac:dyDescent="0.55000000000000004">
      <c r="A236" s="4">
        <f t="shared" si="4"/>
        <v>43647</v>
      </c>
      <c r="B236" s="5">
        <v>2019</v>
      </c>
      <c r="C236" s="5">
        <v>27</v>
      </c>
      <c r="D236" s="5" t="s">
        <v>17</v>
      </c>
      <c r="E236" s="12">
        <v>866647</v>
      </c>
      <c r="F236" s="13">
        <v>71.851428571428599</v>
      </c>
      <c r="G236" s="14">
        <v>0</v>
      </c>
      <c r="H236" s="14">
        <v>11.685714285714299</v>
      </c>
      <c r="I236" s="14">
        <v>25.628571428571401</v>
      </c>
      <c r="J236" s="14">
        <v>18.657142857142851</v>
      </c>
      <c r="K236" s="10">
        <v>1099.645</v>
      </c>
      <c r="L236" s="10">
        <v>24.445</v>
      </c>
      <c r="M236" cm="1">
        <f t="array" ref="M236">_xlfn.SWITCH(TRUE,AND(L236&gt;=0,L236&lt;2.6),1,AND(L236&gt;=2.6,L236&lt;20),2,AND(L236&gt;=20,L236&lt;56),3,(L236&gt;=56),4)</f>
        <v>3</v>
      </c>
      <c r="N236" t="str" cm="1">
        <f t="array" ref="N236">_xlfn.SWITCH(TRUE,AND(L236&gt;=0,L236&lt;2.6),"Oligotrophic",AND(L236&gt;=2.6,L236&lt;20),"Mesotrophic",AND(L236&gt;=20,L236&lt;56),"Eutrophic",(L236&gt;=56),"Hypertrophic")</f>
        <v>Eutrophic</v>
      </c>
      <c r="O236" s="2">
        <v>0</v>
      </c>
      <c r="P236" s="9">
        <v>0</v>
      </c>
      <c r="Q236" s="9">
        <v>0</v>
      </c>
    </row>
    <row r="237" spans="1:17" ht="14.25" customHeight="1" x14ac:dyDescent="0.55000000000000004">
      <c r="A237" s="4">
        <f t="shared" si="4"/>
        <v>43654</v>
      </c>
      <c r="B237" s="5">
        <v>2019</v>
      </c>
      <c r="C237" s="5">
        <v>28</v>
      </c>
      <c r="D237" s="5" t="s">
        <v>17</v>
      </c>
      <c r="E237" s="12">
        <v>866647</v>
      </c>
      <c r="F237" s="13">
        <v>62.087142857142901</v>
      </c>
      <c r="G237" s="14">
        <v>0</v>
      </c>
      <c r="H237" s="14">
        <v>9.1714285714285708</v>
      </c>
      <c r="I237" s="14">
        <v>23.4714285714286</v>
      </c>
      <c r="J237" s="14">
        <v>16.321428571428584</v>
      </c>
      <c r="K237" s="10">
        <v>1096.6299999999999</v>
      </c>
      <c r="L237" s="10">
        <v>19.14</v>
      </c>
      <c r="M237" cm="1">
        <f t="array" ref="M237">_xlfn.SWITCH(TRUE,AND(L237&gt;=0,L237&lt;2.6),1,AND(L237&gt;=2.6,L237&lt;20),2,AND(L237&gt;=20,L237&lt;56),3,(L237&gt;=56),4)</f>
        <v>2</v>
      </c>
      <c r="N237" t="str" cm="1">
        <f t="array" ref="N237">_xlfn.SWITCH(TRUE,AND(L237&gt;=0,L237&lt;2.6),"Oligotrophic",AND(L237&gt;=2.6,L237&lt;20),"Mesotrophic",AND(L237&gt;=20,L237&lt;56),"Eutrophic",(L237&gt;=56),"Hypertrophic")</f>
        <v>Mesotrophic</v>
      </c>
      <c r="O237" s="2">
        <v>0</v>
      </c>
      <c r="P237" s="15">
        <v>120</v>
      </c>
      <c r="Q237" s="15">
        <v>7</v>
      </c>
    </row>
    <row r="238" spans="1:17" ht="14.25" customHeight="1" x14ac:dyDescent="0.55000000000000004">
      <c r="A238" s="4">
        <f t="shared" si="4"/>
        <v>43661</v>
      </c>
      <c r="B238" s="5">
        <v>2019</v>
      </c>
      <c r="C238" s="5">
        <v>29</v>
      </c>
      <c r="D238" s="5" t="s">
        <v>17</v>
      </c>
      <c r="E238" s="12">
        <v>866647</v>
      </c>
      <c r="F238" s="13">
        <v>68.437142857142902</v>
      </c>
      <c r="G238" s="14">
        <v>0</v>
      </c>
      <c r="H238" s="14">
        <v>11.4428571428571</v>
      </c>
      <c r="I238" s="14">
        <v>23.771428571428601</v>
      </c>
      <c r="J238" s="14">
        <v>17.607142857142851</v>
      </c>
      <c r="K238" s="10">
        <v>1089.23</v>
      </c>
      <c r="L238" s="10">
        <v>21.83</v>
      </c>
      <c r="M238" cm="1">
        <f t="array" ref="M238">_xlfn.SWITCH(TRUE,AND(L238&gt;=0,L238&lt;2.6),1,AND(L238&gt;=2.6,L238&lt;20),2,AND(L238&gt;=20,L238&lt;56),3,(L238&gt;=56),4)</f>
        <v>3</v>
      </c>
      <c r="N238" t="str" cm="1">
        <f t="array" ref="N238">_xlfn.SWITCH(TRUE,AND(L238&gt;=0,L238&lt;2.6),"Oligotrophic",AND(L238&gt;=2.6,L238&lt;20),"Mesotrophic",AND(L238&gt;=20,L238&lt;56),"Eutrophic",(L238&gt;=56),"Hypertrophic")</f>
        <v>Eutrophic</v>
      </c>
      <c r="O238" s="2">
        <v>0</v>
      </c>
      <c r="P238" s="15">
        <v>117</v>
      </c>
      <c r="Q238" s="15">
        <v>12</v>
      </c>
    </row>
    <row r="239" spans="1:17" ht="14.25" customHeight="1" x14ac:dyDescent="0.55000000000000004">
      <c r="A239" s="4">
        <f t="shared" si="4"/>
        <v>43668</v>
      </c>
      <c r="B239" s="5">
        <v>2019</v>
      </c>
      <c r="C239" s="5">
        <v>30</v>
      </c>
      <c r="D239" s="5" t="s">
        <v>17</v>
      </c>
      <c r="E239" s="12">
        <v>866647</v>
      </c>
      <c r="F239" s="13">
        <v>65.6228571428571</v>
      </c>
      <c r="G239" s="14">
        <v>0</v>
      </c>
      <c r="H239" s="14">
        <v>9.1142857142857103</v>
      </c>
      <c r="I239" s="14">
        <v>23.7</v>
      </c>
      <c r="J239" s="14">
        <v>16.407142857142855</v>
      </c>
      <c r="K239" s="10">
        <v>1092.18</v>
      </c>
      <c r="L239" s="10">
        <v>22.77</v>
      </c>
      <c r="M239" cm="1">
        <f t="array" ref="M239">_xlfn.SWITCH(TRUE,AND(L239&gt;=0,L239&lt;2.6),1,AND(L239&gt;=2.6,L239&lt;20),2,AND(L239&gt;=20,L239&lt;56),3,(L239&gt;=56),4)</f>
        <v>3</v>
      </c>
      <c r="N239" t="str" cm="1">
        <f t="array" ref="N239">_xlfn.SWITCH(TRUE,AND(L239&gt;=0,L239&lt;2.6),"Oligotrophic",AND(L239&gt;=2.6,L239&lt;20),"Mesotrophic",AND(L239&gt;=20,L239&lt;56),"Eutrophic",(L239&gt;=56),"Hypertrophic")</f>
        <v>Eutrophic</v>
      </c>
      <c r="O239" s="2">
        <v>0</v>
      </c>
      <c r="P239" s="15">
        <v>90</v>
      </c>
      <c r="Q239" s="15">
        <v>15</v>
      </c>
    </row>
    <row r="240" spans="1:17" ht="14.25" customHeight="1" x14ac:dyDescent="0.55000000000000004">
      <c r="A240" s="4">
        <f t="shared" si="4"/>
        <v>43675</v>
      </c>
      <c r="B240" s="5">
        <v>2019</v>
      </c>
      <c r="C240" s="5">
        <v>31</v>
      </c>
      <c r="D240" s="5" t="s">
        <v>17</v>
      </c>
      <c r="E240" s="12">
        <v>866647</v>
      </c>
      <c r="F240" s="13">
        <v>61.664285714285697</v>
      </c>
      <c r="G240" s="14">
        <v>0</v>
      </c>
      <c r="H240" s="14">
        <v>14.0571428571429</v>
      </c>
      <c r="I240" s="14">
        <v>26.8571428571429</v>
      </c>
      <c r="J240" s="14">
        <v>20.457142857142898</v>
      </c>
      <c r="K240" s="10">
        <v>1091.5</v>
      </c>
      <c r="L240" s="10">
        <v>11.63</v>
      </c>
      <c r="M240" cm="1">
        <f t="array" ref="M240">_xlfn.SWITCH(TRUE,AND(L240&gt;=0,L240&lt;2.6),1,AND(L240&gt;=2.6,L240&lt;20),2,AND(L240&gt;=20,L240&lt;56),3,(L240&gt;=56),4)</f>
        <v>2</v>
      </c>
      <c r="N240" t="str" cm="1">
        <f t="array" ref="N240">_xlfn.SWITCH(TRUE,AND(L240&gt;=0,L240&lt;2.6),"Oligotrophic",AND(L240&gt;=2.6,L240&lt;20),"Mesotrophic",AND(L240&gt;=20,L240&lt;56),"Eutrophic",(L240&gt;=56),"Hypertrophic")</f>
        <v>Mesotrophic</v>
      </c>
      <c r="O240" s="2">
        <v>0</v>
      </c>
      <c r="P240" s="15">
        <v>77</v>
      </c>
      <c r="Q240" s="15">
        <v>2</v>
      </c>
    </row>
    <row r="241" spans="1:17" ht="14.25" customHeight="1" x14ac:dyDescent="0.55000000000000004">
      <c r="A241" s="4">
        <f t="shared" si="4"/>
        <v>43682</v>
      </c>
      <c r="B241" s="5">
        <v>2019</v>
      </c>
      <c r="C241" s="5">
        <v>32</v>
      </c>
      <c r="D241" s="5" t="s">
        <v>17</v>
      </c>
      <c r="E241" s="12">
        <v>866647</v>
      </c>
      <c r="F241" s="13">
        <v>61.78</v>
      </c>
      <c r="G241" s="14">
        <v>0</v>
      </c>
      <c r="H241" s="14">
        <v>12.9</v>
      </c>
      <c r="I241" s="14">
        <v>27.257142857142899</v>
      </c>
      <c r="J241" s="14">
        <v>20.07857142857145</v>
      </c>
      <c r="K241" s="10">
        <v>1084.74</v>
      </c>
      <c r="L241" s="10">
        <v>17.27</v>
      </c>
      <c r="M241" cm="1">
        <f t="array" ref="M241">_xlfn.SWITCH(TRUE,AND(L241&gt;=0,L241&lt;2.6),1,AND(L241&gt;=2.6,L241&lt;20),2,AND(L241&gt;=20,L241&lt;56),3,(L241&gt;=56),4)</f>
        <v>2</v>
      </c>
      <c r="N241" t="str" cm="1">
        <f t="array" ref="N241">_xlfn.SWITCH(TRUE,AND(L241&gt;=0,L241&lt;2.6),"Oligotrophic",AND(L241&gt;=2.6,L241&lt;20),"Mesotrophic",AND(L241&gt;=20,L241&lt;56),"Eutrophic",(L241&gt;=56),"Hypertrophic")</f>
        <v>Mesotrophic</v>
      </c>
      <c r="O241" s="2">
        <v>0</v>
      </c>
      <c r="P241" s="15">
        <v>61</v>
      </c>
      <c r="Q241" s="15">
        <v>3</v>
      </c>
    </row>
    <row r="242" spans="1:17" ht="14.25" customHeight="1" x14ac:dyDescent="0.55000000000000004">
      <c r="A242" s="4">
        <f t="shared" si="4"/>
        <v>43689</v>
      </c>
      <c r="B242" s="5">
        <v>2019</v>
      </c>
      <c r="C242" s="5">
        <v>33</v>
      </c>
      <c r="D242" s="5" t="s">
        <v>17</v>
      </c>
      <c r="E242" s="12">
        <v>866647</v>
      </c>
      <c r="F242" s="13">
        <v>54.465714285714299</v>
      </c>
      <c r="G242" s="14">
        <v>0</v>
      </c>
      <c r="H242" s="14">
        <v>13.242857142857099</v>
      </c>
      <c r="I242" s="14">
        <v>25.671428571428599</v>
      </c>
      <c r="J242" s="14">
        <v>19.457142857142848</v>
      </c>
      <c r="K242" s="10">
        <v>1091.07</v>
      </c>
      <c r="L242" s="10">
        <v>4.28</v>
      </c>
      <c r="M242" cm="1">
        <f t="array" ref="M242">_xlfn.SWITCH(TRUE,AND(L242&gt;=0,L242&lt;2.6),1,AND(L242&gt;=2.6,L242&lt;20),2,AND(L242&gt;=20,L242&lt;56),3,(L242&gt;=56),4)</f>
        <v>2</v>
      </c>
      <c r="N242" t="str" cm="1">
        <f t="array" ref="N242">_xlfn.SWITCH(TRUE,AND(L242&gt;=0,L242&lt;2.6),"Oligotrophic",AND(L242&gt;=2.6,L242&lt;20),"Mesotrophic",AND(L242&gt;=20,L242&lt;56),"Eutrophic",(L242&gt;=56),"Hypertrophic")</f>
        <v>Mesotrophic</v>
      </c>
      <c r="O242" s="2">
        <v>0</v>
      </c>
      <c r="P242" s="15">
        <v>98</v>
      </c>
      <c r="Q242" s="15">
        <v>18</v>
      </c>
    </row>
    <row r="243" spans="1:17" ht="14.25" customHeight="1" x14ac:dyDescent="0.55000000000000004">
      <c r="A243" s="4">
        <f t="shared" si="4"/>
        <v>43696</v>
      </c>
      <c r="B243" s="5">
        <v>2019</v>
      </c>
      <c r="C243" s="5">
        <v>34</v>
      </c>
      <c r="D243" s="5" t="s">
        <v>17</v>
      </c>
      <c r="E243" s="12">
        <v>866647</v>
      </c>
      <c r="F243" s="13">
        <v>57.264285714285698</v>
      </c>
      <c r="G243" s="14">
        <v>0</v>
      </c>
      <c r="H243" s="14">
        <v>12.4857142857143</v>
      </c>
      <c r="I243" s="14">
        <v>25.1</v>
      </c>
      <c r="J243" s="14">
        <v>18.792857142857152</v>
      </c>
      <c r="K243" s="10">
        <v>1084.3599999999999</v>
      </c>
      <c r="L243" s="10">
        <v>9.94</v>
      </c>
      <c r="M243" cm="1">
        <f t="array" ref="M243">_xlfn.SWITCH(TRUE,AND(L243&gt;=0,L243&lt;2.6),1,AND(L243&gt;=2.6,L243&lt;20),2,AND(L243&gt;=20,L243&lt;56),3,(L243&gt;=56),4)</f>
        <v>2</v>
      </c>
      <c r="N243" t="str" cm="1">
        <f t="array" ref="N243">_xlfn.SWITCH(TRUE,AND(L243&gt;=0,L243&lt;2.6),"Oligotrophic",AND(L243&gt;=2.6,L243&lt;20),"Mesotrophic",AND(L243&gt;=20,L243&lt;56),"Eutrophic",(L243&gt;=56),"Hypertrophic")</f>
        <v>Mesotrophic</v>
      </c>
      <c r="O243" s="2">
        <v>0</v>
      </c>
      <c r="P243" s="15">
        <v>82</v>
      </c>
      <c r="Q243" s="15">
        <v>7</v>
      </c>
    </row>
    <row r="244" spans="1:17" ht="14.25" customHeight="1" x14ac:dyDescent="0.55000000000000004">
      <c r="A244" s="4">
        <f t="shared" si="4"/>
        <v>43703</v>
      </c>
      <c r="B244" s="5">
        <v>2019</v>
      </c>
      <c r="C244" s="5">
        <v>35</v>
      </c>
      <c r="D244" s="5" t="s">
        <v>17</v>
      </c>
      <c r="E244" s="12">
        <v>866647</v>
      </c>
      <c r="F244" s="13">
        <v>62.185714285714297</v>
      </c>
      <c r="G244" s="14">
        <v>0</v>
      </c>
      <c r="H244" s="14">
        <v>14.685714285714299</v>
      </c>
      <c r="I244" s="14">
        <v>28.7</v>
      </c>
      <c r="J244" s="14">
        <v>21.69285714285715</v>
      </c>
      <c r="K244" s="10">
        <v>1076.2799999999997</v>
      </c>
      <c r="L244" s="10">
        <v>2.5200000000000005</v>
      </c>
      <c r="M244" cm="1">
        <f t="array" ref="M244">_xlfn.SWITCH(TRUE,AND(L244&gt;=0,L244&lt;2.6),1,AND(L244&gt;=2.6,L244&lt;20),2,AND(L244&gt;=20,L244&lt;56),3,(L244&gt;=56),4)</f>
        <v>1</v>
      </c>
      <c r="N244" t="str" cm="1">
        <f t="array" ref="N244">_xlfn.SWITCH(TRUE,AND(L244&gt;=0,L244&lt;2.6),"Oligotrophic",AND(L244&gt;=2.6,L244&lt;20),"Mesotrophic",AND(L244&gt;=20,L244&lt;56),"Eutrophic",(L244&gt;=56),"Hypertrophic")</f>
        <v>Oligotrophic</v>
      </c>
      <c r="O244" s="2">
        <v>0</v>
      </c>
      <c r="P244" s="11">
        <v>73</v>
      </c>
      <c r="Q244" s="11">
        <v>8</v>
      </c>
    </row>
    <row r="245" spans="1:17" ht="14.25" customHeight="1" x14ac:dyDescent="0.55000000000000004">
      <c r="A245" s="4">
        <f t="shared" si="4"/>
        <v>43710</v>
      </c>
      <c r="B245" s="5">
        <v>2019</v>
      </c>
      <c r="C245" s="5">
        <v>36</v>
      </c>
      <c r="D245" s="5" t="s">
        <v>17</v>
      </c>
      <c r="E245" s="12">
        <v>866647</v>
      </c>
      <c r="F245" s="13">
        <v>52.9471428571429</v>
      </c>
      <c r="G245" s="14">
        <v>0</v>
      </c>
      <c r="H245" s="14">
        <v>12.0714285714286</v>
      </c>
      <c r="I245" s="14">
        <v>25.071428571428601</v>
      </c>
      <c r="J245" s="14">
        <v>18.571428571428601</v>
      </c>
      <c r="K245" s="10">
        <v>1071.5149999999999</v>
      </c>
      <c r="L245" s="10">
        <v>1.68</v>
      </c>
      <c r="M245" cm="1">
        <f t="array" ref="M245">_xlfn.SWITCH(TRUE,AND(L245&gt;=0,L245&lt;2.6),1,AND(L245&gt;=2.6,L245&lt;20),2,AND(L245&gt;=20,L245&lt;56),3,(L245&gt;=56),4)</f>
        <v>1</v>
      </c>
      <c r="N245" t="str" cm="1">
        <f t="array" ref="N245">_xlfn.SWITCH(TRUE,AND(L245&gt;=0,L245&lt;2.6),"Oligotrophic",AND(L245&gt;=2.6,L245&lt;20),"Mesotrophic",AND(L245&gt;=20,L245&lt;56),"Eutrophic",(L245&gt;=56),"Hypertrophic")</f>
        <v>Oligotrophic</v>
      </c>
      <c r="O245" s="2">
        <v>0</v>
      </c>
      <c r="P245" s="11">
        <v>98</v>
      </c>
      <c r="Q245" s="11">
        <v>16</v>
      </c>
    </row>
    <row r="246" spans="1:17" ht="14.25" customHeight="1" x14ac:dyDescent="0.55000000000000004">
      <c r="A246" s="4">
        <f t="shared" si="4"/>
        <v>43717</v>
      </c>
      <c r="B246" s="5">
        <v>2019</v>
      </c>
      <c r="C246" s="5">
        <v>37</v>
      </c>
      <c r="D246" s="5" t="s">
        <v>17</v>
      </c>
      <c r="E246" s="12">
        <v>866647</v>
      </c>
      <c r="F246" s="13">
        <v>50.18</v>
      </c>
      <c r="G246" s="14">
        <v>0</v>
      </c>
      <c r="H246" s="14">
        <v>15.714285714285699</v>
      </c>
      <c r="I246" s="14">
        <v>29.757142857142899</v>
      </c>
      <c r="J246" s="14">
        <v>22.735714285714298</v>
      </c>
      <c r="K246" s="10">
        <v>1066.7499999999998</v>
      </c>
      <c r="L246" s="10">
        <v>0.83999999999999941</v>
      </c>
      <c r="M246" cm="1">
        <f t="array" ref="M246">_xlfn.SWITCH(TRUE,AND(L246&gt;=0,L246&lt;2.6),1,AND(L246&gt;=2.6,L246&lt;20),2,AND(L246&gt;=20,L246&lt;56),3,(L246&gt;=56),4)</f>
        <v>1</v>
      </c>
      <c r="N246" t="str" cm="1">
        <f t="array" ref="N246">_xlfn.SWITCH(TRUE,AND(L246&gt;=0,L246&lt;2.6),"Oligotrophic",AND(L246&gt;=2.6,L246&lt;20),"Mesotrophic",AND(L246&gt;=20,L246&lt;56),"Eutrophic",(L246&gt;=56),"Hypertrophic")</f>
        <v>Oligotrophic</v>
      </c>
      <c r="O246" s="2">
        <v>0</v>
      </c>
      <c r="P246" s="11">
        <v>88</v>
      </c>
      <c r="Q246" s="11">
        <v>15</v>
      </c>
    </row>
    <row r="247" spans="1:17" ht="14.25" customHeight="1" x14ac:dyDescent="0.55000000000000004">
      <c r="A247" s="4">
        <f t="shared" si="4"/>
        <v>43724</v>
      </c>
      <c r="B247" s="5">
        <v>2019</v>
      </c>
      <c r="C247" s="5">
        <v>38</v>
      </c>
      <c r="D247" s="5" t="s">
        <v>17</v>
      </c>
      <c r="E247" s="12">
        <v>866647</v>
      </c>
      <c r="F247" s="13">
        <v>47.094285714285697</v>
      </c>
      <c r="G247" s="14">
        <v>0</v>
      </c>
      <c r="H247" s="14">
        <v>14.2</v>
      </c>
      <c r="I247" s="14">
        <v>28.8571428571429</v>
      </c>
      <c r="J247" s="14">
        <v>21.52857142857145</v>
      </c>
      <c r="K247" s="10">
        <v>1056.0899999999999</v>
      </c>
      <c r="L247" s="10">
        <v>4.54</v>
      </c>
      <c r="M247" cm="1">
        <f t="array" ref="M247">_xlfn.SWITCH(TRUE,AND(L247&gt;=0,L247&lt;2.6),1,AND(L247&gt;=2.6,L247&lt;20),2,AND(L247&gt;=20,L247&lt;56),3,(L247&gt;=56),4)</f>
        <v>2</v>
      </c>
      <c r="N247" t="str" cm="1">
        <f t="array" ref="N247">_xlfn.SWITCH(TRUE,AND(L247&gt;=0,L247&lt;2.6),"Oligotrophic",AND(L247&gt;=2.6,L247&lt;20),"Mesotrophic",AND(L247&gt;=20,L247&lt;56),"Eutrophic",(L247&gt;=56),"Hypertrophic")</f>
        <v>Mesotrophic</v>
      </c>
      <c r="O247" s="2">
        <v>0</v>
      </c>
      <c r="P247" s="11">
        <v>57</v>
      </c>
      <c r="Q247" s="11">
        <v>10</v>
      </c>
    </row>
    <row r="248" spans="1:17" ht="14.25" customHeight="1" x14ac:dyDescent="0.55000000000000004">
      <c r="A248" s="4">
        <f t="shared" si="4"/>
        <v>43731</v>
      </c>
      <c r="B248" s="5">
        <v>2019</v>
      </c>
      <c r="C248" s="5">
        <v>39</v>
      </c>
      <c r="D248" s="5" t="s">
        <v>17</v>
      </c>
      <c r="E248" s="12">
        <v>866647</v>
      </c>
      <c r="F248" s="13">
        <v>46.085714285714303</v>
      </c>
      <c r="G248" s="14">
        <v>4.9000000000000004</v>
      </c>
      <c r="H248" s="14">
        <v>13.0714285714286</v>
      </c>
      <c r="I248" s="14">
        <v>27.785714285714299</v>
      </c>
      <c r="J248" s="14">
        <v>20.428571428571448</v>
      </c>
      <c r="K248" s="10">
        <v>1050.76</v>
      </c>
      <c r="L248" s="10">
        <v>3.5650000000000004</v>
      </c>
      <c r="M248" cm="1">
        <f t="array" ref="M248">_xlfn.SWITCH(TRUE,AND(L248&gt;=0,L248&lt;2.6),1,AND(L248&gt;=2.6,L248&lt;20),2,AND(L248&gt;=20,L248&lt;56),3,(L248&gt;=56),4)</f>
        <v>2</v>
      </c>
      <c r="N248" t="str" cm="1">
        <f t="array" ref="N248">_xlfn.SWITCH(TRUE,AND(L248&gt;=0,L248&lt;2.6),"Oligotrophic",AND(L248&gt;=2.6,L248&lt;20),"Mesotrophic",AND(L248&gt;=20,L248&lt;56),"Eutrophic",(L248&gt;=56),"Hypertrophic")</f>
        <v>Mesotrophic</v>
      </c>
      <c r="O248" s="2">
        <v>0</v>
      </c>
      <c r="P248" s="11">
        <v>59</v>
      </c>
      <c r="Q248" s="11">
        <v>11</v>
      </c>
    </row>
    <row r="249" spans="1:17" ht="14.25" customHeight="1" x14ac:dyDescent="0.55000000000000004">
      <c r="A249" s="4">
        <f t="shared" si="4"/>
        <v>43738</v>
      </c>
      <c r="B249" s="5">
        <v>2019</v>
      </c>
      <c r="C249" s="5">
        <v>40</v>
      </c>
      <c r="D249" s="5" t="s">
        <v>17</v>
      </c>
      <c r="E249" s="12">
        <v>866647</v>
      </c>
      <c r="F249" s="13">
        <v>48.4471428571429</v>
      </c>
      <c r="G249" s="14">
        <v>13.6</v>
      </c>
      <c r="H249" s="14">
        <v>17.3571428571429</v>
      </c>
      <c r="I249" s="14">
        <v>28.1428571428571</v>
      </c>
      <c r="J249" s="14">
        <v>22.75</v>
      </c>
      <c r="K249" s="10">
        <v>1042.3133333333333</v>
      </c>
      <c r="L249" s="10">
        <v>2.8273809523809526</v>
      </c>
      <c r="M249" cm="1">
        <f t="array" ref="M249">_xlfn.SWITCH(TRUE,AND(L249&gt;=0,L249&lt;2.6),1,AND(L249&gt;=2.6,L249&lt;20),2,AND(L249&gt;=20,L249&lt;56),3,(L249&gt;=56),4)</f>
        <v>2</v>
      </c>
      <c r="N249" t="str" cm="1">
        <f t="array" ref="N249">_xlfn.SWITCH(TRUE,AND(L249&gt;=0,L249&lt;2.6),"Oligotrophic",AND(L249&gt;=2.6,L249&lt;20),"Mesotrophic",AND(L249&gt;=20,L249&lt;56),"Eutrophic",(L249&gt;=56),"Hypertrophic")</f>
        <v>Mesotrophic</v>
      </c>
      <c r="O249" s="2">
        <v>0</v>
      </c>
      <c r="P249" s="11">
        <v>66</v>
      </c>
      <c r="Q249" s="11">
        <v>15</v>
      </c>
    </row>
    <row r="250" spans="1:17" ht="14.25" customHeight="1" x14ac:dyDescent="0.55000000000000004">
      <c r="A250" s="4">
        <f t="shared" si="4"/>
        <v>43745</v>
      </c>
      <c r="B250" s="5">
        <v>2019</v>
      </c>
      <c r="C250" s="5">
        <v>41</v>
      </c>
      <c r="D250" s="5" t="s">
        <v>17</v>
      </c>
      <c r="E250" s="12">
        <v>866647</v>
      </c>
      <c r="F250" s="13">
        <v>55.882857142857098</v>
      </c>
      <c r="G250" s="14">
        <v>8</v>
      </c>
      <c r="H250" s="14">
        <v>17.8</v>
      </c>
      <c r="I250" s="14">
        <v>29.242857142857101</v>
      </c>
      <c r="J250" s="14">
        <v>23.521428571428551</v>
      </c>
      <c r="K250" s="10">
        <v>1026.1833333333334</v>
      </c>
      <c r="L250" s="10">
        <v>2.6038095238095238</v>
      </c>
      <c r="M250" cm="1">
        <f t="array" ref="M250">_xlfn.SWITCH(TRUE,AND(L250&gt;=0,L250&lt;2.6),1,AND(L250&gt;=2.6,L250&lt;20),2,AND(L250&gt;=20,L250&lt;56),3,(L250&gt;=56),4)</f>
        <v>2</v>
      </c>
      <c r="N250" t="str" cm="1">
        <f t="array" ref="N250">_xlfn.SWITCH(TRUE,AND(L250&gt;=0,L250&lt;2.6),"Oligotrophic",AND(L250&gt;=2.6,L250&lt;20),"Mesotrophic",AND(L250&gt;=20,L250&lt;56),"Eutrophic",(L250&gt;=56),"Hypertrophic")</f>
        <v>Mesotrophic</v>
      </c>
      <c r="O250" s="2">
        <v>0</v>
      </c>
      <c r="P250" s="11">
        <v>105</v>
      </c>
      <c r="Q250" s="11">
        <v>19</v>
      </c>
    </row>
    <row r="251" spans="1:17" ht="14.25" customHeight="1" x14ac:dyDescent="0.55000000000000004">
      <c r="A251" s="4">
        <f t="shared" si="4"/>
        <v>43752</v>
      </c>
      <c r="B251" s="5">
        <v>2019</v>
      </c>
      <c r="C251" s="5">
        <v>42</v>
      </c>
      <c r="D251" s="5" t="s">
        <v>17</v>
      </c>
      <c r="E251" s="12">
        <v>866647</v>
      </c>
      <c r="F251" s="13">
        <v>55.668571428571397</v>
      </c>
      <c r="G251" s="14">
        <v>0.4</v>
      </c>
      <c r="H251" s="14">
        <v>16.100000000000001</v>
      </c>
      <c r="I251" s="14">
        <v>29.014285714285698</v>
      </c>
      <c r="J251" s="14">
        <v>22.55714285714285</v>
      </c>
      <c r="K251" s="10">
        <v>1010.0533333333333</v>
      </c>
      <c r="L251" s="10">
        <v>2.380238095238095</v>
      </c>
      <c r="M251" cm="1">
        <f t="array" ref="M251">_xlfn.SWITCH(TRUE,AND(L251&gt;=0,L251&lt;2.6),1,AND(L251&gt;=2.6,L251&lt;20),2,AND(L251&gt;=20,L251&lt;56),3,(L251&gt;=56),4)</f>
        <v>1</v>
      </c>
      <c r="N251" t="str" cm="1">
        <f t="array" ref="N251">_xlfn.SWITCH(TRUE,AND(L251&gt;=0,L251&lt;2.6),"Oligotrophic",AND(L251&gt;=2.6,L251&lt;20),"Mesotrophic",AND(L251&gt;=20,L251&lt;56),"Eutrophic",(L251&gt;=56),"Hypertrophic")</f>
        <v>Oligotrophic</v>
      </c>
      <c r="O251" s="2">
        <v>0</v>
      </c>
      <c r="P251" s="11">
        <v>76</v>
      </c>
      <c r="Q251" s="11">
        <v>21</v>
      </c>
    </row>
    <row r="252" spans="1:17" ht="14.25" customHeight="1" x14ac:dyDescent="0.55000000000000004">
      <c r="A252" s="4">
        <f t="shared" si="4"/>
        <v>43759</v>
      </c>
      <c r="B252" s="5">
        <v>2019</v>
      </c>
      <c r="C252" s="5">
        <v>43</v>
      </c>
      <c r="D252" s="5" t="s">
        <v>17</v>
      </c>
      <c r="E252" s="12">
        <v>866647</v>
      </c>
      <c r="F252" s="13">
        <v>49.354285714285702</v>
      </c>
      <c r="G252" s="14">
        <v>0</v>
      </c>
      <c r="H252" s="14">
        <v>20.571428571428601</v>
      </c>
      <c r="I252" s="14">
        <v>33.8857142857143</v>
      </c>
      <c r="J252" s="14">
        <v>27.228571428571449</v>
      </c>
      <c r="K252" s="10">
        <v>993.92333333333329</v>
      </c>
      <c r="L252" s="10">
        <v>2.1566666666666667</v>
      </c>
      <c r="M252" cm="1">
        <f t="array" ref="M252">_xlfn.SWITCH(TRUE,AND(L252&gt;=0,L252&lt;2.6),1,AND(L252&gt;=2.6,L252&lt;20),2,AND(L252&gt;=20,L252&lt;56),3,(L252&gt;=56),4)</f>
        <v>1</v>
      </c>
      <c r="N252" t="str" cm="1">
        <f t="array" ref="N252">_xlfn.SWITCH(TRUE,AND(L252&gt;=0,L252&lt;2.6),"Oligotrophic",AND(L252&gt;=2.6,L252&lt;20),"Mesotrophic",AND(L252&gt;=20,L252&lt;56),"Eutrophic",(L252&gt;=56),"Hypertrophic")</f>
        <v>Oligotrophic</v>
      </c>
      <c r="O252" s="2">
        <v>0</v>
      </c>
      <c r="P252" s="11">
        <v>89</v>
      </c>
      <c r="Q252" s="11">
        <v>22</v>
      </c>
    </row>
    <row r="253" spans="1:17" ht="14.25" customHeight="1" x14ac:dyDescent="0.55000000000000004">
      <c r="A253" s="4">
        <f t="shared" si="4"/>
        <v>43766</v>
      </c>
      <c r="B253" s="5">
        <v>2019</v>
      </c>
      <c r="C253" s="5">
        <v>44</v>
      </c>
      <c r="D253" s="5" t="s">
        <v>17</v>
      </c>
      <c r="E253" s="12">
        <v>866647</v>
      </c>
      <c r="F253" s="13">
        <v>33.984285714285697</v>
      </c>
      <c r="G253" s="14">
        <v>0.4</v>
      </c>
      <c r="H253" s="14">
        <v>18.3571428571429</v>
      </c>
      <c r="I253" s="14">
        <v>32.299999999999997</v>
      </c>
      <c r="J253" s="14">
        <v>25.32857142857145</v>
      </c>
      <c r="K253" s="10">
        <v>969.34492787859256</v>
      </c>
      <c r="L253" s="10">
        <v>1.6957839527951242</v>
      </c>
      <c r="M253" cm="1">
        <f t="array" ref="M253">_xlfn.SWITCH(TRUE,AND(L253&gt;=0,L253&lt;2.6),1,AND(L253&gt;=2.6,L253&lt;20),2,AND(L253&gt;=20,L253&lt;56),3,(L253&gt;=56),4)</f>
        <v>1</v>
      </c>
      <c r="N253" t="str" cm="1">
        <f t="array" ref="N253">_xlfn.SWITCH(TRUE,AND(L253&gt;=0,L253&lt;2.6),"Oligotrophic",AND(L253&gt;=2.6,L253&lt;20),"Mesotrophic",AND(L253&gt;=20,L253&lt;56),"Eutrophic",(L253&gt;=56),"Hypertrophic")</f>
        <v>Oligotrophic</v>
      </c>
      <c r="O253" s="2">
        <v>0</v>
      </c>
      <c r="P253" s="11">
        <v>115</v>
      </c>
      <c r="Q253" s="11">
        <v>11</v>
      </c>
    </row>
    <row r="254" spans="1:17" ht="14.25" customHeight="1" x14ac:dyDescent="0.55000000000000004">
      <c r="A254" s="4">
        <f t="shared" si="4"/>
        <v>43773</v>
      </c>
      <c r="B254" s="5">
        <v>2019</v>
      </c>
      <c r="C254" s="5">
        <v>45</v>
      </c>
      <c r="D254" s="5" t="s">
        <v>17</v>
      </c>
      <c r="E254" s="12">
        <v>866647</v>
      </c>
      <c r="F254" s="13">
        <v>39.64</v>
      </c>
      <c r="G254" s="14">
        <v>0</v>
      </c>
      <c r="H254" s="14">
        <v>19.071428571428601</v>
      </c>
      <c r="I254" s="14">
        <v>31.671428571428599</v>
      </c>
      <c r="J254" s="14">
        <v>25.371428571428602</v>
      </c>
      <c r="K254" s="10">
        <v>970.19974301156083</v>
      </c>
      <c r="L254" s="10">
        <v>1.9493070873791414</v>
      </c>
      <c r="M254" cm="1">
        <f t="array" ref="M254">_xlfn.SWITCH(TRUE,AND(L254&gt;=0,L254&lt;2.6),1,AND(L254&gt;=2.6,L254&lt;20),2,AND(L254&gt;=20,L254&lt;56),3,(L254&gt;=56),4)</f>
        <v>1</v>
      </c>
      <c r="N254" t="str" cm="1">
        <f t="array" ref="N254">_xlfn.SWITCH(TRUE,AND(L254&gt;=0,L254&lt;2.6),"Oligotrophic",AND(L254&gt;=2.6,L254&lt;20),"Mesotrophic",AND(L254&gt;=20,L254&lt;56),"Eutrophic",(L254&gt;=56),"Hypertrophic")</f>
        <v>Oligotrophic</v>
      </c>
      <c r="O254" s="2">
        <v>0</v>
      </c>
      <c r="P254" s="11">
        <v>154</v>
      </c>
      <c r="Q254" s="11">
        <v>22</v>
      </c>
    </row>
    <row r="255" spans="1:17" ht="14.25" customHeight="1" x14ac:dyDescent="0.55000000000000004">
      <c r="A255" s="4">
        <f t="shared" si="4"/>
        <v>43780</v>
      </c>
      <c r="B255" s="5">
        <v>2019</v>
      </c>
      <c r="C255" s="5">
        <v>46</v>
      </c>
      <c r="D255" s="5" t="s">
        <v>17</v>
      </c>
      <c r="E255" s="12">
        <v>866647</v>
      </c>
      <c r="F255" s="13">
        <v>46.084285714285699</v>
      </c>
      <c r="G255" s="14">
        <v>38.9</v>
      </c>
      <c r="H255" s="14">
        <v>21.071428571428601</v>
      </c>
      <c r="I255" s="14">
        <v>31.928571428571399</v>
      </c>
      <c r="J255" s="14">
        <v>26.5</v>
      </c>
      <c r="K255" s="10">
        <v>971.0545581445291</v>
      </c>
      <c r="L255" s="10">
        <v>2.2028302219631586</v>
      </c>
      <c r="M255" cm="1">
        <f t="array" ref="M255">_xlfn.SWITCH(TRUE,AND(L255&gt;=0,L255&lt;2.6),1,AND(L255&gt;=2.6,L255&lt;20),2,AND(L255&gt;=20,L255&lt;56),3,(L255&gt;=56),4)</f>
        <v>1</v>
      </c>
      <c r="N255" t="str" cm="1">
        <f t="array" ref="N255">_xlfn.SWITCH(TRUE,AND(L255&gt;=0,L255&lt;2.6),"Oligotrophic",AND(L255&gt;=2.6,L255&lt;20),"Mesotrophic",AND(L255&gt;=20,L255&lt;56),"Eutrophic",(L255&gt;=56),"Hypertrophic")</f>
        <v>Oligotrophic</v>
      </c>
      <c r="O255" s="2">
        <v>0</v>
      </c>
      <c r="P255" s="11">
        <v>59</v>
      </c>
      <c r="Q255" s="11">
        <v>25</v>
      </c>
    </row>
    <row r="256" spans="1:17" ht="14.25" customHeight="1" x14ac:dyDescent="0.55000000000000004">
      <c r="A256" s="4">
        <f t="shared" si="4"/>
        <v>43787</v>
      </c>
      <c r="B256" s="5">
        <v>2019</v>
      </c>
      <c r="C256" s="5">
        <v>47</v>
      </c>
      <c r="D256" s="5" t="s">
        <v>17</v>
      </c>
      <c r="E256" s="12">
        <v>866647</v>
      </c>
      <c r="F256" s="13">
        <v>59.685714285714297</v>
      </c>
      <c r="G256" s="14">
        <v>10.5</v>
      </c>
      <c r="H256" s="14">
        <v>20.6428571428571</v>
      </c>
      <c r="I256" s="14">
        <v>30.9428571428571</v>
      </c>
      <c r="J256" s="14">
        <v>25.792857142857102</v>
      </c>
      <c r="K256" s="10">
        <v>971.90937327749725</v>
      </c>
      <c r="L256" s="10">
        <v>2.4563533565471758</v>
      </c>
      <c r="M256" cm="1">
        <f t="array" ref="M256">_xlfn.SWITCH(TRUE,AND(L256&gt;=0,L256&lt;2.6),1,AND(L256&gt;=2.6,L256&lt;20),2,AND(L256&gt;=20,L256&lt;56),3,(L256&gt;=56),4)</f>
        <v>1</v>
      </c>
      <c r="N256" t="str" cm="1">
        <f t="array" ref="N256">_xlfn.SWITCH(TRUE,AND(L256&gt;=0,L256&lt;2.6),"Oligotrophic",AND(L256&gt;=2.6,L256&lt;20),"Mesotrophic",AND(L256&gt;=20,L256&lt;56),"Eutrophic",(L256&gt;=56),"Hypertrophic")</f>
        <v>Oligotrophic</v>
      </c>
      <c r="O256" s="2">
        <v>0</v>
      </c>
      <c r="P256" s="11">
        <v>170</v>
      </c>
      <c r="Q256" s="11">
        <v>58</v>
      </c>
    </row>
    <row r="257" spans="1:17" ht="14.25" customHeight="1" x14ac:dyDescent="0.55000000000000004">
      <c r="A257" s="4">
        <f t="shared" si="4"/>
        <v>43794</v>
      </c>
      <c r="B257" s="5">
        <v>2019</v>
      </c>
      <c r="C257" s="5">
        <v>48</v>
      </c>
      <c r="D257" s="5" t="s">
        <v>17</v>
      </c>
      <c r="E257" s="12">
        <v>866647</v>
      </c>
      <c r="F257" s="13">
        <v>68.367142857142895</v>
      </c>
      <c r="G257" s="14">
        <v>86.7</v>
      </c>
      <c r="H257" s="14">
        <v>18</v>
      </c>
      <c r="I257" s="14">
        <v>27.257142857142899</v>
      </c>
      <c r="J257" s="14">
        <v>22.628571428571448</v>
      </c>
      <c r="K257" s="10">
        <v>972.76418841046552</v>
      </c>
      <c r="L257" s="10">
        <v>2.709876491131193</v>
      </c>
      <c r="M257" cm="1">
        <f t="array" ref="M257">_xlfn.SWITCH(TRUE,AND(L257&gt;=0,L257&lt;2.6),1,AND(L257&gt;=2.6,L257&lt;20),2,AND(L257&gt;=20,L257&lt;56),3,(L257&gt;=56),4)</f>
        <v>2</v>
      </c>
      <c r="N257" t="str" cm="1">
        <f t="array" ref="N257">_xlfn.SWITCH(TRUE,AND(L257&gt;=0,L257&lt;2.6),"Oligotrophic",AND(L257&gt;=2.6,L257&lt;20),"Mesotrophic",AND(L257&gt;=20,L257&lt;56),"Eutrophic",(L257&gt;=56),"Hypertrophic")</f>
        <v>Mesotrophic</v>
      </c>
      <c r="O257" s="2">
        <v>0</v>
      </c>
      <c r="P257" s="11">
        <v>179</v>
      </c>
      <c r="Q257" s="11">
        <v>61</v>
      </c>
    </row>
    <row r="258" spans="1:17" ht="14.25" customHeight="1" x14ac:dyDescent="0.55000000000000004">
      <c r="A258" s="4">
        <f t="shared" si="4"/>
        <v>43801</v>
      </c>
      <c r="B258" s="5">
        <v>2019</v>
      </c>
      <c r="C258" s="5">
        <v>49</v>
      </c>
      <c r="D258" s="5" t="s">
        <v>17</v>
      </c>
      <c r="E258" s="12">
        <v>866647</v>
      </c>
      <c r="F258" s="13">
        <v>76.81</v>
      </c>
      <c r="G258" s="14">
        <v>7.1</v>
      </c>
      <c r="H258" s="14">
        <v>20.271428571428601</v>
      </c>
      <c r="I258" s="14">
        <v>31.3</v>
      </c>
      <c r="J258" s="14">
        <v>25.785714285714299</v>
      </c>
      <c r="K258" s="10">
        <v>973.61900354343379</v>
      </c>
      <c r="L258" s="10">
        <v>2.9633996257152098</v>
      </c>
      <c r="M258" cm="1">
        <f t="array" ref="M258">_xlfn.SWITCH(TRUE,AND(L258&gt;=0,L258&lt;2.6),1,AND(L258&gt;=2.6,L258&lt;20),2,AND(L258&gt;=20,L258&lt;56),3,(L258&gt;=56),4)</f>
        <v>2</v>
      </c>
      <c r="N258" t="str" cm="1">
        <f t="array" ref="N258">_xlfn.SWITCH(TRUE,AND(L258&gt;=0,L258&lt;2.6),"Oligotrophic",AND(L258&gt;=2.6,L258&lt;20),"Mesotrophic",AND(L258&gt;=20,L258&lt;56),"Eutrophic",(L258&gt;=56),"Hypertrophic")</f>
        <v>Mesotrophic</v>
      </c>
      <c r="O258" s="2">
        <v>0</v>
      </c>
      <c r="P258" s="11">
        <v>247</v>
      </c>
      <c r="Q258" s="11">
        <v>71</v>
      </c>
    </row>
    <row r="259" spans="1:17" ht="14.25" customHeight="1" x14ac:dyDescent="0.55000000000000004">
      <c r="A259" s="4">
        <f t="shared" si="4"/>
        <v>43808</v>
      </c>
      <c r="B259" s="5">
        <v>2019</v>
      </c>
      <c r="C259" s="5">
        <v>50</v>
      </c>
      <c r="D259" s="5" t="s">
        <v>17</v>
      </c>
      <c r="E259" s="12">
        <v>866647</v>
      </c>
      <c r="F259" s="13">
        <v>73.558571428571398</v>
      </c>
      <c r="G259" s="14">
        <v>61.9</v>
      </c>
      <c r="H259" s="14">
        <v>18.8857142857143</v>
      </c>
      <c r="I259" s="14">
        <v>25.957142857142902</v>
      </c>
      <c r="J259" s="14">
        <v>22.421428571428599</v>
      </c>
      <c r="K259" s="10">
        <v>974.47381867640206</v>
      </c>
      <c r="L259" s="10">
        <v>3.216922760299227</v>
      </c>
      <c r="M259" cm="1">
        <f t="array" ref="M259">_xlfn.SWITCH(TRUE,AND(L259&gt;=0,L259&lt;2.6),1,AND(L259&gt;=2.6,L259&lt;20),2,AND(L259&gt;=20,L259&lt;56),3,(L259&gt;=56),4)</f>
        <v>2</v>
      </c>
      <c r="N259" t="str" cm="1">
        <f t="array" ref="N259">_xlfn.SWITCH(TRUE,AND(L259&gt;=0,L259&lt;2.6),"Oligotrophic",AND(L259&gt;=2.6,L259&lt;20),"Mesotrophic",AND(L259&gt;=20,L259&lt;56),"Eutrophic",(L259&gt;=56),"Hypertrophic")</f>
        <v>Mesotrophic</v>
      </c>
      <c r="O259" s="2">
        <v>0</v>
      </c>
      <c r="P259" s="11">
        <v>155</v>
      </c>
      <c r="Q259" s="11">
        <v>46</v>
      </c>
    </row>
    <row r="260" spans="1:17" ht="14.25" customHeight="1" x14ac:dyDescent="0.55000000000000004">
      <c r="A260" s="4">
        <f t="shared" si="4"/>
        <v>43815</v>
      </c>
      <c r="B260" s="5">
        <v>2019</v>
      </c>
      <c r="C260" s="5">
        <v>51</v>
      </c>
      <c r="D260" s="5" t="s">
        <v>17</v>
      </c>
      <c r="E260" s="12">
        <v>866647</v>
      </c>
      <c r="F260" s="13">
        <v>80.207142857142898</v>
      </c>
      <c r="G260" s="14">
        <v>47.1</v>
      </c>
      <c r="H260" s="14">
        <v>19.0571428571429</v>
      </c>
      <c r="I260" s="14">
        <v>26.214285714285701</v>
      </c>
      <c r="J260" s="14">
        <v>22.6357142857143</v>
      </c>
      <c r="K260" s="10">
        <v>975.32863380937033</v>
      </c>
      <c r="L260" s="10">
        <v>3.4704458948832442</v>
      </c>
      <c r="M260" cm="1">
        <f t="array" ref="M260">_xlfn.SWITCH(TRUE,AND(L260&gt;=0,L260&lt;2.6),1,AND(L260&gt;=2.6,L260&lt;20),2,AND(L260&gt;=20,L260&lt;56),3,(L260&gt;=56),4)</f>
        <v>2</v>
      </c>
      <c r="N260" t="str" cm="1">
        <f t="array" ref="N260">_xlfn.SWITCH(TRUE,AND(L260&gt;=0,L260&lt;2.6),"Oligotrophic",AND(L260&gt;=2.6,L260&lt;20),"Mesotrophic",AND(L260&gt;=20,L260&lt;56),"Eutrophic",(L260&gt;=56),"Hypertrophic")</f>
        <v>Mesotrophic</v>
      </c>
      <c r="O260" s="2">
        <v>0</v>
      </c>
      <c r="P260" s="11">
        <v>194</v>
      </c>
      <c r="Q260" s="11">
        <v>57</v>
      </c>
    </row>
    <row r="261" spans="1:17" ht="14.25" customHeight="1" x14ac:dyDescent="0.55000000000000004">
      <c r="A261" s="4">
        <f t="shared" si="4"/>
        <v>43822</v>
      </c>
      <c r="B261" s="5">
        <v>2019</v>
      </c>
      <c r="C261" s="5">
        <v>52</v>
      </c>
      <c r="D261" s="5" t="s">
        <v>17</v>
      </c>
      <c r="E261" s="12">
        <v>866647</v>
      </c>
      <c r="F261" s="16">
        <v>76.654285714285706</v>
      </c>
      <c r="G261" s="14">
        <v>106.2</v>
      </c>
      <c r="H261" s="14">
        <v>18.328571428571401</v>
      </c>
      <c r="I261" s="14">
        <v>28.285714285714299</v>
      </c>
      <c r="J261" s="14">
        <v>23.30714285714285</v>
      </c>
      <c r="K261" s="10">
        <v>976.1834489423386</v>
      </c>
      <c r="L261" s="10">
        <v>3.7239690294672614</v>
      </c>
      <c r="M261" cm="1">
        <f t="array" ref="M261">_xlfn.SWITCH(TRUE,AND(L261&gt;=0,L261&lt;2.6),1,AND(L261&gt;=2.6,L261&lt;20),2,AND(L261&gt;=20,L261&lt;56),3,(L261&gt;=56),4)</f>
        <v>2</v>
      </c>
      <c r="N261" t="str" cm="1">
        <f t="array" ref="N261">_xlfn.SWITCH(TRUE,AND(L261&gt;=0,L261&lt;2.6),"Oligotrophic",AND(L261&gt;=2.6,L261&lt;20),"Mesotrophic",AND(L261&gt;=20,L261&lt;56),"Eutrophic",(L261&gt;=56),"Hypertrophic")</f>
        <v>Mesotrophic</v>
      </c>
      <c r="O261" s="2">
        <v>0</v>
      </c>
      <c r="P261" s="11">
        <v>115</v>
      </c>
      <c r="Q261" s="11">
        <v>4</v>
      </c>
    </row>
    <row r="262" spans="1:17" ht="15" customHeight="1" x14ac:dyDescent="0.55000000000000004">
      <c r="K262" s="10"/>
      <c r="L262" s="10"/>
    </row>
    <row r="263" spans="1:17" ht="15" customHeight="1" x14ac:dyDescent="0.55000000000000004">
      <c r="K263" s="10"/>
      <c r="L263" s="10"/>
    </row>
    <row r="264" spans="1:17" ht="15" customHeight="1" x14ac:dyDescent="0.55000000000000004">
      <c r="K264" s="10"/>
      <c r="L264" s="10"/>
    </row>
    <row r="265" spans="1:17" ht="15" customHeight="1" x14ac:dyDescent="0.55000000000000004">
      <c r="K265" s="10"/>
      <c r="L265" s="10"/>
    </row>
    <row r="266" spans="1:17" ht="15" customHeight="1" x14ac:dyDescent="0.55000000000000004">
      <c r="K266" s="10"/>
      <c r="L266" s="10"/>
    </row>
    <row r="267" spans="1:17" ht="15" customHeight="1" x14ac:dyDescent="0.55000000000000004">
      <c r="K267" s="10"/>
      <c r="L267" s="10"/>
    </row>
    <row r="268" spans="1:17" ht="15" customHeight="1" x14ac:dyDescent="0.55000000000000004">
      <c r="K268" s="10"/>
      <c r="L268" s="10"/>
    </row>
    <row r="269" spans="1:17" ht="15" customHeight="1" x14ac:dyDescent="0.55000000000000004">
      <c r="K269" s="10"/>
      <c r="L269" s="10"/>
    </row>
    <row r="270" spans="1:17" ht="15" customHeight="1" x14ac:dyDescent="0.55000000000000004">
      <c r="K270" s="10"/>
      <c r="L270" s="10"/>
    </row>
    <row r="271" spans="1:17" ht="15" customHeight="1" x14ac:dyDescent="0.55000000000000004">
      <c r="K271" s="10"/>
      <c r="L271" s="10"/>
    </row>
    <row r="272" spans="1:17" ht="15" customHeight="1" x14ac:dyDescent="0.55000000000000004">
      <c r="K272" s="10"/>
      <c r="L272" s="10"/>
    </row>
    <row r="273" spans="11:12" ht="15" customHeight="1" x14ac:dyDescent="0.55000000000000004">
      <c r="K273" s="10"/>
      <c r="L273" s="10"/>
    </row>
    <row r="274" spans="11:12" ht="15" customHeight="1" x14ac:dyDescent="0.55000000000000004">
      <c r="K274" s="10"/>
      <c r="L274" s="10"/>
    </row>
    <row r="275" spans="11:12" ht="15" customHeight="1" x14ac:dyDescent="0.55000000000000004">
      <c r="K275" s="10"/>
      <c r="L275" s="10"/>
    </row>
    <row r="276" spans="11:12" ht="15" customHeight="1" x14ac:dyDescent="0.55000000000000004">
      <c r="K276" s="10"/>
      <c r="L276" s="10"/>
    </row>
    <row r="277" spans="11:12" ht="15" customHeight="1" x14ac:dyDescent="0.55000000000000004">
      <c r="K277" s="10"/>
      <c r="L277" s="10"/>
    </row>
    <row r="278" spans="11:12" ht="15" customHeight="1" x14ac:dyDescent="0.55000000000000004">
      <c r="K278" s="10"/>
      <c r="L278" s="10"/>
    </row>
    <row r="279" spans="11:12" ht="15" customHeight="1" x14ac:dyDescent="0.55000000000000004">
      <c r="K279" s="10"/>
      <c r="L279" s="10"/>
    </row>
    <row r="280" spans="11:12" ht="15" customHeight="1" x14ac:dyDescent="0.55000000000000004">
      <c r="K280" s="10"/>
      <c r="L280" s="10"/>
    </row>
    <row r="281" spans="11:12" ht="15" customHeight="1" x14ac:dyDescent="0.55000000000000004">
      <c r="K281" s="10"/>
      <c r="L281" s="10"/>
    </row>
    <row r="282" spans="11:12" ht="15" customHeight="1" x14ac:dyDescent="0.55000000000000004">
      <c r="K282" s="10"/>
      <c r="L282" s="10"/>
    </row>
    <row r="283" spans="11:12" ht="15" customHeight="1" x14ac:dyDescent="0.55000000000000004">
      <c r="K283" s="10"/>
      <c r="L283" s="10"/>
    </row>
    <row r="284" spans="11:12" ht="15" customHeight="1" x14ac:dyDescent="0.55000000000000004">
      <c r="K284" s="10"/>
      <c r="L284" s="10"/>
    </row>
    <row r="285" spans="11:12" ht="15" customHeight="1" x14ac:dyDescent="0.55000000000000004">
      <c r="K285" s="10"/>
      <c r="L285" s="10"/>
    </row>
    <row r="286" spans="11:12" ht="15" customHeight="1" x14ac:dyDescent="0.55000000000000004">
      <c r="K286" s="10"/>
      <c r="L286" s="10"/>
    </row>
    <row r="287" spans="11:12" ht="15" customHeight="1" x14ac:dyDescent="0.55000000000000004">
      <c r="K287" s="10"/>
      <c r="L287" s="10"/>
    </row>
    <row r="288" spans="11:12" ht="15" customHeight="1" x14ac:dyDescent="0.55000000000000004">
      <c r="K288" s="10"/>
      <c r="L288" s="10"/>
    </row>
    <row r="289" spans="11:12" ht="15" customHeight="1" x14ac:dyDescent="0.55000000000000004">
      <c r="K289" s="10"/>
      <c r="L289" s="10"/>
    </row>
    <row r="290" spans="11:12" ht="15" customHeight="1" x14ac:dyDescent="0.55000000000000004">
      <c r="K290" s="10"/>
      <c r="L290" s="10"/>
    </row>
    <row r="291" spans="11:12" ht="15" customHeight="1" x14ac:dyDescent="0.55000000000000004">
      <c r="K291" s="10"/>
      <c r="L291" s="10"/>
    </row>
    <row r="292" spans="11:12" ht="15" customHeight="1" x14ac:dyDescent="0.55000000000000004">
      <c r="K292" s="10"/>
      <c r="L292" s="10"/>
    </row>
    <row r="293" spans="11:12" ht="15" customHeight="1" x14ac:dyDescent="0.55000000000000004">
      <c r="K293" s="10"/>
      <c r="L293" s="10"/>
    </row>
    <row r="294" spans="11:12" ht="15" customHeight="1" x14ac:dyDescent="0.55000000000000004">
      <c r="K294" s="10"/>
      <c r="L294" s="10"/>
    </row>
    <row r="295" spans="11:12" ht="15" customHeight="1" x14ac:dyDescent="0.55000000000000004">
      <c r="K295" s="10"/>
      <c r="L295" s="10"/>
    </row>
    <row r="296" spans="11:12" ht="15" customHeight="1" x14ac:dyDescent="0.55000000000000004">
      <c r="K296" s="10"/>
      <c r="L296" s="10"/>
    </row>
    <row r="297" spans="11:12" ht="15" customHeight="1" x14ac:dyDescent="0.55000000000000004">
      <c r="K297" s="10"/>
      <c r="L297" s="10"/>
    </row>
    <row r="298" spans="11:12" ht="15" customHeight="1" x14ac:dyDescent="0.55000000000000004">
      <c r="K298" s="10"/>
      <c r="L298" s="10"/>
    </row>
    <row r="299" spans="11:12" ht="15" customHeight="1" x14ac:dyDescent="0.55000000000000004">
      <c r="K299" s="10"/>
      <c r="L299" s="10"/>
    </row>
    <row r="300" spans="11:12" ht="15" customHeight="1" x14ac:dyDescent="0.55000000000000004">
      <c r="K300" s="10"/>
      <c r="L300" s="10"/>
    </row>
    <row r="301" spans="11:12" ht="15" customHeight="1" x14ac:dyDescent="0.55000000000000004">
      <c r="K301" s="10"/>
      <c r="L301" s="10"/>
    </row>
    <row r="302" spans="11:12" ht="15" customHeight="1" x14ac:dyDescent="0.55000000000000004">
      <c r="K302" s="10"/>
      <c r="L302" s="10"/>
    </row>
    <row r="303" spans="11:12" ht="15" customHeight="1" x14ac:dyDescent="0.55000000000000004">
      <c r="K303" s="10"/>
      <c r="L303" s="10"/>
    </row>
    <row r="304" spans="11:12" ht="15" customHeight="1" x14ac:dyDescent="0.55000000000000004">
      <c r="K304" s="10"/>
      <c r="L304" s="10"/>
    </row>
    <row r="305" spans="11:12" ht="15" customHeight="1" x14ac:dyDescent="0.55000000000000004">
      <c r="K305" s="10"/>
      <c r="L305" s="10"/>
    </row>
    <row r="306" spans="11:12" ht="15" customHeight="1" x14ac:dyDescent="0.55000000000000004">
      <c r="K306" s="10"/>
      <c r="L306" s="10"/>
    </row>
    <row r="307" spans="11:12" ht="15" customHeight="1" x14ac:dyDescent="0.55000000000000004">
      <c r="K307" s="10"/>
      <c r="L307" s="10"/>
    </row>
    <row r="308" spans="11:12" ht="15" customHeight="1" x14ac:dyDescent="0.55000000000000004">
      <c r="K308" s="10"/>
      <c r="L308" s="10"/>
    </row>
    <row r="309" spans="11:12" ht="15" customHeight="1" x14ac:dyDescent="0.55000000000000004">
      <c r="K309" s="10"/>
      <c r="L309" s="10"/>
    </row>
    <row r="310" spans="11:12" ht="15" customHeight="1" x14ac:dyDescent="0.55000000000000004">
      <c r="K310" s="10"/>
      <c r="L310" s="10"/>
    </row>
    <row r="311" spans="11:12" ht="15" customHeight="1" x14ac:dyDescent="0.55000000000000004">
      <c r="K311" s="10"/>
      <c r="L311" s="10"/>
    </row>
    <row r="312" spans="11:12" ht="15" customHeight="1" x14ac:dyDescent="0.55000000000000004">
      <c r="K312" s="10"/>
      <c r="L312" s="10"/>
    </row>
    <row r="313" spans="11:12" ht="15" customHeight="1" x14ac:dyDescent="0.55000000000000004">
      <c r="K313" s="10"/>
      <c r="L313" s="10"/>
    </row>
    <row r="314" spans="11:12" ht="15" customHeight="1" x14ac:dyDescent="0.55000000000000004">
      <c r="K314" s="10"/>
      <c r="L314" s="10"/>
    </row>
    <row r="315" spans="11:12" ht="15" customHeight="1" x14ac:dyDescent="0.55000000000000004">
      <c r="K315" s="10"/>
      <c r="L315" s="10"/>
    </row>
    <row r="316" spans="11:12" ht="15" customHeight="1" x14ac:dyDescent="0.55000000000000004">
      <c r="K316" s="10"/>
      <c r="L316" s="10"/>
    </row>
    <row r="317" spans="11:12" ht="15" customHeight="1" x14ac:dyDescent="0.55000000000000004">
      <c r="K317" s="10"/>
      <c r="L317" s="10"/>
    </row>
    <row r="318" spans="11:12" ht="15" customHeight="1" x14ac:dyDescent="0.55000000000000004">
      <c r="K318" s="10"/>
      <c r="L318" s="10"/>
    </row>
    <row r="319" spans="11:12" ht="15" customHeight="1" x14ac:dyDescent="0.55000000000000004">
      <c r="K319" s="10"/>
      <c r="L319" s="10"/>
    </row>
    <row r="320" spans="11:12" ht="15" customHeight="1" x14ac:dyDescent="0.55000000000000004">
      <c r="K320" s="10"/>
      <c r="L320" s="10"/>
    </row>
    <row r="321" spans="11:12" ht="15" customHeight="1" x14ac:dyDescent="0.55000000000000004">
      <c r="K321" s="10"/>
      <c r="L321" s="10"/>
    </row>
    <row r="322" spans="11:12" ht="15" customHeight="1" x14ac:dyDescent="0.55000000000000004">
      <c r="K322" s="10"/>
      <c r="L322" s="10"/>
    </row>
    <row r="323" spans="11:12" ht="15" customHeight="1" x14ac:dyDescent="0.55000000000000004">
      <c r="K323" s="10"/>
      <c r="L323" s="10"/>
    </row>
    <row r="324" spans="11:12" ht="15" customHeight="1" x14ac:dyDescent="0.55000000000000004">
      <c r="K324" s="10"/>
      <c r="L324" s="10"/>
    </row>
    <row r="325" spans="11:12" ht="15" customHeight="1" x14ac:dyDescent="0.55000000000000004">
      <c r="K325" s="10"/>
      <c r="L325" s="10"/>
    </row>
    <row r="326" spans="11:12" ht="15" customHeight="1" x14ac:dyDescent="0.55000000000000004">
      <c r="K326" s="10"/>
      <c r="L326" s="10"/>
    </row>
    <row r="327" spans="11:12" ht="15" customHeight="1" x14ac:dyDescent="0.55000000000000004">
      <c r="K327" s="10"/>
      <c r="L327" s="10"/>
    </row>
    <row r="328" spans="11:12" ht="15" customHeight="1" x14ac:dyDescent="0.55000000000000004">
      <c r="K328" s="10"/>
      <c r="L328" s="10"/>
    </row>
    <row r="329" spans="11:12" ht="15" customHeight="1" x14ac:dyDescent="0.55000000000000004">
      <c r="K329" s="10"/>
      <c r="L329" s="10"/>
    </row>
    <row r="330" spans="11:12" ht="15" customHeight="1" x14ac:dyDescent="0.55000000000000004">
      <c r="K330" s="10"/>
      <c r="L330" s="10"/>
    </row>
    <row r="331" spans="11:12" ht="15" customHeight="1" x14ac:dyDescent="0.55000000000000004">
      <c r="K331" s="10"/>
      <c r="L331" s="10"/>
    </row>
    <row r="332" spans="11:12" ht="15" customHeight="1" x14ac:dyDescent="0.55000000000000004">
      <c r="K332" s="10"/>
      <c r="L332" s="10"/>
    </row>
    <row r="333" spans="11:12" ht="15" customHeight="1" x14ac:dyDescent="0.55000000000000004">
      <c r="K333" s="10"/>
      <c r="L333" s="10"/>
    </row>
    <row r="334" spans="11:12" ht="15" customHeight="1" x14ac:dyDescent="0.55000000000000004">
      <c r="K334" s="10"/>
      <c r="L334" s="10"/>
    </row>
    <row r="335" spans="11:12" ht="15" customHeight="1" x14ac:dyDescent="0.55000000000000004">
      <c r="K335" s="10"/>
      <c r="L335" s="10"/>
    </row>
    <row r="336" spans="11:12" ht="15" customHeight="1" x14ac:dyDescent="0.55000000000000004">
      <c r="K336" s="10"/>
      <c r="L336" s="10"/>
    </row>
    <row r="337" spans="11:12" ht="15" customHeight="1" x14ac:dyDescent="0.55000000000000004">
      <c r="K337" s="10"/>
      <c r="L337" s="10"/>
    </row>
    <row r="338" spans="11:12" ht="15" customHeight="1" x14ac:dyDescent="0.55000000000000004">
      <c r="K338" s="10"/>
      <c r="L338" s="10"/>
    </row>
    <row r="339" spans="11:12" ht="15" customHeight="1" x14ac:dyDescent="0.55000000000000004">
      <c r="K339" s="10"/>
      <c r="L339" s="10"/>
    </row>
    <row r="340" spans="11:12" ht="15" customHeight="1" x14ac:dyDescent="0.55000000000000004">
      <c r="K340" s="10"/>
      <c r="L340" s="10"/>
    </row>
    <row r="341" spans="11:12" ht="15" customHeight="1" x14ac:dyDescent="0.55000000000000004">
      <c r="K341" s="10"/>
      <c r="L341" s="10"/>
    </row>
    <row r="342" spans="11:12" ht="15" customHeight="1" x14ac:dyDescent="0.55000000000000004">
      <c r="K342" s="10"/>
      <c r="L342" s="10"/>
    </row>
    <row r="343" spans="11:12" ht="15" customHeight="1" x14ac:dyDescent="0.55000000000000004">
      <c r="K343" s="10"/>
      <c r="L343" s="10"/>
    </row>
    <row r="344" spans="11:12" ht="15" customHeight="1" x14ac:dyDescent="0.55000000000000004">
      <c r="K344" s="10"/>
      <c r="L344" s="10"/>
    </row>
    <row r="345" spans="11:12" ht="15" customHeight="1" x14ac:dyDescent="0.55000000000000004">
      <c r="K345" s="10"/>
      <c r="L345" s="10"/>
    </row>
    <row r="346" spans="11:12" ht="15" customHeight="1" x14ac:dyDescent="0.55000000000000004">
      <c r="K346" s="10"/>
      <c r="L346" s="10"/>
    </row>
    <row r="347" spans="11:12" ht="15" customHeight="1" x14ac:dyDescent="0.55000000000000004">
      <c r="K347" s="10"/>
      <c r="L347" s="10"/>
    </row>
    <row r="348" spans="11:12" ht="15" customHeight="1" x14ac:dyDescent="0.55000000000000004">
      <c r="K348" s="10"/>
      <c r="L348" s="10"/>
    </row>
    <row r="349" spans="11:12" ht="15" customHeight="1" x14ac:dyDescent="0.55000000000000004">
      <c r="K349" s="10"/>
      <c r="L349" s="10"/>
    </row>
  </sheetData>
  <conditionalFormatting sqref="N2:N2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3:N28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To 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2021-12-02T03:06:04Z</dcterms:created>
  <dcterms:modified xsi:type="dcterms:W3CDTF">2022-01-04T01:21:52Z</dcterms:modified>
</cp:coreProperties>
</file>