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3d8928ee7d593/Desktop/Data Analytics/Crowdfunding Analysis/"/>
    </mc:Choice>
  </mc:AlternateContent>
  <xr:revisionPtr revIDLastSave="0" documentId="8_{ECFD100C-333F-42BE-AED4-E6E70758E83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ickstarter" sheetId="1" r:id="rId1"/>
    <sheet name="Theater Outcomes by Launch Date" sheetId="9" r:id="rId2"/>
    <sheet name="Outcomes Based on Goals" sheetId="10" r:id="rId3"/>
  </sheets>
  <externalReferences>
    <externalReference r:id="rId4"/>
  </externalReferences>
  <definedNames>
    <definedName name="_xlnm._FilterDatabase" localSheetId="0" hidden="1">Kickstarter!$A$1:$U$4115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D13" i="10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E9" i="10" s="1"/>
  <c r="B8" i="10"/>
  <c r="B7" i="10"/>
  <c r="B6" i="10"/>
  <c r="B5" i="10"/>
  <c r="B4" i="10"/>
  <c r="B2" i="10"/>
  <c r="B3" i="10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U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U2924" i="1" s="1"/>
  <c r="S2925" i="1"/>
  <c r="S2926" i="1"/>
  <c r="S2927" i="1"/>
  <c r="S2928" i="1"/>
  <c r="S2929" i="1"/>
  <c r="S2930" i="1"/>
  <c r="S2931" i="1"/>
  <c r="S2932" i="1"/>
  <c r="U2932" i="1" s="1"/>
  <c r="S2933" i="1"/>
  <c r="S2934" i="1"/>
  <c r="S2935" i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U3190" i="1" s="1"/>
  <c r="S3191" i="1"/>
  <c r="S3192" i="1"/>
  <c r="S3193" i="1"/>
  <c r="S3194" i="1"/>
  <c r="U3194" i="1" s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U3207" i="1" s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U3754" i="1" s="1"/>
  <c r="S3755" i="1"/>
  <c r="S3756" i="1"/>
  <c r="S3757" i="1"/>
  <c r="U3757" i="1" s="1"/>
  <c r="S3758" i="1"/>
  <c r="S3759" i="1"/>
  <c r="S3760" i="1"/>
  <c r="S3761" i="1"/>
  <c r="S3762" i="1"/>
  <c r="S3763" i="1"/>
  <c r="U3763" i="1" s="1"/>
  <c r="S3764" i="1"/>
  <c r="U3764" i="1" s="1"/>
  <c r="S3765" i="1"/>
  <c r="S3766" i="1"/>
  <c r="S3767" i="1"/>
  <c r="S3768" i="1"/>
  <c r="S3769" i="1"/>
  <c r="S3770" i="1"/>
  <c r="S3771" i="1"/>
  <c r="S3772" i="1"/>
  <c r="U3772" i="1" s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U3784" i="1" s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S3875" i="1"/>
  <c r="S3876" i="1"/>
  <c r="S3877" i="1"/>
  <c r="S3878" i="1"/>
  <c r="U3878" i="1" s="1"/>
  <c r="S3879" i="1"/>
  <c r="S3880" i="1"/>
  <c r="S3881" i="1"/>
  <c r="U3881" i="1" s="1"/>
  <c r="S3882" i="1"/>
  <c r="U3882" i="1" s="1"/>
  <c r="S3883" i="1"/>
  <c r="S3884" i="1"/>
  <c r="S3885" i="1"/>
  <c r="U3885" i="1" s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10" i="10" l="1"/>
  <c r="G10" i="10" s="1"/>
  <c r="E8" i="10"/>
  <c r="F8" i="10" s="1"/>
  <c r="E7" i="10"/>
  <c r="F7" i="10" s="1"/>
  <c r="H9" i="10"/>
  <c r="G9" i="10"/>
  <c r="E2" i="10"/>
  <c r="G2" i="10" s="1"/>
  <c r="E6" i="10"/>
  <c r="F6" i="10" s="1"/>
  <c r="F10" i="10"/>
  <c r="E13" i="10"/>
  <c r="H13" i="10" s="1"/>
  <c r="E5" i="10"/>
  <c r="G5" i="10" s="1"/>
  <c r="F9" i="10"/>
  <c r="E12" i="10"/>
  <c r="H12" i="10" s="1"/>
  <c r="E4" i="10"/>
  <c r="H4" i="10" s="1"/>
  <c r="E11" i="10"/>
  <c r="F11" i="10" s="1"/>
  <c r="E3" i="10"/>
  <c r="G3" i="10" s="1"/>
  <c r="H5" i="10" l="1"/>
  <c r="H10" i="10"/>
  <c r="F13" i="10"/>
  <c r="G8" i="10"/>
  <c r="H8" i="10"/>
  <c r="H7" i="10"/>
  <c r="G7" i="10"/>
  <c r="H3" i="10"/>
  <c r="F3" i="10"/>
  <c r="G12" i="10"/>
  <c r="F12" i="10"/>
  <c r="F2" i="10"/>
  <c r="H11" i="10"/>
  <c r="G4" i="10"/>
  <c r="H2" i="10"/>
  <c r="H6" i="10"/>
  <c r="G6" i="10"/>
  <c r="G11" i="10"/>
  <c r="F5" i="10"/>
  <c r="G13" i="10"/>
  <c r="F4" i="10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<sst xmlns="http://schemas.openxmlformats.org/spreadsheetml/2006/main" count="28860" uniqueCount="8358">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</sst>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2" applyNumberFormat="1" applyFont="1" applyAlignment="1">
      <alignment horizontal="center"/>
    </xf>
    <xf numFmtId="0" fontId="0" fillId="0" borderId="0" xfId="2" applyNumberFormat="1" applyFont="1"/>
    <xf numFmtId="164" fontId="0" fillId="0" borderId="0" xfId="1" applyNumberFormat="1" applyFont="1"/>
    <xf numFmtId="164" fontId="1" fillId="0" borderId="0" xfId="2" applyNumberFormat="1" applyFont="1" applyAlignment="1">
      <alignment horizontal="center"/>
    </xf>
    <xf numFmtId="0" fontId="0" fillId="0" borderId="0" xfId="0" pivotButton="1"/>
    <xf numFmtId="14" fontId="1" fillId="0" borderId="0" xfId="2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2-41C5-8269-336BD9CB788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2-41C5-8269-336BD9CB788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2-41C5-8269-336BD9CB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761096"/>
        <c:axId val="819758216"/>
      </c:lineChart>
      <c:catAx>
        <c:axId val="81976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58216"/>
        <c:crosses val="autoZero"/>
        <c:auto val="1"/>
        <c:lblAlgn val="ctr"/>
        <c:lblOffset val="100"/>
        <c:noMultiLvlLbl val="0"/>
      </c:catAx>
      <c:valAx>
        <c:axId val="81975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6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9-4E6F-BA5C-F388B6CDED8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9-4E6F-BA5C-F388B6CDED8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9-4E6F-BA5C-F388B6CD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9248"/>
        <c:axId val="573304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99-4E6F-BA5C-F388B6CDED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99-4E6F-BA5C-F388B6CDED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99-4E6F-BA5C-F388B6CDED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99-4E6F-BA5C-F388B6CDED8D}"/>
                  </c:ext>
                </c:extLst>
              </c15:ser>
            </c15:filteredLineSeries>
          </c:ext>
        </c:extLst>
      </c:lineChart>
      <c:catAx>
        <c:axId val="360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04952"/>
        <c:crosses val="autoZero"/>
        <c:auto val="1"/>
        <c:lblAlgn val="ctr"/>
        <c:lblOffset val="100"/>
        <c:noMultiLvlLbl val="0"/>
      </c:catAx>
      <c:valAx>
        <c:axId val="5733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2</xdr:row>
      <xdr:rowOff>47624</xdr:rowOff>
    </xdr:from>
    <xdr:to>
      <xdr:col>16</xdr:col>
      <xdr:colOff>473075</xdr:colOff>
      <xdr:row>24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9CA13-5A0D-4AA7-8CB8-48F8F6F5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18</xdr:row>
      <xdr:rowOff>28576</xdr:rowOff>
    </xdr:from>
    <xdr:to>
      <xdr:col>8</xdr:col>
      <xdr:colOff>466725</xdr:colOff>
      <xdr:row>36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4D59C-66C4-477C-8C74-4FBBE3E18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 Statistics"/>
      <sheetName val="Subcategory Statistics"/>
      <sheetName val="Kickstarter"/>
      <sheetName val="Edinburgh Research"/>
    </sheetNames>
    <sheetDataSet>
      <sheetData sheetId="0">
        <row r="3">
          <cell r="B3" t="str">
            <v>Column Labels</v>
          </cell>
        </row>
        <row r="4">
          <cell r="B4" t="str">
            <v>canceled</v>
          </cell>
          <cell r="C4" t="str">
            <v>failed</v>
          </cell>
          <cell r="D4" t="str">
            <v>live</v>
          </cell>
          <cell r="E4" t="str">
            <v>successful</v>
          </cell>
        </row>
        <row r="5">
          <cell r="A5" t="str">
            <v>film &amp; video</v>
          </cell>
          <cell r="B5">
            <v>31</v>
          </cell>
          <cell r="C5">
            <v>130</v>
          </cell>
          <cell r="E5">
            <v>261</v>
          </cell>
        </row>
        <row r="6">
          <cell r="A6" t="str">
            <v>food</v>
          </cell>
          <cell r="B6">
            <v>15</v>
          </cell>
          <cell r="C6">
            <v>115</v>
          </cell>
          <cell r="D6">
            <v>4</v>
          </cell>
          <cell r="E6">
            <v>34</v>
          </cell>
        </row>
        <row r="7">
          <cell r="A7" t="str">
            <v>games</v>
          </cell>
          <cell r="C7">
            <v>96</v>
          </cell>
          <cell r="E7">
            <v>52</v>
          </cell>
        </row>
        <row r="8">
          <cell r="A8" t="str">
            <v>journalism</v>
          </cell>
          <cell r="B8">
            <v>23</v>
          </cell>
        </row>
        <row r="9">
          <cell r="A9" t="str">
            <v>music</v>
          </cell>
          <cell r="B9">
            <v>19</v>
          </cell>
          <cell r="C9">
            <v>110</v>
          </cell>
          <cell r="D9">
            <v>17</v>
          </cell>
          <cell r="E9">
            <v>490</v>
          </cell>
        </row>
        <row r="10">
          <cell r="A10" t="str">
            <v>photography</v>
          </cell>
          <cell r="C10">
            <v>72</v>
          </cell>
          <cell r="E10">
            <v>62</v>
          </cell>
        </row>
        <row r="11">
          <cell r="A11" t="str">
            <v>publishing</v>
          </cell>
          <cell r="B11">
            <v>22</v>
          </cell>
          <cell r="C11">
            <v>87</v>
          </cell>
          <cell r="E11">
            <v>69</v>
          </cell>
        </row>
        <row r="12">
          <cell r="A12" t="str">
            <v>technology</v>
          </cell>
          <cell r="B12">
            <v>121</v>
          </cell>
          <cell r="C12">
            <v>138</v>
          </cell>
          <cell r="E12">
            <v>158</v>
          </cell>
        </row>
        <row r="13">
          <cell r="A13" t="str">
            <v>theater</v>
          </cell>
          <cell r="B13">
            <v>26</v>
          </cell>
          <cell r="C13">
            <v>349</v>
          </cell>
          <cell r="D13">
            <v>12</v>
          </cell>
          <cell r="E13">
            <v>525</v>
          </cell>
        </row>
        <row r="14">
          <cell r="A14" t="str">
            <v>Grand Total</v>
          </cell>
          <cell r="B14">
            <v>257</v>
          </cell>
          <cell r="C14">
            <v>1097</v>
          </cell>
          <cell r="D14">
            <v>33</v>
          </cell>
          <cell r="E14">
            <v>1651</v>
          </cell>
        </row>
      </sheetData>
      <sheetData sheetId="1">
        <row r="4">
          <cell r="B4" t="str">
            <v>Column Labels</v>
          </cell>
        </row>
        <row r="5">
          <cell r="B5" t="str">
            <v>canceled</v>
          </cell>
          <cell r="C5" t="str">
            <v>failed</v>
          </cell>
          <cell r="D5" t="str">
            <v>successful</v>
          </cell>
        </row>
        <row r="6">
          <cell r="A6" t="str">
            <v>musical</v>
          </cell>
          <cell r="B6">
            <v>11</v>
          </cell>
          <cell r="C6">
            <v>40</v>
          </cell>
          <cell r="D6">
            <v>45</v>
          </cell>
        </row>
        <row r="7">
          <cell r="A7" t="str">
            <v>plays</v>
          </cell>
          <cell r="C7">
            <v>250</v>
          </cell>
          <cell r="D7">
            <v>412</v>
          </cell>
        </row>
        <row r="8">
          <cell r="A8" t="str">
            <v>spaces</v>
          </cell>
          <cell r="B8">
            <v>15</v>
          </cell>
          <cell r="C8">
            <v>59</v>
          </cell>
          <cell r="D8">
            <v>68</v>
          </cell>
        </row>
        <row r="9">
          <cell r="A9" t="str">
            <v>Grand Total</v>
          </cell>
          <cell r="B9">
            <v>26</v>
          </cell>
          <cell r="C9">
            <v>349</v>
          </cell>
          <cell r="D9">
            <v>525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ty Tomison" refreshedDate="44414.682237152774" createdVersion="7" refreshedVersion="7" minRefreshableVersion="3" recordCount="4114" xr:uid="{751FF7EA-0447-4554-B88E-13EA62F1A7C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 Donation" numFmtId="164">
      <sharedItems containsMixedTypes="1" containsNumber="1" minValue="1" maxValue="3304"/>
    </cacheField>
    <cacheField name="1/1/1970" numFmtId="0">
      <sharedItems containsNonDate="0" containsString="0" containsBlank="1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m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m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m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m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m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m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m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m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m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m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m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m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m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m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m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m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m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m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m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m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m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m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m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m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m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m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m/>
    <x v="25"/>
    <d v="2016-01-09T00:36:01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m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m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m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m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m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m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m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m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m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m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m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m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m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m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m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m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m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m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m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m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m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m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m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m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m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m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m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m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m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m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m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m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m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m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m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m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m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m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m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m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m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m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m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m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m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m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m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m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m/>
    <x v="74"/>
    <d v="2016-01-21T11:41:35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m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m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m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m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m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m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m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m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m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m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m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m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m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m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m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m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m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m/>
    <x v="92"/>
    <d v="2017-02-01T08:00:0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m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m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m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m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m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m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m/>
    <x v="99"/>
    <d v="2014-01-22T21:39:59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m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m/>
    <x v="101"/>
    <d v="2013-01-24T18:38:30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m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m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m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m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m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m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m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m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m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m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m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m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m/>
    <x v="114"/>
    <d v="2012-01-13T06:34:48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m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m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m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m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m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m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m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s v="no backers"/>
    <m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m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s v="no backers"/>
    <m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m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m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m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m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s v="no backers"/>
    <m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s v="no backers"/>
    <m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s v="no backers"/>
    <m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m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s v="no backers"/>
    <m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s v="no backers"/>
    <m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m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s v="no backers"/>
    <m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s v="no backers"/>
    <m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m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m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s v="no backers"/>
    <m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m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m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s v="no backers"/>
    <m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m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m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m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s v="no backers"/>
    <m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m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m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m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m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m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m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m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m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m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m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s v="no backers"/>
    <m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m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s v="no backers"/>
    <m/>
    <x v="160"/>
    <d v="2015-08-15T21:54:51"/>
    <x v="8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m/>
    <x v="161"/>
    <d v="2014-07-02T16:29:55"/>
    <x v="8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m/>
    <x v="162"/>
    <d v="2014-08-16T23:42:00"/>
    <x v="8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s v="no backers"/>
    <m/>
    <x v="163"/>
    <d v="2015-10-01T00:00:00"/>
    <x v="8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m/>
    <x v="164"/>
    <d v="2014-09-19T18:18:21"/>
    <x v="8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s v="no backers"/>
    <m/>
    <x v="165"/>
    <d v="2016-01-12T15:48:44"/>
    <x v="8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m/>
    <x v="166"/>
    <d v="2017-01-16T01:49:22"/>
    <x v="8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m/>
    <x v="167"/>
    <d v="2015-08-04T22:15:35"/>
    <x v="8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m/>
    <x v="168"/>
    <d v="2015-03-19T19:02:50"/>
    <x v="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m/>
    <x v="169"/>
    <d v="2014-10-18T12:07:39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m/>
    <x v="170"/>
    <d v="2015-08-30T05:28:00"/>
    <x v="8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m/>
    <x v="171"/>
    <d v="2016-08-12T04:20:14"/>
    <x v="8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s v="no backers"/>
    <m/>
    <x v="172"/>
    <d v="2015-03-19T08:28:43"/>
    <x v="8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s v="no backers"/>
    <m/>
    <x v="173"/>
    <d v="2015-02-28T13:45:08"/>
    <x v="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s v="no backers"/>
    <m/>
    <x v="174"/>
    <d v="2015-05-08T18:12:56"/>
    <x v="8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m/>
    <x v="175"/>
    <d v="2014-08-29T18:40:11"/>
    <x v="8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s v="no backers"/>
    <m/>
    <x v="176"/>
    <d v="2015-08-05T19:46:39"/>
    <x v="8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m/>
    <x v="177"/>
    <d v="2015-03-24T00:08:46"/>
    <x v="8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s v="no backers"/>
    <m/>
    <x v="178"/>
    <d v="2015-11-26T23:55:45"/>
    <x v="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m/>
    <x v="179"/>
    <d v="2016-03-04T01:55:55"/>
    <x v="8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m/>
    <x v="180"/>
    <d v="2015-04-13T19:00:00"/>
    <x v="8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m/>
    <x v="181"/>
    <d v="2015-06-22T17:48:15"/>
    <x v="8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s v="no backers"/>
    <m/>
    <x v="182"/>
    <d v="2017-01-07T00:17:12"/>
    <x v="8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m/>
    <x v="183"/>
    <d v="2014-11-26T20:26:50"/>
    <x v="8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m/>
    <x v="184"/>
    <d v="2014-09-01T03:59:00"/>
    <x v="8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m/>
    <x v="185"/>
    <d v="2016-08-18T21:52:19"/>
    <x v="8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s v="no backers"/>
    <m/>
    <x v="186"/>
    <d v="2017-03-03T20:00:00"/>
    <x v="8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m/>
    <x v="187"/>
    <d v="2015-07-21T06:59:00"/>
    <x v="8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s v="no backers"/>
    <m/>
    <x v="188"/>
    <d v="2014-09-05T04:23:35"/>
    <x v="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m/>
    <x v="189"/>
    <d v="2016-09-03T16:34:37"/>
    <x v="8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m/>
    <x v="190"/>
    <d v="2016-06-16T15:37:26"/>
    <x v="8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m/>
    <x v="191"/>
    <d v="2015-10-02T10:35:38"/>
    <x v="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m/>
    <x v="192"/>
    <d v="2014-10-17T19:00:32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s v="no backers"/>
    <m/>
    <x v="193"/>
    <d v="2014-11-28T23:26:06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m/>
    <x v="194"/>
    <d v="2016-03-06T23:55:31"/>
    <x v="8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s v="no backers"/>
    <m/>
    <x v="195"/>
    <d v="2015-07-10T16:05:32"/>
    <x v="8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m/>
    <x v="196"/>
    <d v="2015-10-10T21:00:0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m/>
    <x v="197"/>
    <d v="2017-02-17T21:00:00"/>
    <x v="8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m/>
    <x v="198"/>
    <d v="2014-10-05T09:12:02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s v="no backers"/>
    <m/>
    <x v="199"/>
    <d v="2016-09-01T02:58:22"/>
    <x v="8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m/>
    <x v="200"/>
    <d v="2014-09-15T02:00:03"/>
    <x v="8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m/>
    <x v="201"/>
    <d v="2015-02-08T19:38:49"/>
    <x v="8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s v="no backers"/>
    <m/>
    <x v="202"/>
    <d v="2015-10-08T20:59:0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m/>
    <x v="203"/>
    <d v="2015-01-29T20:21:04"/>
    <x v="8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m/>
    <x v="204"/>
    <d v="2016-08-04T14:00:03"/>
    <x v="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m/>
    <x v="205"/>
    <d v="2015-10-06T15:10:22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s v="no backers"/>
    <m/>
    <x v="206"/>
    <d v="2016-08-06T00:06:23"/>
    <x v="8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m/>
    <x v="207"/>
    <d v="2015-01-04T04:43:58"/>
    <x v="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s v="no backers"/>
    <m/>
    <x v="208"/>
    <d v="2014-12-16T08:52:47"/>
    <x v="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s v="no backers"/>
    <m/>
    <x v="209"/>
    <d v="2015-07-10T22:08:55"/>
    <x v="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m/>
    <x v="210"/>
    <d v="2015-10-01T05:00:0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m/>
    <x v="211"/>
    <d v="2015-09-19T03:50:17"/>
    <x v="8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m/>
    <x v="212"/>
    <d v="2016-04-16T20:08:40"/>
    <x v="8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m/>
    <x v="213"/>
    <d v="2015-08-16T14:06:41"/>
    <x v="8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m/>
    <x v="214"/>
    <d v="2015-03-06T15:22:29"/>
    <x v="8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m/>
    <x v="215"/>
    <d v="2016-02-17T23:59:00"/>
    <x v="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m/>
    <x v="216"/>
    <d v="2015-04-22T22:00:37"/>
    <x v="8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m/>
    <x v="217"/>
    <d v="2014-12-28T15:22:29"/>
    <x v="8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m/>
    <x v="218"/>
    <d v="2015-05-15T15:04:49"/>
    <x v="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m/>
    <x v="219"/>
    <d v="2016-04-01T06:59:00"/>
    <x v="8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m/>
    <x v="220"/>
    <d v="2015-08-20T20:06:00"/>
    <x v="8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s v="no backers"/>
    <m/>
    <x v="221"/>
    <d v="2015-03-28T19:06:04"/>
    <x v="8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m/>
    <x v="222"/>
    <d v="2015-03-27T02:39:00"/>
    <x v="8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s v="no backers"/>
    <m/>
    <x v="223"/>
    <d v="2016-05-22T01:05:00"/>
    <x v="8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s v="no backers"/>
    <m/>
    <x v="224"/>
    <d v="2015-07-10T05:38:46"/>
    <x v="8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s v="no backers"/>
    <m/>
    <x v="225"/>
    <d v="2016-04-08T22:04:14"/>
    <x v="8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m/>
    <x v="226"/>
    <d v="2015-05-31T09:29:00"/>
    <x v="8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s v="no backers"/>
    <m/>
    <x v="227"/>
    <d v="2015-07-09T21:27:21"/>
    <x v="8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s v="no backers"/>
    <m/>
    <x v="228"/>
    <d v="2015-06-01T16:28:25"/>
    <x v="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s v="no backers"/>
    <m/>
    <x v="229"/>
    <d v="2016-02-13T22:24:57"/>
    <x v="8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m/>
    <x v="230"/>
    <d v="2015-06-04T18:39:11"/>
    <x v="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s v="no backers"/>
    <m/>
    <x v="231"/>
    <d v="2016-01-02T23:00:51"/>
    <x v="8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m/>
    <x v="232"/>
    <d v="2015-02-27T19:49:06"/>
    <x v="8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s v="no backers"/>
    <m/>
    <x v="233"/>
    <d v="2016-09-29T21:52:52"/>
    <x v="8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m/>
    <x v="234"/>
    <d v="2015-06-21T00:50:59"/>
    <x v="8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s v="no backers"/>
    <m/>
    <x v="235"/>
    <d v="2015-07-09T21:48:17"/>
    <x v="8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s v="no backers"/>
    <m/>
    <x v="236"/>
    <d v="2016-01-05T00:00:00"/>
    <x v="8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m/>
    <x v="237"/>
    <d v="2016-03-08T13:51:09"/>
    <x v="8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s v="no backers"/>
    <m/>
    <x v="238"/>
    <d v="2016-12-30T09:00:00"/>
    <x v="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m/>
    <x v="239"/>
    <d v="2015-11-08T12:00:00"/>
    <x v="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m/>
    <x v="240"/>
    <d v="2013-05-05T17:00:11"/>
    <x v="8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m/>
    <x v="241"/>
    <d v="2014-12-21T16:45:04"/>
    <x v="8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m/>
    <x v="242"/>
    <d v="2011-12-20T11:49:50"/>
    <x v="8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m/>
    <x v="243"/>
    <d v="2014-02-22T01:08:24"/>
    <x v="8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m/>
    <x v="244"/>
    <d v="2010-03-16T07:06:00"/>
    <x v="8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m/>
    <x v="245"/>
    <d v="2012-08-16T01:16:25"/>
    <x v="8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m/>
    <x v="246"/>
    <d v="2010-12-18T09:43:25"/>
    <x v="8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m/>
    <x v="247"/>
    <d v="2010-10-16T03:39:00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m/>
    <x v="248"/>
    <d v="2012-01-07T18:35:09"/>
    <x v="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m/>
    <x v="249"/>
    <d v="2010-08-22T17:40:00"/>
    <x v="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m/>
    <x v="250"/>
    <d v="2013-06-06T13:34:51"/>
    <x v="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m/>
    <x v="251"/>
    <d v="2012-05-16T19:00:00"/>
    <x v="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m/>
    <x v="252"/>
    <d v="2010-06-01T03:59:00"/>
    <x v="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m/>
    <x v="253"/>
    <d v="2012-02-15T15:37:15"/>
    <x v="8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m/>
    <x v="254"/>
    <d v="2015-10-17T02:00:0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m/>
    <x v="255"/>
    <d v="2011-03-16T11:38:02"/>
    <x v="8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m/>
    <x v="256"/>
    <d v="2013-03-16T18:27:47"/>
    <x v="8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m/>
    <x v="257"/>
    <d v="2016-05-19T15:02:42"/>
    <x v="8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m/>
    <x v="258"/>
    <d v="2011-06-18T01:14:26"/>
    <x v="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m/>
    <x v="259"/>
    <d v="2015-04-08T17:42:49"/>
    <x v="8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m/>
    <x v="260"/>
    <d v="2010-07-17T09:59:00"/>
    <x v="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m/>
    <x v="261"/>
    <d v="2012-06-07T14:55:00"/>
    <x v="8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m/>
    <x v="262"/>
    <d v="2011-02-26T05:57:08"/>
    <x v="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m/>
    <x v="263"/>
    <d v="2012-09-27T22:54:54"/>
    <x v="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m/>
    <x v="264"/>
    <d v="2012-05-11T14:53:15"/>
    <x v="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m/>
    <x v="265"/>
    <d v="2010-05-10T20:16:00"/>
    <x v="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m/>
    <x v="266"/>
    <d v="2010-04-23T03:51:00"/>
    <x v="8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m/>
    <x v="267"/>
    <d v="2014-06-25T10:51:39"/>
    <x v="8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m/>
    <x v="268"/>
    <d v="2011-11-07T04:39:38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m/>
    <x v="269"/>
    <d v="2017-02-22T04:43:42"/>
    <x v="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m/>
    <x v="270"/>
    <d v="2011-05-25T04:00:00"/>
    <x v="8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m/>
    <x v="271"/>
    <d v="2014-01-02T08:00:00"/>
    <x v="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m/>
    <x v="272"/>
    <d v="2010-04-28T18:49:00"/>
    <x v="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m/>
    <x v="273"/>
    <d v="2011-07-03T11:57:46"/>
    <x v="8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m/>
    <x v="274"/>
    <d v="2012-04-05T06:59:00"/>
    <x v="8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m/>
    <x v="275"/>
    <d v="2012-11-10T01:46:06"/>
    <x v="8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m/>
    <x v="276"/>
    <d v="2012-04-28T00:57:54"/>
    <x v="8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m/>
    <x v="277"/>
    <d v="2015-05-23T21:23:39"/>
    <x v="8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m/>
    <x v="278"/>
    <d v="2012-10-12T00:58:59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m/>
    <x v="279"/>
    <d v="2017-02-27T02:01:00"/>
    <x v="8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m/>
    <x v="280"/>
    <d v="2014-05-30T14:10:35"/>
    <x v="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m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m/>
    <x v="282"/>
    <d v="2010-02-22T22:00:00"/>
    <x v="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m/>
    <x v="283"/>
    <d v="2011-06-01T04:59:00"/>
    <x v="8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m/>
    <x v="284"/>
    <d v="2012-01-21T17:43:00"/>
    <x v="8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m/>
    <x v="285"/>
    <d v="2013-09-19T18:08:48"/>
    <x v="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m/>
    <x v="286"/>
    <d v="2013-03-25T18:35:24"/>
    <x v="8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m/>
    <x v="287"/>
    <d v="2012-11-02T04:00:00"/>
    <x v="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m/>
    <x v="288"/>
    <d v="2012-06-26T04:03:13"/>
    <x v="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m/>
    <x v="289"/>
    <d v="2013-11-02T10:57:14"/>
    <x v="8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m/>
    <x v="290"/>
    <d v="2011-02-02T07:59:00"/>
    <x v="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m/>
    <x v="291"/>
    <d v="2013-05-01T00:01:00"/>
    <x v="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m/>
    <x v="292"/>
    <d v="2011-10-29T03:59:00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m/>
    <x v="293"/>
    <d v="2014-04-20T16:01:54"/>
    <x v="8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m/>
    <x v="294"/>
    <d v="2010-07-19T16:00:00"/>
    <x v="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m/>
    <x v="295"/>
    <d v="2013-11-01T00:00:00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m/>
    <x v="296"/>
    <d v="2012-09-07T11:24:43"/>
    <x v="8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m/>
    <x v="297"/>
    <d v="2015-05-01T03:59:00"/>
    <x v="8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m/>
    <x v="298"/>
    <d v="2014-05-09T21:00:00"/>
    <x v="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m/>
    <x v="299"/>
    <d v="2010-11-17T06:24:20"/>
    <x v="8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m/>
    <x v="300"/>
    <d v="2011-04-24T23:02:18"/>
    <x v="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m/>
    <x v="301"/>
    <d v="2013-03-19T16:42:15"/>
    <x v="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m/>
    <x v="302"/>
    <d v="2012-02-24T20:33:58"/>
    <x v="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m/>
    <x v="303"/>
    <d v="2012-06-02T01:42:26"/>
    <x v="8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m/>
    <x v="304"/>
    <d v="2012-09-01T02:00:00"/>
    <x v="8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m/>
    <x v="305"/>
    <d v="2012-03-10T15:07:29"/>
    <x v="8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m/>
    <x v="306"/>
    <d v="2013-03-20T19:05:33"/>
    <x v="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m/>
    <x v="307"/>
    <d v="2013-02-07T22:40:01"/>
    <x v="8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m/>
    <x v="308"/>
    <d v="2011-03-10T16:40:10"/>
    <x v="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m/>
    <x v="309"/>
    <d v="2012-09-03T18:02:14"/>
    <x v="8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m/>
    <x v="310"/>
    <d v="2011-10-20T02:00:00"/>
    <x v="8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m/>
    <x v="311"/>
    <d v="2012-01-01T07:59:00"/>
    <x v="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m/>
    <x v="312"/>
    <d v="2013-04-14T21:03:52"/>
    <x v="8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m/>
    <x v="313"/>
    <d v="2010-08-11T15:59:00"/>
    <x v="8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m/>
    <x v="314"/>
    <d v="2013-03-01T19:59:48"/>
    <x v="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m/>
    <x v="315"/>
    <d v="2012-08-22T18:32:14"/>
    <x v="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m/>
    <x v="316"/>
    <d v="2014-12-11T04:59:00"/>
    <x v="8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m/>
    <x v="317"/>
    <d v="2013-12-11T16:14:43"/>
    <x v="8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m/>
    <x v="318"/>
    <d v="2013-03-26T23:55:51"/>
    <x v="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m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m/>
    <x v="320"/>
    <d v="2015-12-22T23:00:00"/>
    <x v="8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m/>
    <x v="321"/>
    <d v="2016-11-08T11:43:06"/>
    <x v="8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m/>
    <x v="322"/>
    <d v="2016-05-13T13:40:48"/>
    <x v="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m/>
    <x v="323"/>
    <d v="2016-12-21T07:59:00"/>
    <x v="8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m/>
    <x v="324"/>
    <d v="2015-08-01T15:01:48"/>
    <x v="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m/>
    <x v="325"/>
    <d v="2016-12-20T04:30:33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m/>
    <x v="326"/>
    <d v="2017-03-14T22:57:00"/>
    <x v="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m/>
    <x v="327"/>
    <d v="2015-03-22T08:00:00"/>
    <x v="8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m/>
    <x v="328"/>
    <d v="2015-11-01T04:00:00"/>
    <x v="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m/>
    <x v="329"/>
    <d v="2015-11-07T04:00:00"/>
    <x v="8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m/>
    <x v="330"/>
    <d v="2013-05-17T03:59:00"/>
    <x v="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m/>
    <x v="331"/>
    <d v="2016-06-17T13:57:14"/>
    <x v="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m/>
    <x v="332"/>
    <d v="2015-10-28T08:00:0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m/>
    <x v="333"/>
    <d v="2016-04-07T14:16:31"/>
    <x v="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m/>
    <x v="334"/>
    <d v="2015-05-15T19:00:00"/>
    <x v="8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m/>
    <x v="335"/>
    <d v="2015-05-08T22:00:00"/>
    <x v="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m/>
    <x v="336"/>
    <d v="2015-11-13T15:18:38"/>
    <x v="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m/>
    <x v="337"/>
    <d v="2015-03-14T02:05:08"/>
    <x v="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m/>
    <x v="338"/>
    <d v="2016-09-03T01:00:00"/>
    <x v="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m/>
    <x v="339"/>
    <d v="2015-04-29T18:14:28"/>
    <x v="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m/>
    <x v="340"/>
    <d v="2017-03-08T21:00:00"/>
    <x v="8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m/>
    <x v="341"/>
    <d v="2014-10-01T03:59:00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m/>
    <x v="342"/>
    <d v="2016-04-29T18:44:25"/>
    <x v="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m/>
    <x v="343"/>
    <d v="2014-11-14T03:00:00"/>
    <x v="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m/>
    <x v="344"/>
    <d v="2015-06-01T02:20:00"/>
    <x v="8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m/>
    <x v="345"/>
    <d v="2015-05-20T22:39:50"/>
    <x v="8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m/>
    <x v="346"/>
    <d v="2015-10-14T12:00:21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m/>
    <x v="347"/>
    <d v="2015-11-14T12:53:29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m/>
    <x v="348"/>
    <d v="2015-08-21T14:05:16"/>
    <x v="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m/>
    <x v="349"/>
    <d v="2017-02-24T11:58:28"/>
    <x v="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m/>
    <x v="350"/>
    <d v="2016-09-11T03:59:00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m/>
    <x v="351"/>
    <d v="2016-04-07T22:09:14"/>
    <x v="8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m/>
    <x v="352"/>
    <d v="2014-10-08T04:01:08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m/>
    <x v="353"/>
    <d v="2015-11-19T20:00:19"/>
    <x v="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m/>
    <x v="354"/>
    <d v="2016-04-08T18:52:01"/>
    <x v="8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m/>
    <x v="355"/>
    <d v="2014-12-01T08:03:14"/>
    <x v="8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m/>
    <x v="356"/>
    <d v="2016-03-16T18:16:33"/>
    <x v="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m/>
    <x v="357"/>
    <d v="2015-04-24T05:19:57"/>
    <x v="8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m/>
    <x v="358"/>
    <d v="2016-06-15T15:00:00"/>
    <x v="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m/>
    <x v="359"/>
    <d v="2014-11-14T05:12:00"/>
    <x v="8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m/>
    <x v="360"/>
    <d v="2015-07-23T03:11:00"/>
    <x v="8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m/>
    <x v="361"/>
    <d v="2014-11-23T01:01:46"/>
    <x v="8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m/>
    <x v="362"/>
    <d v="2014-08-08T00:00:00"/>
    <x v="8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m/>
    <x v="363"/>
    <d v="2010-05-02T19:22:00"/>
    <x v="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m/>
    <x v="364"/>
    <d v="2014-06-21T03:59:00"/>
    <x v="8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m/>
    <x v="365"/>
    <d v="2014-02-28T14:33:19"/>
    <x v="8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m/>
    <x v="366"/>
    <d v="2012-05-20T19:01:58"/>
    <x v="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m/>
    <x v="367"/>
    <d v="2013-05-01T04:59:00"/>
    <x v="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m/>
    <x v="368"/>
    <d v="2015-03-15T13:32:02"/>
    <x v="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m/>
    <x v="369"/>
    <d v="2012-01-15T13:14:29"/>
    <x v="8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m/>
    <x v="370"/>
    <d v="2017-01-06T19:05:00"/>
    <x v="8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m/>
    <x v="371"/>
    <d v="2013-02-01T18:25:39"/>
    <x v="8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m/>
    <x v="372"/>
    <d v="2016-04-05T16:00:00"/>
    <x v="8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m/>
    <x v="373"/>
    <d v="2012-07-18T21:53:18"/>
    <x v="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m/>
    <x v="374"/>
    <d v="2011-09-16T21:20:31"/>
    <x v="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m/>
    <x v="375"/>
    <d v="2014-03-01T17:18:00"/>
    <x v="8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m/>
    <x v="376"/>
    <d v="2016-08-25T10:51:56"/>
    <x v="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m/>
    <x v="377"/>
    <d v="2015-11-14T07:01:00"/>
    <x v="8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m/>
    <x v="378"/>
    <d v="2016-01-25T23:52:00"/>
    <x v="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m/>
    <x v="379"/>
    <d v="2012-05-03T16:31:12"/>
    <x v="8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m/>
    <x v="380"/>
    <d v="2016-01-23T17:16:32"/>
    <x v="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m/>
    <x v="381"/>
    <d v="2012-07-30T05:00:00"/>
    <x v="8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m/>
    <x v="382"/>
    <d v="2012-09-06T17:01:40"/>
    <x v="8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m/>
    <x v="383"/>
    <d v="2014-05-19T02:49:19"/>
    <x v="8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m/>
    <x v="384"/>
    <d v="2015-01-06T18:45:47"/>
    <x v="8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m/>
    <x v="385"/>
    <d v="2014-11-21T15:01:41"/>
    <x v="8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m/>
    <x v="386"/>
    <d v="2015-08-10T22:49:51"/>
    <x v="8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m/>
    <x v="387"/>
    <d v="2015-08-15T06:00:00"/>
    <x v="8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m/>
    <x v="388"/>
    <d v="2016-07-28T01:49:40"/>
    <x v="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m/>
    <x v="389"/>
    <d v="2014-03-07T22:59:00"/>
    <x v="8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m/>
    <x v="390"/>
    <d v="2015-05-08T00:52:52"/>
    <x v="8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m/>
    <x v="391"/>
    <d v="2011-12-18T00:59:00"/>
    <x v="8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m/>
    <x v="392"/>
    <d v="2011-09-08T03:00:00"/>
    <x v="8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m/>
    <x v="393"/>
    <d v="2013-10-10T17:00:52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m/>
    <x v="394"/>
    <d v="2016-04-17T18:38:02"/>
    <x v="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m/>
    <x v="395"/>
    <d v="2012-04-27T21:32:00"/>
    <x v="8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m/>
    <x v="396"/>
    <d v="2012-07-07T13:33:26"/>
    <x v="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m/>
    <x v="397"/>
    <d v="2010-09-01T03:44:00"/>
    <x v="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m/>
    <x v="398"/>
    <d v="2015-04-29T19:02:06"/>
    <x v="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m/>
    <x v="399"/>
    <d v="2016-12-14T12:00:00"/>
    <x v="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m/>
    <x v="400"/>
    <d v="2014-05-17T03:30:00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m/>
    <x v="401"/>
    <d v="2011-08-07T20:12:50"/>
    <x v="8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m/>
    <x v="402"/>
    <d v="2015-11-05T13:56:57"/>
    <x v="8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m/>
    <x v="403"/>
    <d v="2011-08-10T07:08:00"/>
    <x v="8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m/>
    <x v="404"/>
    <d v="2014-02-05T23:04:00"/>
    <x v="8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m/>
    <x v="405"/>
    <d v="2014-03-06T02:02:19"/>
    <x v="8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m/>
    <x v="406"/>
    <d v="2011-05-09T05:59:00"/>
    <x v="8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m/>
    <x v="407"/>
    <d v="2011-11-19T21:54:10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m/>
    <x v="408"/>
    <d v="2013-11-05T18:39:50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m/>
    <x v="409"/>
    <d v="2016-07-22T20:42:24"/>
    <x v="8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m/>
    <x v="410"/>
    <d v="2015-06-18T23:33:17"/>
    <x v="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m/>
    <x v="411"/>
    <d v="2013-12-22T05:00:00"/>
    <x v="8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m/>
    <x v="412"/>
    <d v="2012-07-25T17:49:38"/>
    <x v="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m/>
    <x v="413"/>
    <d v="2012-07-19T21:03:31"/>
    <x v="8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m/>
    <x v="414"/>
    <d v="2013-10-12T01:31:05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m/>
    <x v="415"/>
    <d v="2014-10-17T12:00:00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m/>
    <x v="416"/>
    <d v="2014-02-08T09:30:31"/>
    <x v="8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m/>
    <x v="417"/>
    <d v="2013-04-08T04:33:00"/>
    <x v="8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m/>
    <x v="418"/>
    <d v="2015-07-23T06:46:37"/>
    <x v="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m/>
    <x v="419"/>
    <d v="2013-06-29T20:13:07"/>
    <x v="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m/>
    <x v="420"/>
    <d v="2014-03-14T04:40:31"/>
    <x v="8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m/>
    <x v="421"/>
    <d v="2015-08-21T11:47:36"/>
    <x v="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m/>
    <x v="422"/>
    <d v="2014-09-11T06:14:57"/>
    <x v="8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m/>
    <x v="423"/>
    <d v="2013-06-05T22:13:50"/>
    <x v="8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m/>
    <x v="424"/>
    <d v="2012-03-26T08:01:39"/>
    <x v="8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m/>
    <x v="425"/>
    <d v="2015-11-27T21:40:04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m/>
    <x v="426"/>
    <d v="2016-03-01T17:05:14"/>
    <x v="8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s v="no backers"/>
    <m/>
    <x v="427"/>
    <d v="2015-10-22T18:59:00"/>
    <x v="8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m/>
    <x v="428"/>
    <d v="2014-06-16T22:00:00"/>
    <x v="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s v="no backers"/>
    <m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m/>
    <x v="430"/>
    <d v="2013-09-11T02:34:27"/>
    <x v="8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m/>
    <x v="431"/>
    <d v="2016-07-05T20:54:43"/>
    <x v="8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m/>
    <x v="432"/>
    <d v="2015-10-21T17:26:21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s v="no backers"/>
    <m/>
    <x v="433"/>
    <d v="2015-10-11T15:07:02"/>
    <x v="8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m/>
    <x v="434"/>
    <d v="2013-12-01T21:01:42"/>
    <x v="8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m/>
    <x v="435"/>
    <d v="2013-09-13T17:56:20"/>
    <x v="8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s v="no backers"/>
    <m/>
    <x v="436"/>
    <d v="2013-07-31T08:41:53"/>
    <x v="8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s v="no backers"/>
    <m/>
    <x v="437"/>
    <d v="2016-10-08T07:38:46"/>
    <x v="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m/>
    <x v="438"/>
    <d v="2015-11-18T07:15:58"/>
    <x v="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s v="no backers"/>
    <m/>
    <x v="439"/>
    <d v="2014-10-17T18:16:58"/>
    <x v="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m/>
    <x v="440"/>
    <d v="2016-03-24T22:39:13"/>
    <x v="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s v="no backers"/>
    <m/>
    <x v="441"/>
    <d v="2013-11-02T19:03:16"/>
    <x v="8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m/>
    <x v="442"/>
    <d v="2015-02-19T21:19:43"/>
    <x v="8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m/>
    <x v="443"/>
    <d v="2014-02-10T00:21:41"/>
    <x v="8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m/>
    <x v="444"/>
    <d v="2012-02-15T21:46:01"/>
    <x v="8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m/>
    <x v="445"/>
    <d v="2015-05-21T08:02:55"/>
    <x v="8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m/>
    <x v="446"/>
    <d v="2015-03-04T02:00:20"/>
    <x v="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m/>
    <x v="447"/>
    <d v="2013-03-23T12:19:23"/>
    <x v="8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m/>
    <x v="448"/>
    <d v="2014-05-14T18:11:35"/>
    <x v="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m/>
    <x v="449"/>
    <d v="2013-10-17T13:38:05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m/>
    <x v="450"/>
    <d v="2014-02-14T22:43:20"/>
    <x v="8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s v="no backers"/>
    <m/>
    <x v="451"/>
    <d v="2014-01-25T17:09:51"/>
    <x v="8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m/>
    <x v="452"/>
    <d v="2015-05-13T16:53:35"/>
    <x v="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m/>
    <x v="453"/>
    <d v="2015-02-19T19:47:59"/>
    <x v="8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m/>
    <x v="454"/>
    <d v="2014-11-26T13:14:00"/>
    <x v="8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m/>
    <x v="455"/>
    <d v="2012-04-17T00:31:00"/>
    <x v="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m/>
    <x v="456"/>
    <d v="2013-10-22T03:59:00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s v="no backers"/>
    <m/>
    <x v="457"/>
    <d v="2014-08-16T18:25:12"/>
    <x v="8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m/>
    <x v="458"/>
    <d v="2013-05-14T16:47:40"/>
    <x v="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m/>
    <x v="459"/>
    <d v="2011-11-13T16:22:07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m/>
    <x v="460"/>
    <d v="2014-06-01T04:00:00"/>
    <x v="8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s v="no backers"/>
    <m/>
    <x v="461"/>
    <d v="2013-06-02T20:19:27"/>
    <x v="8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s v="no backers"/>
    <m/>
    <x v="462"/>
    <d v="2011-08-10T03:02:21"/>
    <x v="8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m/>
    <x v="463"/>
    <d v="2011-09-24T17:02:33"/>
    <x v="8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m/>
    <x v="464"/>
    <d v="2016-05-18T20:22:15"/>
    <x v="8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m/>
    <x v="465"/>
    <d v="2014-06-27T02:52:54"/>
    <x v="8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m/>
    <x v="466"/>
    <d v="2012-09-07T22:37:44"/>
    <x v="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m/>
    <x v="467"/>
    <d v="2012-09-28T16:18:54"/>
    <x v="8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s v="no backers"/>
    <m/>
    <x v="468"/>
    <d v="2012-07-11T03:51:05"/>
    <x v="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s v="no backers"/>
    <m/>
    <x v="469"/>
    <d v="2014-09-05T23:45:24"/>
    <x v="8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m/>
    <x v="470"/>
    <d v="2014-01-16T04:00:00"/>
    <x v="8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m/>
    <x v="471"/>
    <d v="2014-04-19T16:19:39"/>
    <x v="8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m/>
    <x v="472"/>
    <d v="2014-08-23T22:08:38"/>
    <x v="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m/>
    <x v="473"/>
    <d v="2014-09-17T16:45:19"/>
    <x v="8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m/>
    <x v="474"/>
    <d v="2017-02-17T07:53:49"/>
    <x v="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s v="no backers"/>
    <m/>
    <x v="475"/>
    <d v="2015-05-06T02:04:03"/>
    <x v="8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m/>
    <x v="476"/>
    <d v="2014-06-03T03:59:00"/>
    <x v="8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s v="no backers"/>
    <m/>
    <x v="477"/>
    <d v="2012-05-18T20:02:14"/>
    <x v="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s v="no backers"/>
    <m/>
    <x v="478"/>
    <d v="2015-04-01T20:51:49"/>
    <x v="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m/>
    <x v="479"/>
    <d v="2014-11-21T10:47:15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m/>
    <x v="480"/>
    <d v="2013-08-09T12:00:15"/>
    <x v="8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m/>
    <x v="481"/>
    <d v="2012-10-10T16:08:09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m/>
    <x v="482"/>
    <d v="2016-04-14T14:34:00"/>
    <x v="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m/>
    <x v="483"/>
    <d v="2013-01-29T04:44:32"/>
    <x v="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m/>
    <x v="484"/>
    <d v="2015-11-05T23:32:52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m/>
    <x v="485"/>
    <d v="2013-05-17T12:08:19"/>
    <x v="8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m/>
    <x v="486"/>
    <d v="2014-06-01T22:37:19"/>
    <x v="8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s v="no backers"/>
    <m/>
    <x v="487"/>
    <d v="2016-12-25T15:16:34"/>
    <x v="8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s v="no backers"/>
    <m/>
    <x v="488"/>
    <d v="2017-01-09T01:18:20"/>
    <x v="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m/>
    <x v="489"/>
    <d v="2012-01-05T11:33:00"/>
    <x v="8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s v="no backers"/>
    <m/>
    <x v="490"/>
    <d v="2012-08-22T23:14:45"/>
    <x v="8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s v="no backers"/>
    <m/>
    <x v="491"/>
    <d v="2016-01-27T23:34:59"/>
    <x v="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s v="no backers"/>
    <m/>
    <x v="492"/>
    <d v="2016-10-13T00:50:30"/>
    <x v="8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s v="no backers"/>
    <m/>
    <x v="493"/>
    <d v="2015-05-20T17:25:38"/>
    <x v="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m/>
    <x v="494"/>
    <d v="2014-07-03T03:00:00"/>
    <x v="8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s v="no backers"/>
    <m/>
    <x v="495"/>
    <d v="2015-07-16T19:51:45"/>
    <x v="8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m/>
    <x v="496"/>
    <d v="2014-02-10T22:21:14"/>
    <x v="8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m/>
    <x v="497"/>
    <d v="2014-12-25T05:00:00"/>
    <x v="8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m/>
    <x v="498"/>
    <d v="2011-12-23T18:17:29"/>
    <x v="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m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m/>
    <x v="500"/>
    <d v="2010-05-08T22:16:00"/>
    <x v="8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s v="no backers"/>
    <m/>
    <x v="501"/>
    <d v="2011-07-09T05:37:31"/>
    <x v="8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m/>
    <x v="502"/>
    <d v="2012-03-18T12:17:05"/>
    <x v="8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m/>
    <x v="503"/>
    <d v="2015-01-17T12:38:23"/>
    <x v="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m/>
    <x v="504"/>
    <d v="2012-04-10T22:36:27"/>
    <x v="8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m/>
    <x v="505"/>
    <d v="2015-12-25T02:21:26"/>
    <x v="8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m/>
    <x v="506"/>
    <d v="2013-08-10T13:15:20"/>
    <x v="8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m/>
    <x v="507"/>
    <d v="2012-10-19T23:00:57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m/>
    <x v="508"/>
    <d v="2012-05-25T14:14:00"/>
    <x v="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m/>
    <x v="509"/>
    <d v="2015-06-28T15:09:30"/>
    <x v="8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s v="no backers"/>
    <m/>
    <x v="510"/>
    <d v="2016-03-01T04:13:59"/>
    <x v="8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m/>
    <x v="511"/>
    <d v="2013-04-06T06:16:22"/>
    <x v="8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m/>
    <x v="512"/>
    <d v="2016-11-20T18:48:47"/>
    <x v="8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m/>
    <x v="513"/>
    <d v="2016-08-15T07:00:00"/>
    <x v="8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m/>
    <x v="514"/>
    <d v="2014-08-09T14:44:07"/>
    <x v="8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m/>
    <x v="515"/>
    <d v="2015-12-29T11:46:41"/>
    <x v="8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s v="no backers"/>
    <m/>
    <x v="516"/>
    <d v="2015-05-27T18:41:20"/>
    <x v="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m/>
    <x v="517"/>
    <d v="2017-02-02T14:46:01"/>
    <x v="8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s v="no backers"/>
    <m/>
    <x v="518"/>
    <d v="2015-09-06T14:46:00"/>
    <x v="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m/>
    <x v="519"/>
    <d v="2012-12-05T09:23:41"/>
    <x v="8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m/>
    <x v="520"/>
    <d v="2015-12-10T16:51:01"/>
    <x v="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m/>
    <x v="521"/>
    <d v="2016-11-01T04:59:00"/>
    <x v="8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m/>
    <x v="522"/>
    <d v="2016-03-20T23:58:45"/>
    <x v="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m/>
    <x v="523"/>
    <d v="2015-09-21T03:11:16"/>
    <x v="8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m/>
    <x v="524"/>
    <d v="2016-06-01T17:12:49"/>
    <x v="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m/>
    <x v="525"/>
    <d v="2014-09-13T09:37:21"/>
    <x v="8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m/>
    <x v="526"/>
    <d v="2015-08-07T17:00:00"/>
    <x v="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m/>
    <x v="527"/>
    <d v="2017-02-17T16:05:00"/>
    <x v="8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m/>
    <x v="528"/>
    <d v="2015-06-21T21:20:00"/>
    <x v="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m/>
    <x v="529"/>
    <d v="2017-01-11T05:00:00"/>
    <x v="8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m/>
    <x v="530"/>
    <d v="2015-06-24T02:00:00"/>
    <x v="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m/>
    <x v="531"/>
    <d v="2016-12-17T06:59:00"/>
    <x v="8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m/>
    <x v="532"/>
    <d v="2016-05-13T00:10:08"/>
    <x v="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m/>
    <x v="533"/>
    <d v="2016-05-16T10:26:05"/>
    <x v="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m/>
    <x v="534"/>
    <d v="2015-11-01T23:00:0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m/>
    <x v="535"/>
    <d v="2017-01-06T13:05:05"/>
    <x v="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m/>
    <x v="536"/>
    <d v="2015-08-03T18:00:00"/>
    <x v="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m/>
    <x v="537"/>
    <d v="2015-11-04T19:26:31"/>
    <x v="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m/>
    <x v="538"/>
    <d v="2016-05-13T19:04:23"/>
    <x v="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m/>
    <x v="539"/>
    <d v="2016-07-05T01:11:47"/>
    <x v="8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m/>
    <x v="540"/>
    <d v="2015-02-04T19:36:46"/>
    <x v="8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m/>
    <x v="541"/>
    <d v="2015-10-29T01:07:14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m/>
    <x v="542"/>
    <d v="2016-05-03T16:41:56"/>
    <x v="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m/>
    <x v="543"/>
    <d v="2014-11-01T02:12:42"/>
    <x v="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m/>
    <x v="544"/>
    <d v="2016-07-04T15:46:00"/>
    <x v="8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m/>
    <x v="545"/>
    <d v="2015-11-15T15:13:09"/>
    <x v="8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m/>
    <x v="546"/>
    <d v="2015-10-17T16:01:55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s v="no backers"/>
    <m/>
    <x v="547"/>
    <d v="2016-02-10T16:42:44"/>
    <x v="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m/>
    <x v="548"/>
    <d v="2015-10-29T21:40:48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m/>
    <x v="549"/>
    <d v="2015-07-08T15:17:02"/>
    <x v="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m/>
    <x v="550"/>
    <d v="2017-01-31T05:00:00"/>
    <x v="8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m/>
    <x v="551"/>
    <d v="2015-08-01T17:53:00"/>
    <x v="8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s v="no backers"/>
    <m/>
    <x v="552"/>
    <d v="2016-01-09T14:48:16"/>
    <x v="8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m/>
    <x v="553"/>
    <d v="2014-11-14T18:16:31"/>
    <x v="8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m/>
    <x v="554"/>
    <d v="2014-10-19T16:26:12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s v="no backers"/>
    <m/>
    <x v="555"/>
    <d v="2016-06-12T08:29:03"/>
    <x v="8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m/>
    <x v="556"/>
    <d v="2016-01-06T20:38:37"/>
    <x v="8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m/>
    <x v="557"/>
    <d v="2016-12-02T23:36:43"/>
    <x v="8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s v="no backers"/>
    <m/>
    <x v="558"/>
    <d v="2015-03-24T20:11:45"/>
    <x v="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m/>
    <x v="559"/>
    <d v="2015-12-13T06:47:40"/>
    <x v="8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m/>
    <x v="560"/>
    <d v="2014-12-17T18:30:45"/>
    <x v="8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m/>
    <x v="561"/>
    <d v="2015-10-26T15:48:33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s v="no backers"/>
    <m/>
    <x v="562"/>
    <d v="2016-12-18T09:20:15"/>
    <x v="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m/>
    <x v="563"/>
    <d v="2015-02-17T01:40:47"/>
    <x v="8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m/>
    <x v="564"/>
    <d v="2016-03-12T22:37:55"/>
    <x v="8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s v="no backers"/>
    <m/>
    <x v="565"/>
    <d v="2015-07-10T18:50:49"/>
    <x v="8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m/>
    <x v="566"/>
    <d v="2016-07-14T16:25:33"/>
    <x v="8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s v="no backers"/>
    <m/>
    <x v="567"/>
    <d v="2015-01-01T20:13:14"/>
    <x v="8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m/>
    <x v="568"/>
    <d v="2016-01-16T11:00:00"/>
    <x v="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m/>
    <x v="569"/>
    <d v="2016-01-01T20:20:12"/>
    <x v="8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m/>
    <x v="570"/>
    <d v="2016-02-18T19:09:29"/>
    <x v="8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m/>
    <x v="571"/>
    <d v="2015-07-27T03:59:00"/>
    <x v="8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s v="no backers"/>
    <m/>
    <x v="572"/>
    <d v="2015-11-04T18:11:28"/>
    <x v="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m/>
    <x v="573"/>
    <d v="2015-01-18T01:12:00"/>
    <x v="8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m/>
    <x v="574"/>
    <d v="2016-10-19T10:38:27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m/>
    <x v="575"/>
    <d v="2015-06-13T16:37:23"/>
    <x v="8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m/>
    <x v="576"/>
    <d v="2015-03-28T10:19:12"/>
    <x v="8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m/>
    <x v="577"/>
    <d v="2016-05-20T14:08:22"/>
    <x v="8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m/>
    <x v="578"/>
    <d v="2015-09-07T13:53:13"/>
    <x v="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m/>
    <x v="579"/>
    <d v="2014-12-25T20:27:03"/>
    <x v="8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m/>
    <x v="580"/>
    <d v="2016-09-22T21:47:47"/>
    <x v="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s v="no backers"/>
    <m/>
    <x v="581"/>
    <d v="2015-08-02T00:18:24"/>
    <x v="8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s v="no backers"/>
    <m/>
    <x v="582"/>
    <d v="2015-03-15T18:00:00"/>
    <x v="8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m/>
    <x v="583"/>
    <d v="2015-03-19T21:31:27"/>
    <x v="8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m/>
    <x v="584"/>
    <d v="2015-03-16T16:11:56"/>
    <x v="8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s v="no backers"/>
    <m/>
    <x v="585"/>
    <d v="2015-12-01T00:00:00"/>
    <x v="8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m/>
    <x v="586"/>
    <d v="2015-02-15T20:30:07"/>
    <x v="8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m/>
    <x v="587"/>
    <d v="2015-04-16T18:10:33"/>
    <x v="8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m/>
    <x v="588"/>
    <d v="2016-11-17T19:28:06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m/>
    <x v="589"/>
    <d v="2015-07-08T14:44:59"/>
    <x v="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m/>
    <x v="590"/>
    <d v="2016-02-08T13:01:00"/>
    <x v="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m/>
    <x v="591"/>
    <d v="2015-07-22T13:02:10"/>
    <x v="8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m/>
    <x v="592"/>
    <d v="2014-12-03T05:34:20"/>
    <x v="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m/>
    <x v="593"/>
    <d v="2015-04-06T15:15:45"/>
    <x v="8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m/>
    <x v="594"/>
    <d v="2016-04-16T18:43:26"/>
    <x v="8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m/>
    <x v="595"/>
    <d v="2015-05-04T01:40:38"/>
    <x v="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m/>
    <x v="596"/>
    <d v="2016-11-02T21:31:32"/>
    <x v="8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m/>
    <x v="597"/>
    <d v="2016-07-31T16:00:00"/>
    <x v="8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m/>
    <x v="598"/>
    <d v="2014-12-05T00:03:01"/>
    <x v="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m/>
    <x v="599"/>
    <d v="2015-03-08T15:16:00"/>
    <x v="8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m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m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s v="no backers"/>
    <m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m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s v="no backers"/>
    <m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m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m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s v="no backers"/>
    <m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m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m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s v="no backers"/>
    <m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s v="no backers"/>
    <m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s v="no backers"/>
    <m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m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s v="no backers"/>
    <m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s v="no backers"/>
    <m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s v="no backers"/>
    <m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m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s v="no backers"/>
    <m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m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m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m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m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s v="no backers"/>
    <m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s v="no backers"/>
    <m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s v="no backers"/>
    <m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m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m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s v="no backers"/>
    <m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m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m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m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s v="no backers"/>
    <m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m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m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m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m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s v="no backers"/>
    <m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m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m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m/>
    <x v="640"/>
    <d v="2016-11-24T23:00:00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m/>
    <x v="641"/>
    <d v="2015-08-13T13:40:48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m/>
    <x v="642"/>
    <d v="2015-08-19T15:37:54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m/>
    <x v="643"/>
    <d v="2015-05-31T15:24:35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m/>
    <x v="644"/>
    <d v="2014-10-29T01:00:00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m/>
    <x v="645"/>
    <d v="2016-08-12T00:37:54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m/>
    <x v="646"/>
    <d v="2014-08-11T20:27:47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m/>
    <x v="647"/>
    <d v="2016-03-17T17:25:49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m/>
    <x v="648"/>
    <d v="2014-10-14T16:38:28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m/>
    <x v="649"/>
    <d v="2014-09-16T21:53:33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m/>
    <x v="650"/>
    <d v="2014-12-19T01:53:04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m/>
    <x v="651"/>
    <d v="2014-12-13T00:25:1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m/>
    <x v="652"/>
    <d v="2016-12-01T17:34:10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m/>
    <x v="653"/>
    <d v="2015-08-20T14:50:40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m/>
    <x v="654"/>
    <d v="2015-07-08T22:58:33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m/>
    <x v="655"/>
    <d v="2015-03-12T21:58:3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m/>
    <x v="656"/>
    <d v="2016-04-17T18:18:39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m/>
    <x v="657"/>
    <d v="2015-12-23T20:17:5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m/>
    <x v="658"/>
    <d v="2015-07-26T18:00:00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m/>
    <x v="659"/>
    <d v="2015-08-23T14:14:55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m/>
    <x v="660"/>
    <d v="2014-11-09T18:47:59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m/>
    <x v="661"/>
    <d v="2016-10-23T15:29:19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m/>
    <x v="662"/>
    <d v="2015-01-16T10:30:47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m/>
    <x v="663"/>
    <d v="2015-07-18T20:14:16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m/>
    <x v="664"/>
    <d v="2015-04-13T15:59:35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m/>
    <x v="665"/>
    <d v="2017-01-13T17:04:21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m/>
    <x v="666"/>
    <d v="2014-08-17T19:58:18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m/>
    <x v="667"/>
    <d v="2016-10-29T08:57:43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m/>
    <x v="668"/>
    <d v="2015-05-11T19:57:0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m/>
    <x v="669"/>
    <d v="2016-07-06T15:00:58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m/>
    <x v="670"/>
    <d v="2016-06-19T08:10:0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m/>
    <x v="671"/>
    <d v="2015-01-14T04:00:0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m/>
    <x v="672"/>
    <d v="2015-01-01T04:59:0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m/>
    <x v="673"/>
    <d v="2014-09-01T20:10:17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m/>
    <x v="674"/>
    <d v="2014-08-12T02:47:07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m/>
    <x v="675"/>
    <d v="2015-01-01T06:59:0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m/>
    <x v="676"/>
    <d v="2015-02-07T18:26:21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m/>
    <x v="677"/>
    <d v="2016-06-28T09:41:35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m/>
    <x v="678"/>
    <d v="2016-05-21T09:02:18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m/>
    <x v="679"/>
    <d v="2016-09-03T16:41:49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m/>
    <x v="680"/>
    <d v="2014-09-17T12:02:11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m/>
    <x v="681"/>
    <d v="2016-10-26T19:20:04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m/>
    <x v="682"/>
    <d v="2017-03-14T17:22:0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m/>
    <x v="683"/>
    <d v="2016-10-31T21:36:04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m/>
    <x v="684"/>
    <d v="2014-07-25T03:00:0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m/>
    <x v="685"/>
    <d v="2015-01-12T20:47:5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s v="no backers"/>
    <m/>
    <x v="686"/>
    <d v="2015-08-03T16:09:3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m/>
    <x v="687"/>
    <d v="2017-02-05T18:00:53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m/>
    <x v="688"/>
    <d v="2015-10-15T02:30:53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m/>
    <x v="689"/>
    <d v="2016-12-08T04:59:00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m/>
    <x v="690"/>
    <d v="2016-09-09T06:00:0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m/>
    <x v="691"/>
    <d v="2015-07-01T00:40:46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m/>
    <x v="692"/>
    <d v="2016-12-22T09:01:03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m/>
    <x v="693"/>
    <d v="2015-04-30T19:23:47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m/>
    <x v="694"/>
    <d v="2017-02-01T15:55:59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m/>
    <x v="695"/>
    <d v="2014-10-31T12:30:20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m/>
    <x v="696"/>
    <d v="2014-07-25T22:15:0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m/>
    <x v="697"/>
    <d v="2016-02-03T12:33:09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m/>
    <x v="698"/>
    <d v="2014-09-18T02:00:0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m/>
    <x v="699"/>
    <d v="2013-11-22T16:00:0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m/>
    <x v="700"/>
    <d v="2017-01-10T16:31:21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m/>
    <x v="701"/>
    <d v="2014-07-23T15:54:4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m/>
    <x v="702"/>
    <d v="2016-11-24T18:26:27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m/>
    <x v="703"/>
    <d v="2017-01-31T23:32:0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m/>
    <x v="704"/>
    <d v="2017-02-20T04:37:48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m/>
    <x v="705"/>
    <d v="2017-01-21T11:47:58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s v="no backers"/>
    <m/>
    <x v="706"/>
    <d v="2016-12-14T18:39:0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m/>
    <x v="707"/>
    <d v="2017-01-01T15:55:27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m/>
    <x v="708"/>
    <d v="2014-09-13T13:56:40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m/>
    <x v="709"/>
    <d v="2014-12-05T00:59:19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s v="no backers"/>
    <m/>
    <x v="710"/>
    <d v="2014-08-20T00:44:0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m/>
    <x v="711"/>
    <d v="2016-12-14T12:01:08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m/>
    <x v="712"/>
    <d v="2016-02-14T16:20:3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m/>
    <x v="713"/>
    <d v="2016-06-05T12:42:1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m/>
    <x v="714"/>
    <d v="2017-02-28T18:54:4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m/>
    <x v="715"/>
    <d v="2015-11-05T03:10:4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m/>
    <x v="716"/>
    <d v="2014-12-01T00:00:00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m/>
    <x v="717"/>
    <d v="2014-09-05T20:30:0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m/>
    <x v="718"/>
    <d v="2017-02-18T05:59:0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m/>
    <x v="719"/>
    <d v="2016-02-23T00:57:56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m/>
    <x v="720"/>
    <d v="2012-01-29T15:34:51"/>
    <x v="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m/>
    <x v="721"/>
    <d v="2014-08-01T13:43:27"/>
    <x v="8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m/>
    <x v="722"/>
    <d v="2012-04-08T18:19:38"/>
    <x v="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m/>
    <x v="723"/>
    <d v="2015-07-30T03:59:00"/>
    <x v="8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m/>
    <x v="724"/>
    <d v="2011-06-30T15:19:23"/>
    <x v="8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m/>
    <x v="725"/>
    <d v="2015-12-13T15:01:52"/>
    <x v="8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m/>
    <x v="726"/>
    <d v="2013-04-12T01:01:27"/>
    <x v="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m/>
    <x v="727"/>
    <d v="2013-01-14T21:20:00"/>
    <x v="8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m/>
    <x v="728"/>
    <d v="2011-08-21T20:05:57"/>
    <x v="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m/>
    <x v="729"/>
    <d v="2012-09-19T04:27:41"/>
    <x v="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m/>
    <x v="730"/>
    <d v="2011-12-07T17:53:11"/>
    <x v="8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m/>
    <x v="731"/>
    <d v="2012-01-22T06:00:00"/>
    <x v="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m/>
    <x v="732"/>
    <d v="2013-09-29T10:11:01"/>
    <x v="8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m/>
    <x v="733"/>
    <d v="2013-12-20T10:04:52"/>
    <x v="8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m/>
    <x v="734"/>
    <d v="2015-05-09T05:00:00"/>
    <x v="8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m/>
    <x v="735"/>
    <d v="2014-12-04T00:39:00"/>
    <x v="8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m/>
    <x v="736"/>
    <d v="2013-11-21T04:59:00"/>
    <x v="8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m/>
    <x v="737"/>
    <d v="2014-02-14T20:00:00"/>
    <x v="8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m/>
    <x v="738"/>
    <d v="2014-12-01T04:59:00"/>
    <x v="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m/>
    <x v="739"/>
    <d v="2014-08-11T12:03:49"/>
    <x v="8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m/>
    <x v="740"/>
    <d v="2015-06-21T03:31:22"/>
    <x v="8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m/>
    <x v="741"/>
    <d v="2013-06-11T15:33:26"/>
    <x v="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m/>
    <x v="742"/>
    <d v="2014-03-21T21:01:52"/>
    <x v="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m/>
    <x v="743"/>
    <d v="2012-04-16T21:00:00"/>
    <x v="8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m/>
    <x v="744"/>
    <d v="2012-12-13T22:58:23"/>
    <x v="8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m/>
    <x v="745"/>
    <d v="2013-05-03T13:44:05"/>
    <x v="8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m/>
    <x v="746"/>
    <d v="2012-09-23T03:59:00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m/>
    <x v="747"/>
    <d v="2015-01-15T10:54:00"/>
    <x v="8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m/>
    <x v="748"/>
    <d v="2014-08-10T20:19:26"/>
    <x v="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m/>
    <x v="749"/>
    <d v="2017-01-28T22:35:30"/>
    <x v="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m/>
    <x v="750"/>
    <d v="2013-02-24T21:04:32"/>
    <x v="8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m/>
    <x v="751"/>
    <d v="2011-08-04T15:07:55"/>
    <x v="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m/>
    <x v="752"/>
    <d v="2016-10-16T11:00:00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m/>
    <x v="753"/>
    <d v="2015-02-14T14:09:51"/>
    <x v="8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m/>
    <x v="754"/>
    <d v="2013-01-05T17:58:41"/>
    <x v="8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m/>
    <x v="755"/>
    <d v="2013-05-20T00:41:00"/>
    <x v="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m/>
    <x v="756"/>
    <d v="2011-04-18T17:24:19"/>
    <x v="8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m/>
    <x v="757"/>
    <d v="2012-12-06T01:18:34"/>
    <x v="8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m/>
    <x v="758"/>
    <d v="2010-10-08T20:04:28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m/>
    <x v="759"/>
    <d v="2014-07-09T07:55:39"/>
    <x v="8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s v="no backers"/>
    <m/>
    <x v="760"/>
    <d v="2016-11-26T19:20:13"/>
    <x v="8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m/>
    <x v="761"/>
    <d v="2014-02-02T18:02:06"/>
    <x v="8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s v="no backers"/>
    <m/>
    <x v="762"/>
    <d v="2016-12-04T06:00:00"/>
    <x v="8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m/>
    <x v="763"/>
    <d v="2013-08-15T10:43:28"/>
    <x v="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s v="no backers"/>
    <m/>
    <x v="764"/>
    <d v="2015-09-10T04:09:21"/>
    <x v="8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m/>
    <x v="765"/>
    <d v="2014-10-19T13:01:24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s v="no backers"/>
    <m/>
    <x v="766"/>
    <d v="2015-02-16T18:48:03"/>
    <x v="8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m/>
    <x v="767"/>
    <d v="2015-05-21T03:26:50"/>
    <x v="8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s v="no backers"/>
    <m/>
    <x v="768"/>
    <d v="2013-12-16T04:58:10"/>
    <x v="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m/>
    <x v="769"/>
    <d v="2013-12-26T23:54:54"/>
    <x v="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s v="no backers"/>
    <m/>
    <x v="770"/>
    <d v="2013-02-24T23:59:29"/>
    <x v="8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m/>
    <x v="771"/>
    <d v="2016-01-30T19:46:42"/>
    <x v="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m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m/>
    <x v="773"/>
    <d v="2015-05-10T23:01:00"/>
    <x v="8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m/>
    <x v="774"/>
    <d v="2014-02-23T18:43:38"/>
    <x v="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m/>
    <x v="775"/>
    <d v="2011-12-16T01:26:35"/>
    <x v="8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m/>
    <x v="776"/>
    <d v="2015-10-11T05:00:0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m/>
    <x v="777"/>
    <d v="2013-07-31T23:32:57"/>
    <x v="8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m/>
    <x v="778"/>
    <d v="2014-04-30T16:51:20"/>
    <x v="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m/>
    <x v="779"/>
    <d v="2010-10-15T04:00:00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m/>
    <x v="780"/>
    <d v="2011-05-03T16:10:25"/>
    <x v="8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m/>
    <x v="781"/>
    <d v="2013-06-08T00:01:14"/>
    <x v="8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m/>
    <x v="782"/>
    <d v="2012-08-25T18:11:42"/>
    <x v="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m/>
    <x v="783"/>
    <d v="2012-04-27T22:00:00"/>
    <x v="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m/>
    <x v="784"/>
    <d v="2014-03-17T02:35:19"/>
    <x v="8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m/>
    <x v="785"/>
    <d v="2013-02-28T14:15:15"/>
    <x v="8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m/>
    <x v="786"/>
    <d v="2012-05-11T15:47:00"/>
    <x v="8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m/>
    <x v="787"/>
    <d v="2013-11-01T15:03:46"/>
    <x v="8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m/>
    <x v="788"/>
    <d v="2012-07-07T03:59:00"/>
    <x v="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m/>
    <x v="789"/>
    <d v="2013-01-21T07:59:00"/>
    <x v="8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m/>
    <x v="790"/>
    <d v="2013-02-01T01:08:59"/>
    <x v="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m/>
    <x v="791"/>
    <d v="2013-11-13T05:59:00"/>
    <x v="8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m/>
    <x v="792"/>
    <d v="2013-11-07T21:58:03"/>
    <x v="8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m/>
    <x v="793"/>
    <d v="2013-07-03T04:59:00"/>
    <x v="8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m/>
    <x v="794"/>
    <d v="2011-09-05T17:06:00"/>
    <x v="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m/>
    <x v="795"/>
    <d v="2012-04-07T04:59:00"/>
    <x v="8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m/>
    <x v="796"/>
    <d v="2013-09-15T21:10:00"/>
    <x v="8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m/>
    <x v="797"/>
    <d v="2012-04-29T04:00:00"/>
    <x v="8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m/>
    <x v="798"/>
    <d v="2014-09-30T14:09:47"/>
    <x v="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m/>
    <x v="799"/>
    <d v="2012-04-27T16:00:46"/>
    <x v="8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m/>
    <x v="800"/>
    <d v="2014-09-11T10:24:14"/>
    <x v="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m/>
    <x v="801"/>
    <d v="2011-07-01T19:05:20"/>
    <x v="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m/>
    <x v="802"/>
    <d v="2012-09-17T04:05:00"/>
    <x v="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m/>
    <x v="803"/>
    <d v="2011-05-29T01:00:00"/>
    <x v="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m/>
    <x v="804"/>
    <d v="2011-07-23T03:59:00"/>
    <x v="8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m/>
    <x v="805"/>
    <d v="2011-07-16T23:00:00"/>
    <x v="8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m/>
    <x v="806"/>
    <d v="2011-09-07T16:35:39"/>
    <x v="8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m/>
    <x v="807"/>
    <d v="2017-03-01T02:00:00"/>
    <x v="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m/>
    <x v="808"/>
    <d v="2014-12-22T04:59:00"/>
    <x v="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m/>
    <x v="809"/>
    <d v="2014-01-19T20:00:30"/>
    <x v="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m/>
    <x v="810"/>
    <d v="2012-09-01T01:21:02"/>
    <x v="8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m/>
    <x v="811"/>
    <d v="2013-07-10T16:52:00"/>
    <x v="8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m/>
    <x v="812"/>
    <d v="2013-03-01T13:58:00"/>
    <x v="8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m/>
    <x v="813"/>
    <d v="2012-07-20T23:02:45"/>
    <x v="8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m/>
    <x v="814"/>
    <d v="2011-05-31T18:04:00"/>
    <x v="8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m/>
    <x v="815"/>
    <d v="2014-11-01T22:01:43"/>
    <x v="8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m/>
    <x v="816"/>
    <d v="2013-04-09T06:30:00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m/>
    <x v="817"/>
    <d v="2012-03-11T04:59:00"/>
    <x v="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m/>
    <x v="818"/>
    <d v="2012-08-07T17:01:00"/>
    <x v="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m/>
    <x v="819"/>
    <d v="2013-12-21T04:44:00"/>
    <x v="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m/>
    <x v="820"/>
    <d v="2014-06-09T05:00:00"/>
    <x v="8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m/>
    <x v="821"/>
    <d v="2015-05-04T04:01:00"/>
    <x v="8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m/>
    <x v="822"/>
    <d v="2012-10-05T22:44:10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m/>
    <x v="823"/>
    <d v="2015-03-22T22:20:52"/>
    <x v="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m/>
    <x v="824"/>
    <d v="2010-04-18T06:59:00"/>
    <x v="8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m/>
    <x v="825"/>
    <d v="2012-10-29T07:21:24"/>
    <x v="8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m/>
    <x v="826"/>
    <d v="2012-03-25T23:55:30"/>
    <x v="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m/>
    <x v="827"/>
    <d v="2012-02-14T19:49:00"/>
    <x v="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m/>
    <x v="828"/>
    <d v="2012-06-25T16:24:00"/>
    <x v="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m/>
    <x v="829"/>
    <d v="2016-07-13T19:14:00"/>
    <x v="8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m/>
    <x v="830"/>
    <d v="2013-03-22T11:37:05"/>
    <x v="8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m/>
    <x v="831"/>
    <d v="2012-04-27T15:31:34"/>
    <x v="8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m/>
    <x v="832"/>
    <d v="2012-01-21T08:13:00"/>
    <x v="8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m/>
    <x v="833"/>
    <d v="2014-04-19T21:04:35"/>
    <x v="8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m/>
    <x v="834"/>
    <d v="2013-07-01T03:59:00"/>
    <x v="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m/>
    <x v="835"/>
    <d v="2012-05-19T03:00:00"/>
    <x v="8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m/>
    <x v="836"/>
    <d v="2013-10-07T01:21:58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m/>
    <x v="837"/>
    <d v="2014-05-01T23:57:42"/>
    <x v="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m/>
    <x v="838"/>
    <d v="2012-01-17T21:33:05"/>
    <x v="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m/>
    <x v="839"/>
    <d v="2012-09-22T18:19:16"/>
    <x v="8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m/>
    <x v="840"/>
    <d v="2016-09-24T05:26:27"/>
    <x v="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m/>
    <x v="841"/>
    <d v="2014-11-10T21:07:43"/>
    <x v="8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m/>
    <x v="842"/>
    <d v="2013-10-14T03:59:00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m/>
    <x v="843"/>
    <d v="2016-12-08T08:00:00"/>
    <x v="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m/>
    <x v="844"/>
    <d v="2014-11-01T04:59:00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m/>
    <x v="845"/>
    <d v="2016-09-05T03:59:00"/>
    <x v="8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m/>
    <x v="846"/>
    <d v="2014-03-10T14:00:00"/>
    <x v="8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m/>
    <x v="847"/>
    <d v="2015-07-10T19:09:36"/>
    <x v="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m/>
    <x v="848"/>
    <d v="2015-04-14T19:00:33"/>
    <x v="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m/>
    <x v="849"/>
    <d v="2015-03-16T02:34:24"/>
    <x v="8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m/>
    <x v="850"/>
    <d v="2016-04-25T04:59:00"/>
    <x v="8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m/>
    <x v="851"/>
    <d v="2016-07-31T19:45:00"/>
    <x v="8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m/>
    <x v="852"/>
    <d v="2016-10-24T21:00:00"/>
    <x v="8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m/>
    <x v="853"/>
    <d v="2015-02-16T19:58:29"/>
    <x v="8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m/>
    <x v="854"/>
    <d v="2016-12-28T05:05:46"/>
    <x v="8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m/>
    <x v="855"/>
    <d v="2016-07-24T03:00:17"/>
    <x v="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m/>
    <x v="856"/>
    <d v="2016-10-25T19:00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m/>
    <x v="857"/>
    <d v="2015-11-25T14:57:11"/>
    <x v="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m/>
    <x v="858"/>
    <d v="2015-04-15T22:59:00"/>
    <x v="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m/>
    <x v="859"/>
    <d v="2015-06-04T00:00:00"/>
    <x v="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m/>
    <x v="860"/>
    <d v="2013-11-22T12:35:13"/>
    <x v="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m/>
    <x v="861"/>
    <d v="2016-09-16T23:10:04"/>
    <x v="8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m/>
    <x v="862"/>
    <d v="2013-11-11T14:19:08"/>
    <x v="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m/>
    <x v="863"/>
    <d v="2012-02-12T02:49:26"/>
    <x v="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m/>
    <x v="864"/>
    <d v="2013-10-16T09:59:00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m/>
    <x v="865"/>
    <d v="2013-01-16T18:33:17"/>
    <x v="8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m/>
    <x v="866"/>
    <d v="2015-02-28T15:10:00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m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m/>
    <x v="868"/>
    <d v="2014-01-07T00:39:58"/>
    <x v="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m/>
    <x v="869"/>
    <d v="2013-04-08T19:17:37"/>
    <x v="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m/>
    <x v="870"/>
    <d v="2013-09-01T00:32:03"/>
    <x v="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m/>
    <x v="871"/>
    <d v="2013-11-29T14:28:15"/>
    <x v="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m/>
    <x v="872"/>
    <d v="2011-03-10T19:48:47"/>
    <x v="8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m/>
    <x v="873"/>
    <d v="2012-11-11T05:00:40"/>
    <x v="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m/>
    <x v="874"/>
    <d v="2013-05-04T14:00:34"/>
    <x v="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s v="no backers"/>
    <m/>
    <x v="875"/>
    <d v="2015-09-21T17:22:11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m/>
    <x v="876"/>
    <d v="2013-02-04T11:55:27"/>
    <x v="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m/>
    <x v="877"/>
    <d v="2013-12-19T18:56:00"/>
    <x v="8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m/>
    <x v="878"/>
    <d v="2010-12-23T05:35:24"/>
    <x v="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m/>
    <x v="879"/>
    <d v="2012-05-29T19:55:05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m/>
    <x v="880"/>
    <d v="2012-10-30T07:42:18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m/>
    <x v="881"/>
    <d v="2012-01-14T06:01:26"/>
    <x v="8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m/>
    <x v="882"/>
    <d v="2011-09-06T20:39:10"/>
    <x v="8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m/>
    <x v="883"/>
    <d v="2016-03-02T22:27:15"/>
    <x v="8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m/>
    <x v="884"/>
    <d v="2012-05-12T02:31:00"/>
    <x v="8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m/>
    <x v="885"/>
    <d v="2016-12-30T22:35:11"/>
    <x v="8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m/>
    <x v="886"/>
    <d v="2016-09-15T20:53:33"/>
    <x v="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s v="no backers"/>
    <m/>
    <x v="887"/>
    <d v="2012-05-27T23:00:55"/>
    <x v="8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m/>
    <x v="888"/>
    <d v="2011-09-01T06:00:00"/>
    <x v="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m/>
    <x v="889"/>
    <d v="2014-10-05T18:49:0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m/>
    <x v="890"/>
    <d v="2013-11-21T17:46:19"/>
    <x v="8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m/>
    <x v="891"/>
    <d v="2014-08-21T00:45:30"/>
    <x v="8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m/>
    <x v="892"/>
    <d v="2010-08-01T04:00:00"/>
    <x v="8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m/>
    <x v="893"/>
    <d v="2015-04-01T20:32:43"/>
    <x v="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m/>
    <x v="894"/>
    <d v="2016-06-05T23:33:30"/>
    <x v="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m/>
    <x v="895"/>
    <d v="2010-10-25T03:03:49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m/>
    <x v="896"/>
    <d v="2015-08-28T04:00:00"/>
    <x v="8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s v="no backers"/>
    <m/>
    <x v="897"/>
    <d v="2012-11-28T17:31:48"/>
    <x v="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m/>
    <x v="898"/>
    <d v="2012-01-15T18:11:50"/>
    <x v="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m/>
    <x v="899"/>
    <d v="2011-05-28T02:22:42"/>
    <x v="8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m/>
    <x v="900"/>
    <d v="2016-03-30T19:23:22"/>
    <x v="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s v="no backers"/>
    <m/>
    <x v="901"/>
    <d v="2010-06-08T19:11:00"/>
    <x v="8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m/>
    <x v="902"/>
    <d v="2014-08-30T15:30:00"/>
    <x v="8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m/>
    <x v="903"/>
    <d v="2012-09-23T02:25:00"/>
    <x v="8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m/>
    <x v="904"/>
    <d v="2016-01-03T01:55:37"/>
    <x v="8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m/>
    <x v="905"/>
    <d v="2011-01-24T05:45:26"/>
    <x v="8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s v="no backers"/>
    <m/>
    <x v="906"/>
    <d v="2014-03-13T03:33:10"/>
    <x v="8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s v="no backers"/>
    <m/>
    <x v="907"/>
    <d v="2011-09-11T04:37:03"/>
    <x v="8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s v="no backers"/>
    <m/>
    <x v="908"/>
    <d v="2010-07-27T04:59:00"/>
    <x v="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m/>
    <x v="909"/>
    <d v="2012-07-23T04:00:00"/>
    <x v="8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m/>
    <x v="910"/>
    <d v="2017-03-03T13:05:19"/>
    <x v="8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s v="no backers"/>
    <m/>
    <x v="911"/>
    <d v="2014-01-24T00:07:25"/>
    <x v="8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m/>
    <x v="912"/>
    <d v="2012-12-11T03:37:27"/>
    <x v="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m/>
    <x v="913"/>
    <d v="2012-05-05T03:20:19"/>
    <x v="8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s v="no backers"/>
    <m/>
    <x v="914"/>
    <d v="2012-08-25T18:19:07"/>
    <x v="8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m/>
    <x v="915"/>
    <d v="2012-03-01T04:59:00"/>
    <x v="8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s v="no backers"/>
    <m/>
    <x v="916"/>
    <d v="2010-10-22T05:00:00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m/>
    <x v="917"/>
    <d v="2014-07-14T02:30:00"/>
    <x v="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m/>
    <x v="918"/>
    <d v="2014-12-01T22:59:21"/>
    <x v="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m/>
    <x v="919"/>
    <d v="2012-12-19T15:24:05"/>
    <x v="8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s v="no backers"/>
    <m/>
    <x v="920"/>
    <d v="2013-11-14T17:07:02"/>
    <x v="8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m/>
    <x v="921"/>
    <d v="2011-12-12T05:06:16"/>
    <x v="8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m/>
    <x v="922"/>
    <d v="2014-10-01T12:43:13"/>
    <x v="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m/>
    <x v="923"/>
    <d v="2014-11-22T00:02:03"/>
    <x v="8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m/>
    <x v="924"/>
    <d v="2013-02-13T22:37:49"/>
    <x v="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m/>
    <x v="925"/>
    <d v="2013-11-27T22:08:31"/>
    <x v="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s v="no backers"/>
    <m/>
    <x v="926"/>
    <d v="2010-07-08T22:40:00"/>
    <x v="8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s v="no backers"/>
    <m/>
    <x v="927"/>
    <d v="2012-05-14T19:44:55"/>
    <x v="8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m/>
    <x v="928"/>
    <d v="2012-11-18T00:00:00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s v="no backers"/>
    <m/>
    <x v="929"/>
    <d v="2012-04-09T04:42:49"/>
    <x v="8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m/>
    <x v="930"/>
    <d v="2010-06-25T21:32:00"/>
    <x v="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m/>
    <x v="931"/>
    <d v="2014-03-16T22:00:00"/>
    <x v="8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m/>
    <x v="932"/>
    <d v="2013-03-22T22:15:45"/>
    <x v="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m/>
    <x v="933"/>
    <d v="2014-05-12T04:03:29"/>
    <x v="8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m/>
    <x v="934"/>
    <d v="2014-05-04T06:00:00"/>
    <x v="8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m/>
    <x v="935"/>
    <d v="2016-01-29T08:00:29"/>
    <x v="8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s v="no backers"/>
    <m/>
    <x v="936"/>
    <d v="2012-01-18T20:00:00"/>
    <x v="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m/>
    <x v="937"/>
    <d v="2013-11-03T20:09:17"/>
    <x v="8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m/>
    <x v="938"/>
    <d v="2012-09-02T11:30:48"/>
    <x v="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m/>
    <x v="939"/>
    <d v="2013-06-30T19:58:00"/>
    <x v="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m/>
    <x v="940"/>
    <d v="2015-08-11T00:12:06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m/>
    <x v="941"/>
    <d v="2017-02-10T02:19:05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m/>
    <x v="942"/>
    <d v="2016-02-18T20:14:20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m/>
    <x v="943"/>
    <d v="2016-11-29T17:01:45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m/>
    <x v="944"/>
    <d v="2016-04-18T14:00:0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m/>
    <x v="945"/>
    <d v="2017-02-18T23:59:00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m/>
    <x v="946"/>
    <d v="2016-09-09T18:00:48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s v="no backers"/>
    <m/>
    <x v="947"/>
    <d v="2016-06-30T18:45:06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m/>
    <x v="948"/>
    <d v="2016-03-12T19:52:44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m/>
    <x v="949"/>
    <d v="2016-02-21T01:02:56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m/>
    <x v="950"/>
    <d v="2016-01-17T18:01:01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m/>
    <x v="951"/>
    <d v="2016-06-04T15:41:1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m/>
    <x v="952"/>
    <d v="2016-11-18T15:43:3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m/>
    <x v="953"/>
    <d v="2015-01-25T03:56:39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m/>
    <x v="954"/>
    <d v="2015-08-20T20:00:39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m/>
    <x v="955"/>
    <d v="2016-09-13T07:05:0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m/>
    <x v="956"/>
    <d v="2015-04-26T20:55:59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m/>
    <x v="957"/>
    <d v="2016-11-17T14:15:33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m/>
    <x v="958"/>
    <d v="2015-04-10T04:59:0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m/>
    <x v="959"/>
    <d v="2015-01-19T04:11:05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m/>
    <x v="960"/>
    <d v="2017-03-14T14:02:35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m/>
    <x v="961"/>
    <d v="2017-02-20T19:00:0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m/>
    <x v="962"/>
    <d v="2016-02-11T17:05:53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m/>
    <x v="963"/>
    <d v="2016-10-17T15:15:19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m/>
    <x v="964"/>
    <d v="2015-09-01T15:05:19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m/>
    <x v="965"/>
    <d v="2016-10-26T03:59:0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m/>
    <x v="966"/>
    <d v="2016-10-06T15:15:3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m/>
    <x v="967"/>
    <d v="2016-04-22T05:06:14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m/>
    <x v="968"/>
    <d v="2014-08-15T20:20:34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m/>
    <x v="969"/>
    <d v="2017-02-09T07:16:47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m/>
    <x v="970"/>
    <d v="2017-01-23T04:59:0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m/>
    <x v="971"/>
    <d v="2015-06-01T17:01:0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m/>
    <x v="972"/>
    <d v="2014-09-04T06:59:0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m/>
    <x v="973"/>
    <d v="2015-11-09T01:21:33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m/>
    <x v="974"/>
    <d v="2016-03-25T16:59:16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m/>
    <x v="975"/>
    <d v="2016-06-28T16:43:05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m/>
    <x v="976"/>
    <d v="2015-08-14T01:24:57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m/>
    <x v="977"/>
    <d v="2016-02-21T22:36:37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m/>
    <x v="978"/>
    <d v="2016-02-25T07:25:01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m/>
    <x v="979"/>
    <d v="2016-06-20T18:59:0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m/>
    <x v="980"/>
    <d v="2014-11-30T22:42:0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m/>
    <x v="981"/>
    <d v="2014-08-09T22:43:4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m/>
    <x v="982"/>
    <d v="2016-10-02T18:04:46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m/>
    <x v="983"/>
    <d v="2016-08-23T20:54:0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m/>
    <x v="984"/>
    <d v="2015-03-28T01:46:48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m/>
    <x v="985"/>
    <d v="2015-12-31T23:00:0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m/>
    <x v="986"/>
    <d v="2016-01-10T00:00:0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m/>
    <x v="987"/>
    <d v="2014-06-23T07:04:1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s v="no backers"/>
    <m/>
    <x v="988"/>
    <d v="2016-10-01T08:33:45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m/>
    <x v="989"/>
    <d v="2016-09-28T22:24:55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m/>
    <x v="990"/>
    <d v="2014-09-03T18:49:24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m/>
    <x v="991"/>
    <d v="2016-07-12T18:51:00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m/>
    <x v="992"/>
    <d v="2016-05-07T21:11:59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m/>
    <x v="993"/>
    <d v="2016-11-12T05:00:0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m/>
    <x v="994"/>
    <d v="2014-11-30T22:59:0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m/>
    <x v="995"/>
    <d v="2014-11-29T16:00:0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m/>
    <x v="996"/>
    <d v="2014-07-27T15:27:00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m/>
    <x v="997"/>
    <d v="2014-11-28T03:28:17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m/>
    <x v="998"/>
    <d v="2015-11-19T05:03:21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m/>
    <x v="999"/>
    <d v="2014-11-13T08:02:0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m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m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m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m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m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m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m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m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m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m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m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m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m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m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m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m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m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m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m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m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m/>
    <x v="1020"/>
    <d v="2015-06-02T00:47:00"/>
    <x v="8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m/>
    <x v="1021"/>
    <d v="2015-10-17T04:00:0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m/>
    <x v="1022"/>
    <d v="2015-05-17T15:31:17"/>
    <x v="8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m/>
    <x v="1023"/>
    <d v="2015-06-20T22:04:21"/>
    <x v="8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m/>
    <x v="1024"/>
    <d v="2016-01-31T13:56:03"/>
    <x v="8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m/>
    <x v="1025"/>
    <d v="2015-03-16T19:00:37"/>
    <x v="8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m/>
    <x v="1026"/>
    <d v="2016-03-31T08:46:56"/>
    <x v="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m/>
    <x v="1027"/>
    <d v="2014-10-23T00:49:07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m/>
    <x v="1028"/>
    <d v="2017-03-06T20:00:00"/>
    <x v="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m/>
    <x v="1029"/>
    <d v="2015-04-04T21:59:00"/>
    <x v="8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m/>
    <x v="1030"/>
    <d v="2016-09-12T11:35:49"/>
    <x v="8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m/>
    <x v="1031"/>
    <d v="2015-12-16T18:20:10"/>
    <x v="8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m/>
    <x v="1032"/>
    <d v="2016-06-23T16:00:25"/>
    <x v="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m/>
    <x v="1033"/>
    <d v="2016-12-12T17:34:40"/>
    <x v="8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m/>
    <x v="1034"/>
    <d v="2016-08-05T03:59:00"/>
    <x v="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m/>
    <x v="1035"/>
    <d v="2015-02-11T15:23:40"/>
    <x v="8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m/>
    <x v="1036"/>
    <d v="2013-01-07T08:00:00"/>
    <x v="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m/>
    <x v="1037"/>
    <d v="2015-05-18T05:00:00"/>
    <x v="8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m/>
    <x v="1038"/>
    <d v="2016-03-19T04:33:43"/>
    <x v="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m/>
    <x v="1039"/>
    <d v="2016-12-13T07:59:00"/>
    <x v="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m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s v="no backers"/>
    <m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m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m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m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m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s v="no backers"/>
    <m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m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m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s v="no backers"/>
    <m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s v="no backers"/>
    <m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s v="no backers"/>
    <m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s v="no backers"/>
    <m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m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s v="no backers"/>
    <m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s v="no backers"/>
    <m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s v="no backers"/>
    <m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s v="no backers"/>
    <m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s v="no backers"/>
    <m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s v="no backers"/>
    <m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m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s v="no backers"/>
    <m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m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s v="no backers"/>
    <m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m/>
    <x v="1064"/>
    <d v="2013-07-07T05:28:23"/>
    <x v="8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m/>
    <x v="1065"/>
    <d v="2014-02-19T09:08:42"/>
    <x v="8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m/>
    <x v="1066"/>
    <d v="2013-08-04T23:06:22"/>
    <x v="8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m/>
    <x v="1067"/>
    <d v="2013-12-21T20:32:11"/>
    <x v="8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m/>
    <x v="1068"/>
    <d v="2016-04-10T07:54:24"/>
    <x v="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m/>
    <x v="1069"/>
    <d v="2013-11-26T06:30:59"/>
    <x v="8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m/>
    <x v="1070"/>
    <d v="2012-10-01T00:17:02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s v="no backers"/>
    <m/>
    <x v="1071"/>
    <d v="2015-11-17T19:04:53"/>
    <x v="8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m/>
    <x v="1072"/>
    <d v="2014-02-05T19:58:17"/>
    <x v="8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m/>
    <x v="1073"/>
    <d v="2011-10-16T23:09:01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m/>
    <x v="1074"/>
    <d v="2014-01-04T04:09:05"/>
    <x v="8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m/>
    <x v="1075"/>
    <d v="2012-05-06T21:41:56"/>
    <x v="8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m/>
    <x v="1076"/>
    <d v="2014-09-11T09:04:10"/>
    <x v="8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m/>
    <x v="1077"/>
    <d v="2016-01-14T04:00:11"/>
    <x v="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m/>
    <x v="1078"/>
    <d v="2011-07-22T04:42:01"/>
    <x v="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m/>
    <x v="1079"/>
    <d v="2016-05-14T13:35:36"/>
    <x v="8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m/>
    <x v="1080"/>
    <d v="2014-05-11T03:18:53"/>
    <x v="8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m/>
    <x v="1081"/>
    <d v="2015-01-28T22:14:52"/>
    <x v="8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m/>
    <x v="1082"/>
    <d v="2012-08-10T21:44:48"/>
    <x v="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m/>
    <x v="1083"/>
    <d v="2014-08-02T15:49:43"/>
    <x v="8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s v="no backers"/>
    <m/>
    <x v="1084"/>
    <d v="2014-08-08T21:53:24"/>
    <x v="8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m/>
    <x v="1085"/>
    <d v="2016-03-14T15:06:15"/>
    <x v="8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m/>
    <x v="1086"/>
    <d v="2014-08-24T20:48:11"/>
    <x v="8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s v="no backers"/>
    <m/>
    <x v="1087"/>
    <d v="2014-06-15T17:08:07"/>
    <x v="8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m/>
    <x v="1088"/>
    <d v="2014-04-24T19:11:07"/>
    <x v="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m/>
    <x v="1089"/>
    <d v="2015-06-26T04:32:55"/>
    <x v="8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m/>
    <x v="1090"/>
    <d v="2015-05-29T04:27:33"/>
    <x v="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m/>
    <x v="1091"/>
    <d v="2016-04-10T18:41:12"/>
    <x v="8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m/>
    <x v="1092"/>
    <d v="2013-01-06T00:37:18"/>
    <x v="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m/>
    <x v="1093"/>
    <d v="2016-02-11T23:22:17"/>
    <x v="8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m/>
    <x v="1094"/>
    <d v="2011-10-09T17:07:13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m/>
    <x v="1095"/>
    <d v="2013-08-30T12:53:40"/>
    <x v="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m/>
    <x v="1096"/>
    <d v="2014-10-04T03:30:00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m/>
    <x v="1097"/>
    <d v="2014-03-02T19:01:17"/>
    <x v="8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m/>
    <x v="1098"/>
    <d v="2014-04-13T18:18:15"/>
    <x v="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m/>
    <x v="1099"/>
    <d v="2015-05-13T20:04:28"/>
    <x v="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m/>
    <x v="1100"/>
    <d v="2016-02-14T02:39:31"/>
    <x v="8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m/>
    <x v="1101"/>
    <d v="2016-07-14T18:12:00"/>
    <x v="8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m/>
    <x v="1102"/>
    <d v="2013-12-09T05:59:00"/>
    <x v="8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m/>
    <x v="1103"/>
    <d v="2016-06-18T05:19:50"/>
    <x v="8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m/>
    <x v="1104"/>
    <d v="2014-06-11T09:50:21"/>
    <x v="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m/>
    <x v="1105"/>
    <d v="2014-03-24T02:15:27"/>
    <x v="8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m/>
    <x v="1106"/>
    <d v="2012-04-04T16:46:15"/>
    <x v="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s v="no backers"/>
    <m/>
    <x v="1107"/>
    <d v="2014-07-23T20:40:24"/>
    <x v="8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m/>
    <x v="1108"/>
    <d v="2012-04-13T14:17:15"/>
    <x v="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m/>
    <x v="1109"/>
    <d v="2016-11-18T19:03:10"/>
    <x v="8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m/>
    <x v="1110"/>
    <d v="2012-12-07T22:23:42"/>
    <x v="8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m/>
    <x v="1111"/>
    <d v="2016-01-08T04:53:10"/>
    <x v="8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m/>
    <x v="1112"/>
    <d v="2015-01-19T08:30:00"/>
    <x v="8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m/>
    <x v="1113"/>
    <d v="2014-08-14T23:27:00"/>
    <x v="8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m/>
    <x v="1114"/>
    <d v="2013-10-09T08:18:07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m/>
    <x v="1115"/>
    <d v="2016-03-30T15:41:35"/>
    <x v="8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m/>
    <x v="1116"/>
    <d v="2012-06-09T20:20:08"/>
    <x v="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m/>
    <x v="1117"/>
    <d v="2015-12-25T14:21:53"/>
    <x v="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m/>
    <x v="1118"/>
    <d v="2014-04-05T02:59:39"/>
    <x v="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m/>
    <x v="1119"/>
    <d v="2014-04-06T19:01:04"/>
    <x v="8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s v="no backers"/>
    <m/>
    <x v="1120"/>
    <d v="2011-10-28T20:56:40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m/>
    <x v="1121"/>
    <d v="2016-03-13T21:25:16"/>
    <x v="8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s v="no backers"/>
    <m/>
    <x v="1122"/>
    <d v="2013-05-30T16:53:45"/>
    <x v="8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m/>
    <x v="1123"/>
    <d v="2014-04-19T12:34:08"/>
    <x v="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m/>
    <x v="1124"/>
    <d v="2015-04-30T16:00:51"/>
    <x v="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s v="no backers"/>
    <m/>
    <x v="1125"/>
    <d v="2015-09-25T14:58:50"/>
    <x v="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m/>
    <x v="1126"/>
    <d v="2016-07-14T07:51:34"/>
    <x v="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m/>
    <x v="1127"/>
    <d v="2014-11-14T21:30:00"/>
    <x v="8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m/>
    <x v="1128"/>
    <d v="2014-08-07T15:35:17"/>
    <x v="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m/>
    <x v="1129"/>
    <d v="2016-06-05T06:21:33"/>
    <x v="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m/>
    <x v="1130"/>
    <d v="2014-11-26T00:55:00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s v="no backers"/>
    <m/>
    <x v="1131"/>
    <d v="2015-12-24T21:47:48"/>
    <x v="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m/>
    <x v="1132"/>
    <d v="2017-01-01T02:46:11"/>
    <x v="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m/>
    <x v="1133"/>
    <d v="2014-07-31T09:46:21"/>
    <x v="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m/>
    <x v="1134"/>
    <d v="2014-11-29T04:33:00"/>
    <x v="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m/>
    <x v="1135"/>
    <d v="2016-08-06T23:44:54"/>
    <x v="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m/>
    <x v="1136"/>
    <d v="2015-12-19T16:07:09"/>
    <x v="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m/>
    <x v="1137"/>
    <d v="2016-04-23T19:40:21"/>
    <x v="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m/>
    <x v="1138"/>
    <d v="2017-01-21T21:45:31"/>
    <x v="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m/>
    <x v="1139"/>
    <d v="2015-01-01T08:20:26"/>
    <x v="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s v="no backers"/>
    <m/>
    <x v="1140"/>
    <d v="2015-08-06T11:05:21"/>
    <x v="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s v="no backers"/>
    <m/>
    <x v="1141"/>
    <d v="2015-07-09T16:47:30"/>
    <x v="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s v="no backers"/>
    <m/>
    <x v="1142"/>
    <d v="2015-02-17T00:08:47"/>
    <x v="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m/>
    <x v="1143"/>
    <d v="2015-12-17T04:38:46"/>
    <x v="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s v="no backers"/>
    <m/>
    <x v="1144"/>
    <d v="2015-04-29T04:22:00"/>
    <x v="8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m/>
    <x v="1145"/>
    <d v="2014-10-02T17:56:32"/>
    <x v="8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m/>
    <x v="1146"/>
    <d v="2014-05-02T22:52:53"/>
    <x v="8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s v="no backers"/>
    <m/>
    <x v="1147"/>
    <d v="2014-10-19T23:19:43"/>
    <x v="8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m/>
    <x v="1148"/>
    <d v="2016-12-01T05:06:21"/>
    <x v="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m/>
    <x v="1149"/>
    <d v="2016-06-16T17:02:46"/>
    <x v="8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m/>
    <x v="1150"/>
    <d v="2016-01-08T22:54:35"/>
    <x v="8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s v="no backers"/>
    <m/>
    <x v="1151"/>
    <d v="2015-09-07T02:27:43"/>
    <x v="8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m/>
    <x v="1152"/>
    <d v="2015-05-15T17:01:52"/>
    <x v="8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m/>
    <x v="1153"/>
    <d v="2015-06-18T17:08:25"/>
    <x v="8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m/>
    <x v="1154"/>
    <d v="2015-09-06T02:36:46"/>
    <x v="8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m/>
    <x v="1155"/>
    <d v="2014-08-14T18:20:08"/>
    <x v="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s v="no backers"/>
    <m/>
    <x v="1156"/>
    <d v="2015-02-24T01:42:42"/>
    <x v="8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m/>
    <x v="1157"/>
    <d v="2014-12-05T16:04:40"/>
    <x v="8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m/>
    <x v="1158"/>
    <d v="2014-12-09T02:12:08"/>
    <x v="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s v="no backers"/>
    <m/>
    <x v="1159"/>
    <d v="2015-06-30T15:45:00"/>
    <x v="8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m/>
    <x v="1160"/>
    <d v="2015-03-28T02:43:06"/>
    <x v="8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s v="no backers"/>
    <m/>
    <x v="1161"/>
    <d v="2015-05-19T15:06:29"/>
    <x v="8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m/>
    <x v="1162"/>
    <d v="2014-09-25T16:24:24"/>
    <x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s v="no backers"/>
    <m/>
    <x v="1163"/>
    <d v="2014-08-09T17:22:00"/>
    <x v="8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s v="no backers"/>
    <m/>
    <x v="1164"/>
    <d v="2016-06-18T17:23:02"/>
    <x v="8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m/>
    <x v="1165"/>
    <d v="2014-07-06T05:08:50"/>
    <x v="8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m/>
    <x v="1166"/>
    <d v="2015-06-26T04:00:00"/>
    <x v="8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m/>
    <x v="1167"/>
    <d v="2014-09-12T17:38:15"/>
    <x v="8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m/>
    <x v="1168"/>
    <d v="2016-09-22T01:17:45"/>
    <x v="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m/>
    <x v="1169"/>
    <d v="2015-02-22T08:29:23"/>
    <x v="8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m/>
    <x v="1170"/>
    <d v="2015-05-30T21:26:11"/>
    <x v="8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m/>
    <x v="1171"/>
    <d v="2014-11-13T20:18:47"/>
    <x v="8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s v="no backers"/>
    <m/>
    <x v="1172"/>
    <d v="2014-08-20T16:22:32"/>
    <x v="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m/>
    <x v="1173"/>
    <d v="2015-08-03T04:27:37"/>
    <x v="8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m/>
    <x v="1174"/>
    <d v="2016-05-08T20:12:07"/>
    <x v="8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m/>
    <x v="1175"/>
    <d v="2015-07-15T17:28:59"/>
    <x v="8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m/>
    <x v="1176"/>
    <d v="2017-03-06T13:00:00"/>
    <x v="8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s v="no backers"/>
    <m/>
    <x v="1177"/>
    <d v="2014-10-15T15:51:36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m/>
    <x v="1178"/>
    <d v="2014-08-16T21:44:12"/>
    <x v="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m/>
    <x v="1179"/>
    <d v="2015-10-28T17:17:07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m/>
    <x v="1180"/>
    <d v="2014-06-28T19:21:54"/>
    <x v="8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m/>
    <x v="1181"/>
    <d v="2015-03-01T08:08:41"/>
    <x v="8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m/>
    <x v="1182"/>
    <d v="2017-01-12T16:42:00"/>
    <x v="8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m/>
    <x v="1183"/>
    <d v="2016-11-02T03:59:00"/>
    <x v="8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m/>
    <x v="1184"/>
    <d v="2017-02-06T14:23:31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m/>
    <x v="1185"/>
    <d v="2015-06-08T04:00:00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m/>
    <x v="1186"/>
    <d v="2015-06-01T22:42:00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m/>
    <x v="1187"/>
    <d v="2015-05-17T18:00:00"/>
    <x v="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m/>
    <x v="1188"/>
    <d v="2016-12-28T16:49:00"/>
    <x v="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m/>
    <x v="1189"/>
    <d v="2016-06-29T23:29:55"/>
    <x v="8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m/>
    <x v="1190"/>
    <d v="2014-08-31T15:58:45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m/>
    <x v="1191"/>
    <d v="2016-03-20T13:29:20"/>
    <x v="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m/>
    <x v="1192"/>
    <d v="2017-02-11T12:09:38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m/>
    <x v="1193"/>
    <d v="2016-04-09T17:37:33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m/>
    <x v="1194"/>
    <d v="2015-04-08T11:42:59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m/>
    <x v="1195"/>
    <d v="2015-12-20T09:00:00"/>
    <x v="8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m/>
    <x v="1196"/>
    <d v="2015-12-18T19:38:59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m/>
    <x v="1197"/>
    <d v="2016-06-13T05:59:00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m/>
    <x v="1198"/>
    <d v="2015-12-31T03:00:00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m/>
    <x v="1199"/>
    <d v="2015-07-08T18:30:00"/>
    <x v="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m/>
    <x v="1200"/>
    <d v="2015-04-16T11:27:36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m/>
    <x v="1201"/>
    <d v="2016-07-15T14:34:06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m/>
    <x v="1202"/>
    <d v="2015-06-27T06:55:54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m/>
    <x v="1203"/>
    <d v="2015-05-31T14:45:27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m/>
    <x v="1204"/>
    <d v="2015-12-04T05:00:00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m/>
    <x v="1205"/>
    <d v="2015-06-13T12:09:11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m/>
    <x v="1206"/>
    <d v="2017-03-11T13:29:00"/>
    <x v="8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m/>
    <x v="1207"/>
    <d v="2016-03-31T10:00:00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m/>
    <x v="1208"/>
    <d v="2016-03-24T16:01:04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m/>
    <x v="1209"/>
    <d v="2017-02-25T20:18:25"/>
    <x v="8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m/>
    <x v="1210"/>
    <d v="2015-05-31T21:00:00"/>
    <x v="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m/>
    <x v="1211"/>
    <d v="2016-06-09T20:47:41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m/>
    <x v="1212"/>
    <d v="2015-11-27T01:00:00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m/>
    <x v="1213"/>
    <d v="2017-01-31T18:08:20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m/>
    <x v="1214"/>
    <d v="2015-06-09T20:10:05"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m/>
    <x v="1215"/>
    <d v="2014-05-30T22:09:16"/>
    <x v="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m/>
    <x v="1216"/>
    <d v="2015-10-02T23:03:00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m/>
    <x v="1217"/>
    <d v="2016-07-14T19:25:40"/>
    <x v="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m/>
    <x v="1218"/>
    <d v="2015-11-01T03:00:00"/>
    <x v="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m/>
    <x v="1219"/>
    <d v="2016-10-20T11:05:13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m/>
    <x v="1220"/>
    <d v="2015-08-25T15:05:12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m/>
    <x v="1221"/>
    <d v="2016-12-04T00:00:00"/>
    <x v="8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m/>
    <x v="1222"/>
    <d v="2016-04-01T04:00:00"/>
    <x v="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m/>
    <x v="1223"/>
    <d v="2016-11-10T05:15:09"/>
    <x v="8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m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m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m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s v="no backers"/>
    <m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m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m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s v="no backers"/>
    <m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s v="no backers"/>
    <m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m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m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s v="no backers"/>
    <m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m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s v="no backers"/>
    <m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s v="no backers"/>
    <m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m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s v="no backers"/>
    <m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m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m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m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m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m/>
    <x v="1244"/>
    <d v="2013-04-22T21:00:00"/>
    <x v="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m/>
    <x v="1245"/>
    <d v="2014-06-14T14:23:54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m/>
    <x v="1246"/>
    <d v="2011-12-06T02:02:29"/>
    <x v="8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m/>
    <x v="1247"/>
    <d v="2013-05-06T07:00:55"/>
    <x v="8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m/>
    <x v="1248"/>
    <d v="2014-06-13T06:59:00"/>
    <x v="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m/>
    <x v="1249"/>
    <d v="2012-07-07T17:46:51"/>
    <x v="8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m/>
    <x v="1250"/>
    <d v="2014-09-06T15:25:31"/>
    <x v="8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m/>
    <x v="1251"/>
    <d v="2011-09-25T19:32:47"/>
    <x v="8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m/>
    <x v="1252"/>
    <d v="2013-10-24T23:42:49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m/>
    <x v="1253"/>
    <d v="2014-09-03T18:48:27"/>
    <x v="8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m/>
    <x v="1254"/>
    <d v="2011-01-01T04:59:00"/>
    <x v="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m/>
    <x v="1255"/>
    <d v="2013-12-01T21:17:32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m/>
    <x v="1256"/>
    <d v="2012-02-12T22:03:51"/>
    <x v="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m/>
    <x v="1257"/>
    <d v="2011-04-03T01:03:10"/>
    <x v="8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m/>
    <x v="1258"/>
    <d v="2013-08-31T14:40:12"/>
    <x v="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m/>
    <x v="1259"/>
    <d v="2014-06-09T03:59:00"/>
    <x v="8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m/>
    <x v="1260"/>
    <d v="2014-02-26T20:13:40"/>
    <x v="8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m/>
    <x v="1261"/>
    <d v="2014-01-29T08:13:47"/>
    <x v="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m/>
    <x v="1262"/>
    <d v="2014-02-16T18:18:12"/>
    <x v="8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m/>
    <x v="1263"/>
    <d v="2014-03-29T01:00:00"/>
    <x v="8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m/>
    <x v="1264"/>
    <d v="2013-10-29T15:54:43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m/>
    <x v="1265"/>
    <d v="2010-11-30T15:43:35"/>
    <x v="8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m/>
    <x v="1266"/>
    <d v="2014-01-11T21:02:25"/>
    <x v="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m/>
    <x v="1267"/>
    <d v="2013-07-24T14:02:38"/>
    <x v="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m/>
    <x v="1268"/>
    <d v="2013-09-20T20:17:27"/>
    <x v="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m/>
    <x v="1269"/>
    <d v="2016-04-16T00:00:00"/>
    <x v="8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m/>
    <x v="1270"/>
    <d v="2012-03-25T19:34:02"/>
    <x v="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m/>
    <x v="1271"/>
    <d v="2013-11-13T17:24:19"/>
    <x v="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m/>
    <x v="1272"/>
    <d v="2010-06-15T04:00:00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m/>
    <x v="1273"/>
    <d v="2014-08-31T17:31:31"/>
    <x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m/>
    <x v="1274"/>
    <d v="2012-08-30T16:33:45"/>
    <x v="8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m/>
    <x v="1275"/>
    <d v="2013-08-07T20:49:47"/>
    <x v="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m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m/>
    <x v="1277"/>
    <d v="2012-09-04T13:29:07"/>
    <x v="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m/>
    <x v="1278"/>
    <d v="2014-06-25T02:00:00"/>
    <x v="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m/>
    <x v="1279"/>
    <d v="2014-03-24T01:22:50"/>
    <x v="8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m/>
    <x v="1280"/>
    <d v="2011-03-01T18:10:54"/>
    <x v="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m/>
    <x v="1281"/>
    <d v="2013-07-28T17:50:36"/>
    <x v="8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m/>
    <x v="1282"/>
    <d v="2013-12-09T04:59:00"/>
    <x v="8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m/>
    <x v="1283"/>
    <d v="2013-03-11T04:00:00"/>
    <x v="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m/>
    <x v="1284"/>
    <d v="2016-12-31T16:59:00"/>
    <x v="8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m/>
    <x v="1285"/>
    <d v="2015-06-20T13:59:35"/>
    <x v="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m/>
    <x v="1286"/>
    <d v="2015-02-17T14:00:00"/>
    <x v="8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m/>
    <x v="1287"/>
    <d v="2015-06-12T14:54:16"/>
    <x v="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m/>
    <x v="1288"/>
    <d v="2016-08-10T04:00:00"/>
    <x v="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m/>
    <x v="1289"/>
    <d v="2017-01-04T03:14:05"/>
    <x v="8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m/>
    <x v="1290"/>
    <d v="2015-04-23T06:59:00"/>
    <x v="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m/>
    <x v="1291"/>
    <d v="2015-04-07T07:00:00"/>
    <x v="8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m/>
    <x v="1292"/>
    <d v="2015-10-06T22:59:0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m/>
    <x v="1293"/>
    <d v="2015-11-14T17:49:31"/>
    <x v="8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m/>
    <x v="1294"/>
    <d v="2015-10-19T11:00:00"/>
    <x v="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m/>
    <x v="1295"/>
    <d v="2015-07-29T17:00:00"/>
    <x v="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m/>
    <x v="1296"/>
    <d v="2016-03-14T00:12:53"/>
    <x v="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m/>
    <x v="1297"/>
    <d v="2016-05-01T17:55:58"/>
    <x v="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m/>
    <x v="1298"/>
    <d v="2016-04-28T16:20:32"/>
    <x v="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m/>
    <x v="1299"/>
    <d v="2015-07-14T19:32:39"/>
    <x v="8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m/>
    <x v="1300"/>
    <d v="2016-06-01T18:57:00"/>
    <x v="8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m/>
    <x v="1301"/>
    <d v="2015-07-21T03:00:00"/>
    <x v="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m/>
    <x v="1302"/>
    <d v="2016-12-01T02:23:31"/>
    <x v="8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m/>
    <x v="1303"/>
    <d v="2016-07-31T11:00:00"/>
    <x v="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m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m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m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m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m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m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m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m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m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m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m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m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m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m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m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m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m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m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m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m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m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m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m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m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m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m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m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m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s v="no backers"/>
    <m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s v="no backers"/>
    <m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m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m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m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m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m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m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s v="no backers"/>
    <m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m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m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m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m/>
    <x v="1344"/>
    <d v="2016-06-30T18:57:19"/>
    <x v="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m/>
    <x v="1345"/>
    <d v="2014-07-14T19:32:39"/>
    <x v="8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m/>
    <x v="1346"/>
    <d v="2013-06-27T01:49:11"/>
    <x v="8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m/>
    <x v="1347"/>
    <d v="2015-03-07T15:18:45"/>
    <x v="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m/>
    <x v="1348"/>
    <d v="2014-12-18T12:08:53"/>
    <x v="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m/>
    <x v="1349"/>
    <d v="2015-12-16T06:59:00"/>
    <x v="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m/>
    <x v="1350"/>
    <d v="2015-12-26T00:18:54"/>
    <x v="8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m/>
    <x v="1351"/>
    <d v="2016-02-12T17:45:44"/>
    <x v="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m/>
    <x v="1352"/>
    <d v="2015-09-05T03:59:00"/>
    <x v="8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m/>
    <x v="1353"/>
    <d v="2013-03-11T00:00:00"/>
    <x v="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m/>
    <x v="1354"/>
    <d v="2016-06-11T19:22:59"/>
    <x v="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m/>
    <x v="1355"/>
    <d v="2012-11-30T10:00:00"/>
    <x v="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m/>
    <x v="1356"/>
    <d v="2013-07-05T00:56:00"/>
    <x v="8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m/>
    <x v="1357"/>
    <d v="2013-03-01T05:59:00"/>
    <x v="8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m/>
    <x v="1358"/>
    <d v="2011-06-25T13:42:03"/>
    <x v="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m/>
    <x v="1359"/>
    <d v="2011-07-06T19:33:10"/>
    <x v="8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m/>
    <x v="1360"/>
    <d v="2012-08-02T21:37:00"/>
    <x v="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m/>
    <x v="1361"/>
    <d v="2014-06-21T17:12:52"/>
    <x v="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m/>
    <x v="1362"/>
    <d v="2013-09-07T22:25:31"/>
    <x v="8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m/>
    <x v="1363"/>
    <d v="2016-02-15T07:59:00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m/>
    <x v="1364"/>
    <d v="2015-01-07T16:41:46"/>
    <x v="8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m/>
    <x v="1365"/>
    <d v="2015-03-16T16:35:52"/>
    <x v="8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m/>
    <x v="1366"/>
    <d v="2014-11-27T00:54:23"/>
    <x v="8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m/>
    <x v="1367"/>
    <d v="2015-11-14T01:04:10"/>
    <x v="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m/>
    <x v="1368"/>
    <d v="2015-06-15T04:34:54"/>
    <x v="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m/>
    <x v="1369"/>
    <d v="2014-04-11T14:15:46"/>
    <x v="8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m/>
    <x v="1370"/>
    <d v="2013-10-16T00:04:50"/>
    <x v="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m/>
    <x v="1371"/>
    <d v="2015-05-07T18:12:22"/>
    <x v="8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m/>
    <x v="1372"/>
    <d v="2012-07-12T17:45:32"/>
    <x v="8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m/>
    <x v="1373"/>
    <d v="2016-12-30T22:50:33"/>
    <x v="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m/>
    <x v="1374"/>
    <d v="2016-03-25T02:53:08"/>
    <x v="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m/>
    <x v="1375"/>
    <d v="2017-01-15T01:35:19"/>
    <x v="8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m/>
    <x v="1376"/>
    <d v="2016-12-03T17:03:26"/>
    <x v="8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m/>
    <x v="1377"/>
    <d v="2017-02-03T04:11:00"/>
    <x v="8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m/>
    <x v="1378"/>
    <d v="2016-08-01T18:13:30"/>
    <x v="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m/>
    <x v="1379"/>
    <d v="2015-06-05T11:47:56"/>
    <x v="8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m/>
    <x v="1380"/>
    <d v="2015-06-09T02:00:00"/>
    <x v="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m/>
    <x v="1381"/>
    <d v="2016-12-29T05:08:45"/>
    <x v="8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m/>
    <x v="1382"/>
    <d v="2013-05-06T19:12:16"/>
    <x v="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m/>
    <x v="1383"/>
    <d v="2016-12-23T01:47:58"/>
    <x v="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m/>
    <x v="1384"/>
    <d v="2015-07-05T17:38:42"/>
    <x v="8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m/>
    <x v="1385"/>
    <d v="2016-04-29T12:11:00"/>
    <x v="8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m/>
    <x v="1386"/>
    <d v="2015-07-29T15:31:29"/>
    <x v="8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m/>
    <x v="1387"/>
    <d v="2015-06-03T04:30:00"/>
    <x v="8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m/>
    <x v="1388"/>
    <d v="2016-10-17T16:14:00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m/>
    <x v="1389"/>
    <d v="2016-08-13T11:32:37"/>
    <x v="8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m/>
    <x v="1390"/>
    <d v="2015-04-27T17:12:00"/>
    <x v="8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m/>
    <x v="1391"/>
    <d v="2015-08-22T04:59:00"/>
    <x v="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m/>
    <x v="1392"/>
    <d v="2016-03-03T03:43:06"/>
    <x v="8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m/>
    <x v="1393"/>
    <d v="2016-08-01T16:22:03"/>
    <x v="8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m/>
    <x v="1394"/>
    <d v="2017-03-01T03:00:00"/>
    <x v="8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m/>
    <x v="1395"/>
    <d v="2017-01-14T21:48:01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m/>
    <x v="1396"/>
    <d v="2015-02-13T23:58:02"/>
    <x v="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m/>
    <x v="1397"/>
    <d v="2016-10-27T21:19:00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m/>
    <x v="1398"/>
    <d v="2016-07-05T20:58:54"/>
    <x v="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m/>
    <x v="1399"/>
    <d v="2014-10-07T00:06:1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m/>
    <x v="1400"/>
    <d v="2016-06-12T05:30:00"/>
    <x v="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m/>
    <x v="1401"/>
    <d v="2013-05-26T23:54:34"/>
    <x v="8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m/>
    <x v="1402"/>
    <d v="2015-05-01T00:16:51"/>
    <x v="8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m/>
    <x v="1403"/>
    <d v="2013-07-26T01:30:35"/>
    <x v="8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m/>
    <x v="1404"/>
    <d v="2015-02-22T12:14:45"/>
    <x v="8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m/>
    <x v="1405"/>
    <d v="2014-11-28T17:20:01"/>
    <x v="8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m/>
    <x v="1406"/>
    <d v="2015-12-12T10:00:00"/>
    <x v="8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m/>
    <x v="1407"/>
    <d v="2014-08-12T12:52:58"/>
    <x v="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m/>
    <x v="1408"/>
    <d v="2015-11-13T21:55:56"/>
    <x v="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s v="no backers"/>
    <m/>
    <x v="1409"/>
    <d v="2015-01-01T04:12:15"/>
    <x v="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m/>
    <x v="1410"/>
    <d v="2016-06-03T07:38:40"/>
    <x v="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m/>
    <x v="1411"/>
    <d v="2015-02-06T01:25:00"/>
    <x v="8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m/>
    <x v="1412"/>
    <d v="2014-12-04T01:31:39"/>
    <x v="8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m/>
    <x v="1413"/>
    <d v="2016-02-20T10:29:30"/>
    <x v="8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m/>
    <x v="1414"/>
    <d v="2017-01-03T06:04:27"/>
    <x v="8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m/>
    <x v="1415"/>
    <d v="2015-08-16T16:13:11"/>
    <x v="8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s v="no backers"/>
    <m/>
    <x v="1416"/>
    <d v="2015-11-21T23:13:39"/>
    <x v="8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m/>
    <x v="1417"/>
    <d v="2015-09-15T11:11:00"/>
    <x v="8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m/>
    <x v="1418"/>
    <d v="2016-02-25T10:57:14"/>
    <x v="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m/>
    <x v="1419"/>
    <d v="2016-10-09T10:56:59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m/>
    <x v="1420"/>
    <d v="2016-06-28T16:01:26"/>
    <x v="8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m/>
    <x v="1421"/>
    <d v="2015-02-08T21:58:29"/>
    <x v="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m/>
    <x v="1422"/>
    <d v="2016-09-21T05:45:04"/>
    <x v="8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m/>
    <x v="1423"/>
    <d v="2016-01-01T08:38:51"/>
    <x v="8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m/>
    <x v="1424"/>
    <d v="2016-11-15T18:13:22"/>
    <x v="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s v="no backers"/>
    <m/>
    <x v="1425"/>
    <d v="2015-04-29T03:09:19"/>
    <x v="8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s v="no backers"/>
    <m/>
    <x v="1426"/>
    <d v="2015-08-24T09:22:00"/>
    <x v="8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m/>
    <x v="1427"/>
    <d v="2016-09-18T20:26:25"/>
    <x v="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m/>
    <x v="1428"/>
    <d v="2016-04-02T08:06:57"/>
    <x v="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s v="no backers"/>
    <m/>
    <x v="1429"/>
    <d v="2015-04-10T01:27:22"/>
    <x v="8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m/>
    <x v="1430"/>
    <d v="2014-12-19T19:31:28"/>
    <x v="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m/>
    <x v="1431"/>
    <d v="2015-11-26T06:03:36"/>
    <x v="8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s v="no backers"/>
    <m/>
    <x v="1432"/>
    <d v="2015-07-20T18:43:48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m/>
    <x v="1433"/>
    <d v="2016-12-10T11:00:00"/>
    <x v="8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m/>
    <x v="1434"/>
    <d v="2015-06-08T15:00:00"/>
    <x v="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m/>
    <x v="1435"/>
    <d v="2015-10-11T18:43:4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m/>
    <x v="1436"/>
    <d v="2016-02-21T08:24:17"/>
    <x v="8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m/>
    <x v="1437"/>
    <d v="2014-07-13T04:59:00"/>
    <x v="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m/>
    <x v="1438"/>
    <d v="2016-04-27T13:55:00"/>
    <x v="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m/>
    <x v="1439"/>
    <d v="2015-03-07T19:55:01"/>
    <x v="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m/>
    <x v="1440"/>
    <d v="2016-05-26T17:57:43"/>
    <x v="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m/>
    <x v="1441"/>
    <d v="2015-09-11T18:22:49"/>
    <x v="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s v="no backers"/>
    <m/>
    <x v="1442"/>
    <d v="2016-05-25T15:29:18"/>
    <x v="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s v="no backers"/>
    <m/>
    <x v="1443"/>
    <d v="2017-01-02T22:13:29"/>
    <x v="8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s v="no backers"/>
    <m/>
    <x v="1444"/>
    <d v="2015-09-12T20:57:42"/>
    <x v="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s v="no backers"/>
    <m/>
    <x v="1445"/>
    <d v="2015-06-14T13:00:55"/>
    <x v="8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s v="no backers"/>
    <m/>
    <x v="1446"/>
    <d v="2016-04-21T10:44:38"/>
    <x v="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m/>
    <x v="1447"/>
    <d v="2016-07-08T17:32:14"/>
    <x v="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s v="no backers"/>
    <m/>
    <x v="1448"/>
    <d v="2015-05-22T05:25:00"/>
    <x v="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s v="no backers"/>
    <m/>
    <x v="1449"/>
    <d v="2015-05-10T19:28:25"/>
    <x v="8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m/>
    <x v="1450"/>
    <d v="2016-02-20T04:06:37"/>
    <x v="8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m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s v="no backers"/>
    <m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s v="no backers"/>
    <m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m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m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m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s v="no backers"/>
    <m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s v="no backers"/>
    <m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s v="no backers"/>
    <m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s v="no backers"/>
    <m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m/>
    <x v="1461"/>
    <d v="2014-10-21T00:00:00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m/>
    <x v="1462"/>
    <d v="2013-04-10T15:54:31"/>
    <x v="8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m/>
    <x v="1463"/>
    <d v="2013-04-07T20:52:18"/>
    <x v="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m/>
    <x v="1464"/>
    <d v="2013-02-16T15:52:38"/>
    <x v="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m/>
    <x v="1465"/>
    <d v="2012-03-22T03:00:00"/>
    <x v="8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m/>
    <x v="1466"/>
    <d v="2016-01-12T05:00:00"/>
    <x v="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m/>
    <x v="1467"/>
    <d v="2012-03-25T18:14:45"/>
    <x v="8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m/>
    <x v="1468"/>
    <d v="2011-06-12T00:20:49"/>
    <x v="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m/>
    <x v="1469"/>
    <d v="2013-02-15T14:21:49"/>
    <x v="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m/>
    <x v="1470"/>
    <d v="2012-12-28T19:51:03"/>
    <x v="8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m/>
    <x v="1471"/>
    <d v="2015-04-09T22:58:54"/>
    <x v="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m/>
    <x v="1472"/>
    <d v="2013-10-16T13:01:43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m/>
    <x v="1473"/>
    <d v="2012-03-01T23:30:39"/>
    <x v="8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m/>
    <x v="1474"/>
    <d v="2013-09-13T17:28:12"/>
    <x v="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m/>
    <x v="1475"/>
    <d v="2014-12-20T04:59:00"/>
    <x v="8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m/>
    <x v="1476"/>
    <d v="2011-09-10T01:00:22"/>
    <x v="8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m/>
    <x v="1477"/>
    <d v="2011-12-23T03:00:00"/>
    <x v="8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m/>
    <x v="1478"/>
    <d v="2013-05-14T20:55:13"/>
    <x v="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m/>
    <x v="1479"/>
    <d v="2014-05-10T03:59:00"/>
    <x v="8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m/>
    <x v="1480"/>
    <d v="2013-07-26T17:00:00"/>
    <x v="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m/>
    <x v="1481"/>
    <d v="2013-11-02T22:09:05"/>
    <x v="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m/>
    <x v="1482"/>
    <d v="2012-09-07T07:51:00"/>
    <x v="8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m/>
    <x v="1483"/>
    <d v="2016-07-22T04:37:55"/>
    <x v="8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s v="no backers"/>
    <m/>
    <x v="1484"/>
    <d v="2012-07-21T14:51:00"/>
    <x v="8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m/>
    <x v="1485"/>
    <d v="2015-06-20T19:06:13"/>
    <x v="8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m/>
    <x v="1486"/>
    <d v="2015-02-27T04:02:41"/>
    <x v="8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s v="no backers"/>
    <m/>
    <x v="1487"/>
    <d v="2016-08-02T22:01:11"/>
    <x v="8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m/>
    <x v="1488"/>
    <d v="2014-01-05T13:31:00"/>
    <x v="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s v="no backers"/>
    <m/>
    <x v="1489"/>
    <d v="2012-11-15T15:40:52"/>
    <x v="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m/>
    <x v="1490"/>
    <d v="2013-10-02T13:27:5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m/>
    <x v="1491"/>
    <d v="2015-02-15T15:38:00"/>
    <x v="8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m/>
    <x v="1492"/>
    <d v="2011-06-18T21:14:06"/>
    <x v="8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s v="no backers"/>
    <m/>
    <x v="1493"/>
    <d v="2013-06-16T20:47:55"/>
    <x v="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m/>
    <x v="1494"/>
    <d v="2015-04-03T15:38:00"/>
    <x v="8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s v="no backers"/>
    <m/>
    <x v="1495"/>
    <d v="2011-08-27T18:57:11"/>
    <x v="8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s v="no backers"/>
    <m/>
    <x v="1496"/>
    <d v="2014-09-16T11:24:19"/>
    <x v="8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m/>
    <x v="1497"/>
    <d v="2013-07-31T19:43:00"/>
    <x v="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m/>
    <x v="1498"/>
    <d v="2014-09-03T23:36:18"/>
    <x v="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m/>
    <x v="1499"/>
    <d v="2016-08-05T00:10:33"/>
    <x v="8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m/>
    <x v="1500"/>
    <d v="2013-05-01T21:42:37"/>
    <x v="8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m/>
    <x v="1501"/>
    <d v="2015-07-08T14:00:23"/>
    <x v="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m/>
    <x v="1502"/>
    <d v="2016-03-25T22:00:00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m/>
    <x v="1503"/>
    <d v="2016-10-23T08:20:01"/>
    <x v="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m/>
    <x v="1504"/>
    <d v="2014-06-10T08:33:00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m/>
    <x v="1505"/>
    <d v="2016-03-22T20:01:00"/>
    <x v="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m/>
    <x v="1506"/>
    <d v="2014-07-24T18:51:44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m/>
    <x v="1507"/>
    <d v="2010-05-15T08:10:00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m/>
    <x v="1508"/>
    <d v="2014-06-27T14:44:41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m/>
    <x v="1509"/>
    <d v="2017-02-14T22:59:00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m/>
    <x v="1510"/>
    <d v="2014-07-19T09:14:38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m/>
    <x v="1511"/>
    <d v="2015-11-18T15:00:04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m/>
    <x v="1512"/>
    <d v="2017-02-05T16:25:39"/>
    <x v="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m/>
    <x v="1513"/>
    <d v="2014-07-16T15:17:46"/>
    <x v="8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m/>
    <x v="1514"/>
    <d v="2015-09-27T14:20:40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m/>
    <x v="1515"/>
    <d v="2016-03-16T05:04:57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m/>
    <x v="1516"/>
    <d v="2016-10-06T14:00:00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m/>
    <x v="1517"/>
    <d v="2014-12-06T06:00:00"/>
    <x v="8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m/>
    <x v="1518"/>
    <d v="2014-05-31T19:40:52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m/>
    <x v="1519"/>
    <d v="2014-06-20T21:59:00"/>
    <x v="8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m/>
    <x v="1520"/>
    <d v="2014-12-19T04:00:00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m/>
    <x v="1521"/>
    <d v="2016-06-07T04:01:31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m/>
    <x v="1522"/>
    <d v="2014-10-17T19:55:39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m/>
    <x v="1523"/>
    <d v="2014-12-23T00:00:00"/>
    <x v="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m/>
    <x v="1524"/>
    <d v="2017-02-20T12:01:30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m/>
    <x v="1525"/>
    <d v="2016-08-18T16:52:18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m/>
    <x v="1526"/>
    <d v="2016-01-19T06:37:27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m/>
    <x v="1527"/>
    <d v="2017-03-14T13:24:46"/>
    <x v="8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m/>
    <x v="1528"/>
    <d v="2017-02-01T00:00:00"/>
    <x v="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m/>
    <x v="1529"/>
    <d v="2015-03-19T14:05:20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m/>
    <x v="1530"/>
    <d v="2015-10-23T18:24:55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m/>
    <x v="1531"/>
    <d v="2014-12-01T03:00:00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m/>
    <x v="1532"/>
    <d v="2016-02-15T15:00:00"/>
    <x v="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m/>
    <x v="1533"/>
    <d v="2016-05-02T03:59:00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m/>
    <x v="1534"/>
    <d v="2015-09-04T16:11:02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m/>
    <x v="1535"/>
    <d v="2016-05-23T22:00:00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m/>
    <x v="1536"/>
    <d v="2015-08-27T19:15:10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m/>
    <x v="1537"/>
    <d v="2016-08-06T18:00:00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m/>
    <x v="1538"/>
    <d v="2015-01-22T18:46:10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m/>
    <x v="1539"/>
    <d v="2017-01-03T22:03:39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m/>
    <x v="1540"/>
    <d v="2014-11-26T01:15:00"/>
    <x v="8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m/>
    <x v="1541"/>
    <d v="2014-12-31T17:05:38"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m/>
    <x v="1542"/>
    <d v="2015-06-30T23:55:00"/>
    <x v="8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m/>
    <x v="1543"/>
    <d v="2014-11-22T13:13:54"/>
    <x v="8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s v="no backers"/>
    <m/>
    <x v="1544"/>
    <d v="2015-04-01T00:18:00"/>
    <x v="8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m/>
    <x v="1545"/>
    <d v="2015-03-02T21:16:00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m/>
    <x v="1546"/>
    <d v="2014-09-17T05:06:39"/>
    <x v="8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s v="no backers"/>
    <m/>
    <x v="1547"/>
    <d v="2017-02-23T10:14:42"/>
    <x v="8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m/>
    <x v="1548"/>
    <d v="2015-11-08T22:10:20"/>
    <x v="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m/>
    <x v="1549"/>
    <d v="2015-11-03T04:15:59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m/>
    <x v="1550"/>
    <d v="2016-05-12T10:47:14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s v="no backers"/>
    <m/>
    <x v="1551"/>
    <d v="2015-05-27T19:47:19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m/>
    <x v="1552"/>
    <d v="2014-10-01T03:59:00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s v="no backers"/>
    <m/>
    <x v="1553"/>
    <d v="2015-09-02T06:47:27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s v="no backers"/>
    <m/>
    <x v="1554"/>
    <d v="2015-08-02T06:03:10"/>
    <x v="8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s v="no backers"/>
    <m/>
    <x v="1555"/>
    <d v="2015-09-17T17:00:00"/>
    <x v="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m/>
    <x v="1556"/>
    <d v="2016-07-04T03:40:24"/>
    <x v="8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m/>
    <x v="1557"/>
    <d v="2014-09-20T15:40:33"/>
    <x v="8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m/>
    <x v="1558"/>
    <d v="2015-08-28T12:12:00"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m/>
    <x v="1559"/>
    <d v="2015-04-29T01:16:39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m/>
    <x v="1560"/>
    <d v="2014-11-13T01:29:53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m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s v="no backers"/>
    <m/>
    <x v="1562"/>
    <d v="2009-12-02T00:50:00"/>
    <x v="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m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m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m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m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m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m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s v="no backers"/>
    <m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m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m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m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m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m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m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m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m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m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m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s v="no backers"/>
    <m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m/>
    <x v="1581"/>
    <d v="2015-12-19T10:46:30"/>
    <x v="8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m/>
    <x v="1582"/>
    <d v="2015-10-26T21:20:00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m/>
    <x v="1583"/>
    <d v="2014-09-25T21:43:11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s v="no backers"/>
    <m/>
    <x v="1584"/>
    <d v="2014-05-30T15:35:01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m/>
    <x v="1585"/>
    <d v="2016-12-25T11:00:00"/>
    <x v="8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s v="no backers"/>
    <m/>
    <x v="1586"/>
    <d v="2015-04-05T01:30:22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m/>
    <x v="1587"/>
    <d v="2014-12-13T22:49:25"/>
    <x v="8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s v="no backers"/>
    <m/>
    <x v="1588"/>
    <d v="2015-01-31T20:12:00"/>
    <x v="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s v="no backers"/>
    <m/>
    <x v="1589"/>
    <d v="2015-10-09T23:38:06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m/>
    <x v="1590"/>
    <d v="2015-09-23T20:34:24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m/>
    <x v="1591"/>
    <d v="2016-04-03T16:25:41"/>
    <x v="8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s v="no backers"/>
    <m/>
    <x v="1592"/>
    <d v="2015-03-28T00:44:45"/>
    <x v="8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m/>
    <x v="1593"/>
    <d v="2015-02-28T20:17:35"/>
    <x v="8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m/>
    <x v="1594"/>
    <d v="2016-05-15T16:21:00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m/>
    <x v="1595"/>
    <d v="2014-06-18T20:13:00"/>
    <x v="8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m/>
    <x v="1596"/>
    <d v="2014-12-13T11:19:29"/>
    <x v="8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s v="no backers"/>
    <m/>
    <x v="1597"/>
    <d v="2016-09-20T08:29:57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m/>
    <x v="1598"/>
    <d v="2015-07-26T16:00:58"/>
    <x v="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s v="no backers"/>
    <m/>
    <x v="1599"/>
    <d v="2016-04-08T11:56:16"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m/>
    <x v="1600"/>
    <d v="2014-07-15T05:11:00"/>
    <x v="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m/>
    <x v="1601"/>
    <d v="2011-05-05T02:13:53"/>
    <x v="8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m/>
    <x v="1602"/>
    <d v="2011-10-14T23:00:00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m/>
    <x v="1603"/>
    <d v="2012-01-28T04:04:19"/>
    <x v="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m/>
    <x v="1604"/>
    <d v="2012-03-17T19:17:15"/>
    <x v="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m/>
    <x v="1605"/>
    <d v="2011-08-01T07:00:00"/>
    <x v="8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m/>
    <x v="1606"/>
    <d v="2011-03-24T01:40:38"/>
    <x v="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m/>
    <x v="1607"/>
    <d v="2012-06-14T19:24:11"/>
    <x v="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m/>
    <x v="1608"/>
    <d v="2014-01-01T05:26:00"/>
    <x v="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m/>
    <x v="1609"/>
    <d v="2011-11-02T08:00:00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m/>
    <x v="1610"/>
    <d v="2012-12-15T22:11:50"/>
    <x v="8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m/>
    <x v="1611"/>
    <d v="2013-06-05T00:00:32"/>
    <x v="8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m/>
    <x v="1612"/>
    <d v="2013-01-02T20:59:44"/>
    <x v="8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m/>
    <x v="1613"/>
    <d v="2012-07-22T01:40:02"/>
    <x v="8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m/>
    <x v="1614"/>
    <d v="2014-08-03T17:00:00"/>
    <x v="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m/>
    <x v="1615"/>
    <d v="2011-12-13T02:13:16"/>
    <x v="8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m/>
    <x v="1616"/>
    <d v="2012-11-22T22:00:00"/>
    <x v="8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m/>
    <x v="1617"/>
    <d v="2013-11-01T19:00:00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m/>
    <x v="1618"/>
    <d v="2013-03-08T15:42:15"/>
    <x v="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m/>
    <x v="1619"/>
    <d v="2014-09-15T04:28:06"/>
    <x v="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m/>
    <x v="1620"/>
    <d v="2013-02-23T08:09:00"/>
    <x v="8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m/>
    <x v="1621"/>
    <d v="2012-05-28T03:59:00"/>
    <x v="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m/>
    <x v="1622"/>
    <d v="2014-12-17T07:59:00"/>
    <x v="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m/>
    <x v="1623"/>
    <d v="2013-08-27T16:31:29"/>
    <x v="8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m/>
    <x v="1624"/>
    <d v="2013-01-09T08:48:55"/>
    <x v="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m/>
    <x v="1625"/>
    <d v="2012-09-11T16:47:33"/>
    <x v="8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m/>
    <x v="1626"/>
    <d v="2013-12-01T21:21:07"/>
    <x v="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m/>
    <x v="1627"/>
    <d v="2012-11-26T04:59:00"/>
    <x v="8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m/>
    <x v="1628"/>
    <d v="2014-06-17T17:41:22"/>
    <x v="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m/>
    <x v="1629"/>
    <d v="2014-02-20T20:48:53"/>
    <x v="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m/>
    <x v="1630"/>
    <d v="2012-03-02T06:59:00"/>
    <x v="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m/>
    <x v="1631"/>
    <d v="2012-10-12T20:37:41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m/>
    <x v="1632"/>
    <d v="2011-09-24T08:10:54"/>
    <x v="8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m/>
    <x v="1633"/>
    <d v="2012-01-16T05:00:00"/>
    <x v="8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m/>
    <x v="1634"/>
    <d v="2011-06-02T05:59:00"/>
    <x v="8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m/>
    <x v="1635"/>
    <d v="2016-07-11T20:51:01"/>
    <x v="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m/>
    <x v="1636"/>
    <d v="2011-06-12T04:00:00"/>
    <x v="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m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m/>
    <x v="1638"/>
    <d v="2013-02-28T21:25:00"/>
    <x v="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m/>
    <x v="1639"/>
    <d v="2012-03-03T15:39:25"/>
    <x v="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m/>
    <x v="1640"/>
    <d v="2010-08-03T01:59:00"/>
    <x v="8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m/>
    <x v="1641"/>
    <d v="2014-12-19T14:19:04"/>
    <x v="8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m/>
    <x v="1642"/>
    <d v="2011-06-14T00:35:27"/>
    <x v="8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m/>
    <x v="1643"/>
    <d v="2012-09-24T19:46:52"/>
    <x v="8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m/>
    <x v="1644"/>
    <d v="2012-11-22T02:26:00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m/>
    <x v="1645"/>
    <d v="2013-09-18T14:49:00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m/>
    <x v="1646"/>
    <d v="2014-08-14T18:11:00"/>
    <x v="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m/>
    <x v="1647"/>
    <d v="2012-06-09T09:49:37"/>
    <x v="8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m/>
    <x v="1648"/>
    <d v="2011-03-20T15:54:42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m/>
    <x v="1649"/>
    <d v="2014-05-23T16:25:55"/>
    <x v="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m/>
    <x v="1650"/>
    <d v="2013-10-09T10:27:17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m/>
    <x v="1651"/>
    <d v="2011-04-26T06:59:00"/>
    <x v="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m/>
    <x v="1652"/>
    <d v="2013-11-24T12:49:53"/>
    <x v="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m/>
    <x v="1653"/>
    <d v="2011-04-24T20:01:36"/>
    <x v="8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m/>
    <x v="1654"/>
    <d v="2012-04-18T21:22:40"/>
    <x v="8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m/>
    <x v="1655"/>
    <d v="2012-04-05T18:00:20"/>
    <x v="8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m/>
    <x v="1656"/>
    <d v="2012-12-13T22:17:32"/>
    <x v="8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m/>
    <x v="1657"/>
    <d v="2012-05-24T18:46:08"/>
    <x v="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m/>
    <x v="1658"/>
    <d v="2012-12-18T14:20:00"/>
    <x v="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m/>
    <x v="1659"/>
    <d v="2013-12-17T12:00:00"/>
    <x v="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m/>
    <x v="1660"/>
    <d v="2016-04-30T21:59:00"/>
    <x v="8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m/>
    <x v="1661"/>
    <d v="2016-01-17T21:00:00"/>
    <x v="8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m/>
    <x v="1662"/>
    <d v="2011-12-31T05:45:36"/>
    <x v="8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m/>
    <x v="1663"/>
    <d v="2015-02-01T00:31:47"/>
    <x v="8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m/>
    <x v="1664"/>
    <d v="2012-03-16T03:59:00"/>
    <x v="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m/>
    <x v="1665"/>
    <d v="2011-02-22T03:00:00"/>
    <x v="8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m/>
    <x v="1666"/>
    <d v="2013-03-28T05:04:33"/>
    <x v="8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m/>
    <x v="1667"/>
    <d v="2014-03-11T06:59:00"/>
    <x v="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m/>
    <x v="1668"/>
    <d v="2011-11-28T04:35:39"/>
    <x v="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m/>
    <x v="1669"/>
    <d v="2016-05-31T21:14:36"/>
    <x v="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m/>
    <x v="1670"/>
    <d v="2010-07-05T04:00:00"/>
    <x v="8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m/>
    <x v="1671"/>
    <d v="2016-08-01T13:03:34"/>
    <x v="8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m/>
    <x v="1672"/>
    <d v="2012-06-04T15:45:30"/>
    <x v="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m/>
    <x v="1673"/>
    <d v="2015-03-06T21:04:52"/>
    <x v="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m/>
    <x v="1674"/>
    <d v="2016-08-18T06:59:00"/>
    <x v="8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m/>
    <x v="1675"/>
    <d v="2011-10-16T22:03:00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m/>
    <x v="1676"/>
    <d v="2012-04-21T03:59:00"/>
    <x v="8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m/>
    <x v="1677"/>
    <d v="2016-04-16T05:59:00"/>
    <x v="8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m/>
    <x v="1678"/>
    <d v="2014-02-06T20:31:11"/>
    <x v="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m/>
    <x v="1679"/>
    <d v="2011-07-22T01:39:05"/>
    <x v="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m/>
    <x v="1680"/>
    <d v="2014-07-12T18:11:07"/>
    <x v="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m/>
    <x v="1681"/>
    <d v="2017-03-29T02:00:00"/>
    <x v="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s v="no backers"/>
    <m/>
    <x v="1682"/>
    <d v="2017-04-14T04:07:40"/>
    <x v="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m/>
    <x v="1683"/>
    <d v="2017-04-07T18:45:38"/>
    <x v="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m/>
    <x v="1684"/>
    <d v="2017-03-17T18:34:01"/>
    <x v="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m/>
    <x v="1685"/>
    <d v="2017-03-24T05:00:23"/>
    <x v="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m/>
    <x v="1686"/>
    <d v="2017-04-27T19:15:19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m/>
    <x v="1687"/>
    <d v="2017-04-10T20:15:00"/>
    <x v="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m/>
    <x v="1688"/>
    <d v="2017-04-09T11:49:54"/>
    <x v="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m/>
    <x v="1689"/>
    <d v="2017-03-16T21:37:10"/>
    <x v="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m/>
    <x v="1690"/>
    <d v="2017-04-06T09:20:42"/>
    <x v="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m/>
    <x v="1691"/>
    <d v="2017-04-03T01:00:00"/>
    <x v="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m/>
    <x v="1692"/>
    <d v="2017-03-26T23:59:00"/>
    <x v="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m/>
    <x v="1693"/>
    <d v="2017-04-09T20:00:00"/>
    <x v="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m/>
    <x v="1694"/>
    <d v="2017-03-27T04:36:00"/>
    <x v="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m/>
    <x v="1695"/>
    <d v="2017-04-10T01:00:00"/>
    <x v="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s v="no backers"/>
    <m/>
    <x v="1696"/>
    <d v="2017-04-01T00:40:11"/>
    <x v="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m/>
    <x v="1697"/>
    <d v="2017-04-09T23:47:28"/>
    <x v="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s v="no backers"/>
    <m/>
    <x v="1698"/>
    <d v="2017-03-26T03:33:00"/>
    <x v="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m/>
    <x v="1699"/>
    <d v="2017-04-11T20:44:05"/>
    <x v="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m/>
    <x v="1700"/>
    <d v="2017-04-01T04:00:00"/>
    <x v="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m/>
    <x v="1701"/>
    <d v="2015-01-15T15:56:45"/>
    <x v="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m/>
    <x v="1702"/>
    <d v="2015-03-30T19:52:30"/>
    <x v="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m/>
    <x v="1703"/>
    <d v="2015-08-31T06:45:37"/>
    <x v="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m/>
    <x v="1704"/>
    <d v="2015-02-16T03:21:13"/>
    <x v="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s v="no backers"/>
    <m/>
    <x v="1705"/>
    <d v="2015-09-09T16:00:00"/>
    <x v="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s v="no backers"/>
    <m/>
    <x v="1706"/>
    <d v="2015-08-23T07:21:12"/>
    <x v="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m/>
    <x v="1707"/>
    <d v="2016-03-28T16:18:15"/>
    <x v="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s v="no backers"/>
    <m/>
    <x v="1708"/>
    <d v="2016-05-01T20:48:26"/>
    <x v="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m/>
    <x v="1709"/>
    <d v="2014-08-31T19:39:00"/>
    <x v="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m/>
    <x v="1710"/>
    <d v="2016-01-18T13:00:00"/>
    <x v="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m/>
    <x v="1711"/>
    <d v="2014-09-01T15:30:34"/>
    <x v="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s v="no backers"/>
    <m/>
    <x v="1712"/>
    <d v="2015-06-30T21:55:53"/>
    <x v="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m/>
    <x v="1713"/>
    <d v="2014-10-05T19:13:32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m/>
    <x v="1714"/>
    <d v="2015-05-01T22:02:41"/>
    <x v="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m/>
    <x v="1715"/>
    <d v="2015-03-31T03:22:00"/>
    <x v="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m/>
    <x v="1716"/>
    <d v="2016-12-09T14:51:39"/>
    <x v="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m/>
    <x v="1717"/>
    <d v="2016-04-21T04:00:00"/>
    <x v="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m/>
    <x v="1718"/>
    <d v="2016-05-14T04:59:00"/>
    <x v="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m/>
    <x v="1719"/>
    <d v="2014-09-17T12:49:51"/>
    <x v="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m/>
    <x v="1720"/>
    <d v="2014-11-09T19:47:51"/>
    <x v="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s v="no backers"/>
    <m/>
    <x v="1721"/>
    <d v="2015-12-11T11:04:23"/>
    <x v="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m/>
    <x v="1722"/>
    <d v="2016-04-03T00:10:00"/>
    <x v="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m/>
    <x v="1723"/>
    <d v="2015-07-01T06:00:00"/>
    <x v="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m/>
    <x v="1724"/>
    <d v="2014-10-30T22:22:42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m/>
    <x v="1725"/>
    <d v="2014-08-24T23:14:09"/>
    <x v="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m/>
    <x v="1726"/>
    <d v="2014-06-27T22:04:24"/>
    <x v="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m/>
    <x v="1727"/>
    <d v="2015-04-05T11:00:00"/>
    <x v="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m/>
    <x v="1728"/>
    <d v="2015-10-21T15:01:14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s v="no backers"/>
    <m/>
    <x v="1729"/>
    <d v="2016-06-10T01:15:06"/>
    <x v="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s v="no backers"/>
    <m/>
    <x v="1730"/>
    <d v="2015-10-25T02:06:23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s v="no backers"/>
    <m/>
    <x v="1731"/>
    <d v="2015-06-11T15:00:00"/>
    <x v="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s v="no backers"/>
    <m/>
    <x v="1732"/>
    <d v="2016-01-16T05:00:00"/>
    <x v="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s v="no backers"/>
    <m/>
    <x v="1733"/>
    <d v="2016-09-13T21:30:00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m/>
    <x v="1734"/>
    <d v="2015-05-08T00:52:36"/>
    <x v="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m/>
    <x v="1735"/>
    <d v="2016-08-07T19:32:25"/>
    <x v="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m/>
    <x v="1736"/>
    <d v="2015-11-08T21:40:33"/>
    <x v="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m/>
    <x v="1737"/>
    <d v="2015-07-20T22:46:32"/>
    <x v="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m/>
    <x v="1738"/>
    <d v="2014-10-02T20:59:02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m/>
    <x v="1739"/>
    <d v="2016-05-04T19:58:52"/>
    <x v="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s v="no backers"/>
    <m/>
    <x v="1740"/>
    <d v="2015-07-16T19:37:02"/>
    <x v="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m/>
    <x v="1741"/>
    <d v="2015-06-10T15:04:31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m/>
    <x v="1742"/>
    <d v="2017-01-07T21:00:00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m/>
    <x v="1743"/>
    <d v="2016-08-27T03:59:00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m/>
    <x v="1744"/>
    <d v="2015-03-08T13:31:17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m/>
    <x v="1745"/>
    <d v="2016-12-22T02:00:00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m/>
    <x v="1746"/>
    <d v="2016-11-24T02:00:00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m/>
    <x v="1747"/>
    <d v="2015-11-13T15:00:00"/>
    <x v="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m/>
    <x v="1748"/>
    <d v="2015-09-02T22:49:03"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m/>
    <x v="1749"/>
    <d v="2017-03-01T19:00:00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m/>
    <x v="1750"/>
    <d v="2016-04-19T20:05:04"/>
    <x v="8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m/>
    <x v="1751"/>
    <d v="2015-03-19T17:45:23"/>
    <x v="8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m/>
    <x v="1752"/>
    <d v="2016-10-14T06:04:4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m/>
    <x v="1753"/>
    <d v="2016-03-21T16:59:28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m/>
    <x v="1754"/>
    <d v="2015-04-03T20:02:33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m/>
    <x v="1755"/>
    <d v="2015-10-05T18:56:01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m/>
    <x v="1756"/>
    <d v="2016-08-29T04:01:09"/>
    <x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m/>
    <x v="1757"/>
    <d v="2017-01-28T19:29:00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m/>
    <x v="1758"/>
    <d v="2016-07-14T22:56:32"/>
    <x v="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m/>
    <x v="1759"/>
    <d v="2015-03-25T18:53:49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m/>
    <x v="1760"/>
    <d v="2016-02-25T16:08:33"/>
    <x v="8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m/>
    <x v="1761"/>
    <d v="2015-09-12T13:37:40"/>
    <x v="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m/>
    <x v="1762"/>
    <d v="2016-03-11T23:34:05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m/>
    <x v="1763"/>
    <d v="2016-10-23T20:50:40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m/>
    <x v="1764"/>
    <d v="2014-08-03T11:39:39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m/>
    <x v="1765"/>
    <d v="2014-08-13T23:31:52"/>
    <x v="8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s v="no backers"/>
    <m/>
    <x v="1766"/>
    <d v="2014-08-25T20:38:08"/>
    <x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m/>
    <x v="1767"/>
    <d v="2014-08-03T15:48:04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m/>
    <x v="1768"/>
    <d v="2014-09-27T13:27:24"/>
    <x v="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m/>
    <x v="1769"/>
    <d v="2015-01-13T19:39:19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m/>
    <x v="1770"/>
    <d v="2014-10-14T18:43:14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m/>
    <x v="1771"/>
    <d v="2014-10-23T23:30:40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m/>
    <x v="1772"/>
    <d v="2014-07-06T17:13:56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m/>
    <x v="1773"/>
    <d v="2015-01-19T18:14:58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m/>
    <x v="1774"/>
    <d v="2014-11-29T14:59:00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m/>
    <x v="1775"/>
    <d v="2014-10-24T23:26:00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m/>
    <x v="1776"/>
    <d v="2014-10-29T22:57:51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m/>
    <x v="1777"/>
    <d v="2015-02-20T08:34:13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m/>
    <x v="1778"/>
    <d v="2015-03-27T19:43:15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m/>
    <x v="1779"/>
    <d v="2016-09-02T16:36:20"/>
    <x v="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m/>
    <x v="1780"/>
    <d v="2016-07-02T14:25:10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m/>
    <x v="1781"/>
    <d v="2016-09-15T14:49:05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m/>
    <x v="1782"/>
    <d v="2016-02-21T13:48:09"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m/>
    <x v="1783"/>
    <d v="2015-05-21T22:47:58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m/>
    <x v="1784"/>
    <d v="2015-01-31T03:25:00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m/>
    <x v="1785"/>
    <d v="2014-10-16T00:00:00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m/>
    <x v="1786"/>
    <d v="2014-12-15T13:12:57"/>
    <x v="8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m/>
    <x v="1787"/>
    <d v="2015-04-04T14:43:57"/>
    <x v="8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m/>
    <x v="1788"/>
    <d v="2014-10-31T22:45:42"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m/>
    <x v="1789"/>
    <d v="2015-01-12T06:00:03"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m/>
    <x v="1790"/>
    <d v="2015-02-05T16:11:18"/>
    <x v="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m/>
    <x v="1791"/>
    <d v="2015-01-29T17:46:05"/>
    <x v="8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m/>
    <x v="1792"/>
    <d v="2015-08-10T06:59:00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m/>
    <x v="1793"/>
    <d v="2014-11-27T22:24:00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m/>
    <x v="1794"/>
    <d v="2015-02-11T13:13:42"/>
    <x v="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m/>
    <x v="1795"/>
    <d v="2016-10-14T16:00:00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m/>
    <x v="1796"/>
    <d v="2016-07-24T10:32:46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m/>
    <x v="1797"/>
    <d v="2016-12-15T13:39:49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m/>
    <x v="1798"/>
    <d v="2016-02-04T07:50:33"/>
    <x v="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m/>
    <x v="1799"/>
    <d v="2014-11-11T21:13:28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m/>
    <x v="1800"/>
    <d v="2016-10-10T14:32:50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m/>
    <x v="1801"/>
    <d v="2015-12-15T12:10:00"/>
    <x v="8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m/>
    <x v="1802"/>
    <d v="2015-06-27T21:59:00"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m/>
    <x v="1803"/>
    <d v="2015-02-14T01:43:02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m/>
    <x v="1804"/>
    <d v="2015-11-14T17:16:44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m/>
    <x v="1805"/>
    <d v="2015-10-02T18:00:00"/>
    <x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m/>
    <x v="1806"/>
    <d v="2014-09-30T15:19:09"/>
    <x v="8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m/>
    <x v="1807"/>
    <d v="2014-09-28T01:38:33"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m/>
    <x v="1808"/>
    <d v="2017-02-11T16:20:30"/>
    <x v="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m/>
    <x v="1809"/>
    <d v="2015-03-01T21:47:19"/>
    <x v="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m/>
    <x v="1810"/>
    <d v="2014-08-21T21:50:26"/>
    <x v="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m/>
    <x v="1811"/>
    <d v="2014-10-24T04:00:00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m/>
    <x v="1812"/>
    <d v="2016-07-03T07:38:56"/>
    <x v="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s v="no backers"/>
    <m/>
    <x v="1813"/>
    <d v="2014-08-08T21:20:12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m/>
    <x v="1814"/>
    <d v="2015-02-28T07:32:16"/>
    <x v="8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s v="no backers"/>
    <m/>
    <x v="1815"/>
    <d v="2015-07-01T21:45:37"/>
    <x v="8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m/>
    <x v="1816"/>
    <d v="2016-07-25T19:00:00"/>
    <x v="8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m/>
    <x v="1817"/>
    <d v="2017-01-30T06:59:00"/>
    <x v="8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s v="no backers"/>
    <m/>
    <x v="1818"/>
    <d v="2015-04-03T04:37:30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m/>
    <x v="1819"/>
    <d v="2014-07-30T18:03:16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m/>
    <x v="1820"/>
    <d v="2015-04-01T01:01:30"/>
    <x v="8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m/>
    <x v="1821"/>
    <d v="2012-03-03T07:39:27"/>
    <x v="8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m/>
    <x v="1822"/>
    <d v="2014-01-31T19:01:00"/>
    <x v="8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m/>
    <x v="1823"/>
    <d v="2012-10-24T16:26:16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m/>
    <x v="1824"/>
    <d v="2014-01-08T02:08:00"/>
    <x v="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m/>
    <x v="1825"/>
    <d v="2013-07-11T20:01:43"/>
    <x v="8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m/>
    <x v="1826"/>
    <d v="2014-02-17T22:10:17"/>
    <x v="8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m/>
    <x v="1827"/>
    <d v="2011-03-03T07:49:21"/>
    <x v="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m/>
    <x v="1828"/>
    <d v="2014-05-09T22:00:00"/>
    <x v="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m/>
    <x v="1829"/>
    <d v="2011-01-21T22:00:00"/>
    <x v="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m/>
    <x v="1830"/>
    <d v="2014-02-24T16:25:07"/>
    <x v="8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m/>
    <x v="1831"/>
    <d v="2012-05-12T23:54:23"/>
    <x v="8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m/>
    <x v="1832"/>
    <d v="2011-03-04T12:57:07"/>
    <x v="8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m/>
    <x v="1833"/>
    <d v="2013-03-02T07:59:00"/>
    <x v="8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m/>
    <x v="1834"/>
    <d v="2015-01-24T23:08:15"/>
    <x v="8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m/>
    <x v="1835"/>
    <d v="2016-03-31T15:51:11"/>
    <x v="8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m/>
    <x v="1836"/>
    <d v="2013-02-17T19:25:29"/>
    <x v="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m/>
    <x v="1837"/>
    <d v="2012-03-18T00:08:55"/>
    <x v="8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m/>
    <x v="1838"/>
    <d v="2011-10-01T03:00:00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m/>
    <x v="1839"/>
    <d v="2016-10-01T17:19:4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m/>
    <x v="1840"/>
    <d v="2013-05-07T04:59:00"/>
    <x v="8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m/>
    <x v="1841"/>
    <d v="2014-05-20T04:59:00"/>
    <x v="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m/>
    <x v="1842"/>
    <d v="2015-03-02T05:59:00"/>
    <x v="8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m/>
    <x v="1843"/>
    <d v="2011-02-20T23:52:34"/>
    <x v="8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m/>
    <x v="1844"/>
    <d v="2011-06-11T03:00:00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m/>
    <x v="1845"/>
    <d v="2016-06-17T04:55:00"/>
    <x v="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m/>
    <x v="1846"/>
    <d v="2012-12-15T15:36:17"/>
    <x v="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m/>
    <x v="1847"/>
    <d v="2015-04-21T05:40:32"/>
    <x v="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m/>
    <x v="1848"/>
    <d v="2011-07-31T06:59:00"/>
    <x v="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m/>
    <x v="1849"/>
    <d v="2012-10-17T20:17:39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m/>
    <x v="1850"/>
    <d v="2014-07-10T23:01:40"/>
    <x v="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m/>
    <x v="1851"/>
    <d v="2014-07-28T01:00:00"/>
    <x v="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m/>
    <x v="1852"/>
    <d v="2015-04-25T00:00:00"/>
    <x v="8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m/>
    <x v="1853"/>
    <d v="2012-11-14T02:26:57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m/>
    <x v="1854"/>
    <d v="2013-05-24T00:30:37"/>
    <x v="8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m/>
    <x v="1855"/>
    <d v="2014-01-06T12:55:40"/>
    <x v="8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m/>
    <x v="1856"/>
    <d v="2014-07-18T20:31:12"/>
    <x v="8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m/>
    <x v="1857"/>
    <d v="2014-09-12T18:26:53"/>
    <x v="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m/>
    <x v="1858"/>
    <d v="2011-12-16T05:48:41"/>
    <x v="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m/>
    <x v="1859"/>
    <d v="2011-09-22T18:28:49"/>
    <x v="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m/>
    <x v="1860"/>
    <d v="2014-02-06T17:01:24"/>
    <x v="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s v="no backers"/>
    <m/>
    <x v="1861"/>
    <d v="2015-01-26T07:12:21"/>
    <x v="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m/>
    <x v="1862"/>
    <d v="2017-03-08T07:30:00"/>
    <x v="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m/>
    <x v="1863"/>
    <d v="2014-06-12T19:08:05"/>
    <x v="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m/>
    <x v="1864"/>
    <d v="2014-05-04T17:11:40"/>
    <x v="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m/>
    <x v="1865"/>
    <d v="2016-11-06T09:49:07"/>
    <x v="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m/>
    <x v="1866"/>
    <d v="2017-03-01T04:00:00"/>
    <x v="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m/>
    <x v="1867"/>
    <d v="2016-11-05T22:11:52"/>
    <x v="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m/>
    <x v="1868"/>
    <d v="2015-12-15T07:59:00"/>
    <x v="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s v="no backers"/>
    <m/>
    <x v="1869"/>
    <d v="2017-01-04T00:04:09"/>
    <x v="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m/>
    <x v="1870"/>
    <d v="2016-01-31T04:17:00"/>
    <x v="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m/>
    <x v="1871"/>
    <d v="2014-11-20T19:48:21"/>
    <x v="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m/>
    <x v="1872"/>
    <d v="2015-06-30T03:06:42"/>
    <x v="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m/>
    <x v="1873"/>
    <d v="2015-07-08T16:45:00"/>
    <x v="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m/>
    <x v="1874"/>
    <d v="2016-06-28T23:15:33"/>
    <x v="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m/>
    <x v="1875"/>
    <d v="2016-08-06T21:35:08"/>
    <x v="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s v="no backers"/>
    <m/>
    <x v="1876"/>
    <d v="2014-06-16T06:50:05"/>
    <x v="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s v="no backers"/>
    <m/>
    <x v="1877"/>
    <d v="2015-03-01T00:42:05"/>
    <x v="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s v="no backers"/>
    <m/>
    <x v="1878"/>
    <d v="2014-06-13T00:12:35"/>
    <x v="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m/>
    <x v="1879"/>
    <d v="2016-03-14T14:35:29"/>
    <x v="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m/>
    <x v="1880"/>
    <d v="2016-03-30T12:36:20"/>
    <x v="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m/>
    <x v="1881"/>
    <d v="2015-03-10T02:39:49"/>
    <x v="8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m/>
    <x v="1882"/>
    <d v="2012-07-10T23:48:00"/>
    <x v="8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m/>
    <x v="1883"/>
    <d v="2012-04-08T21:45:08"/>
    <x v="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m/>
    <x v="1884"/>
    <d v="2012-11-27T12:00:00"/>
    <x v="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m/>
    <x v="1885"/>
    <d v="2012-08-10T22:00:00"/>
    <x v="8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m/>
    <x v="1886"/>
    <d v="2014-11-12T22:45:38"/>
    <x v="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m/>
    <x v="1887"/>
    <d v="2015-12-03T21:30:00"/>
    <x v="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m/>
    <x v="1888"/>
    <d v="2010-06-01T04:59:00"/>
    <x v="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m/>
    <x v="1889"/>
    <d v="2013-03-11T18:02:26"/>
    <x v="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m/>
    <x v="1890"/>
    <d v="2012-12-15T18:52:08"/>
    <x v="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m/>
    <x v="1891"/>
    <d v="2010-07-22T06:00:00"/>
    <x v="8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m/>
    <x v="1892"/>
    <d v="2011-06-07T15:18:01"/>
    <x v="8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m/>
    <x v="1893"/>
    <d v="2011-04-16T03:59:00"/>
    <x v="8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m/>
    <x v="1894"/>
    <d v="2012-02-12T21:43:03"/>
    <x v="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m/>
    <x v="1895"/>
    <d v="2015-10-20T17:55:22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m/>
    <x v="1896"/>
    <d v="2012-04-12T17:02:45"/>
    <x v="8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m/>
    <x v="1897"/>
    <d v="2014-03-04T21:00:00"/>
    <x v="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m/>
    <x v="1898"/>
    <d v="2016-02-01T18:00:00"/>
    <x v="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m/>
    <x v="1899"/>
    <d v="2015-03-25T21:36:06"/>
    <x v="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m/>
    <x v="1900"/>
    <d v="2012-10-06T09:59:00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m/>
    <x v="1901"/>
    <d v="2015-05-22T13:00:00"/>
    <x v="8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m/>
    <x v="1902"/>
    <d v="2015-03-04T18:57:27"/>
    <x v="8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m/>
    <x v="1903"/>
    <d v="2017-01-27T18:29:51"/>
    <x v="8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m/>
    <x v="1904"/>
    <d v="2016-01-02T16:27:01"/>
    <x v="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m/>
    <x v="1905"/>
    <d v="2014-09-07T22:13:14"/>
    <x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m/>
    <x v="1906"/>
    <d v="2016-06-23T16:06:23"/>
    <x v="8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m/>
    <x v="1907"/>
    <d v="2014-05-23T14:05:25"/>
    <x v="8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m/>
    <x v="1908"/>
    <d v="2016-12-29T22:01:40"/>
    <x v="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m/>
    <x v="1909"/>
    <d v="2014-10-23T10:17:59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m/>
    <x v="1910"/>
    <d v="2015-10-31T22:45:0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m/>
    <x v="1911"/>
    <d v="2014-08-09T00:48:54"/>
    <x v="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m/>
    <x v="1912"/>
    <d v="2015-06-04T05:26:00"/>
    <x v="8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m/>
    <x v="1913"/>
    <d v="2014-10-08T12:16:18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m/>
    <x v="1914"/>
    <d v="2014-11-01T03:59:00"/>
    <x v="8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m/>
    <x v="1915"/>
    <d v="2014-09-02T01:10:22"/>
    <x v="8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m/>
    <x v="1916"/>
    <d v="2016-11-07T18:12:55"/>
    <x v="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m/>
    <x v="1917"/>
    <d v="2017-02-10T06:28:53"/>
    <x v="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m/>
    <x v="1918"/>
    <d v="2014-08-12T18:57:31"/>
    <x v="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m/>
    <x v="1919"/>
    <d v="2015-05-19T21:00:49"/>
    <x v="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m/>
    <x v="1920"/>
    <d v="2015-10-21T23:00:0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m/>
    <x v="1921"/>
    <d v="2012-07-14T05:19:03"/>
    <x v="8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m/>
    <x v="1922"/>
    <d v="2013-12-12T06:08:27"/>
    <x v="8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m/>
    <x v="1923"/>
    <d v="2011-09-27T04:59:00"/>
    <x v="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m/>
    <x v="1924"/>
    <d v="2014-01-15T19:33:00"/>
    <x v="8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m/>
    <x v="1925"/>
    <d v="2013-10-11T00:00:00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m/>
    <x v="1926"/>
    <d v="2010-11-02T00:26:00"/>
    <x v="8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m/>
    <x v="1927"/>
    <d v="2012-03-08T04:59:00"/>
    <x v="8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m/>
    <x v="1928"/>
    <d v="2013-05-07T15:33:14"/>
    <x v="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m/>
    <x v="1929"/>
    <d v="2011-07-05T00:31:06"/>
    <x v="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m/>
    <x v="1930"/>
    <d v="2013-07-07T13:24:42"/>
    <x v="8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m/>
    <x v="1931"/>
    <d v="2012-05-22T03:30:00"/>
    <x v="8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m/>
    <x v="1932"/>
    <d v="2012-01-24T19:26:13"/>
    <x v="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m/>
    <x v="1933"/>
    <d v="2014-09-27T03:08:27"/>
    <x v="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m/>
    <x v="1934"/>
    <d v="2011-12-25T05:00:00"/>
    <x v="8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m/>
    <x v="1935"/>
    <d v="2014-06-21T04:59:00"/>
    <x v="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m/>
    <x v="1936"/>
    <d v="2011-12-06T05:59:00"/>
    <x v="8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m/>
    <x v="1937"/>
    <d v="2012-06-15T03:59:00"/>
    <x v="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m/>
    <x v="1938"/>
    <d v="2013-07-02T05:00:00"/>
    <x v="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m/>
    <x v="1939"/>
    <d v="2013-03-10T22:38:28"/>
    <x v="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m/>
    <x v="1940"/>
    <d v="2011-06-15T03:59:00"/>
    <x v="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m/>
    <x v="1941"/>
    <d v="2014-05-15T06:58:51"/>
    <x v="8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m/>
    <x v="1942"/>
    <d v="2011-07-04T19:52:20"/>
    <x v="8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m/>
    <x v="1943"/>
    <d v="2016-08-11T06:28:36"/>
    <x v="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m/>
    <x v="1944"/>
    <d v="2014-05-01T14:01:30"/>
    <x v="8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m/>
    <x v="1945"/>
    <d v="2015-07-12T06:02:38"/>
    <x v="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m/>
    <x v="1946"/>
    <d v="2014-04-20T02:36:01"/>
    <x v="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m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m/>
    <x v="1948"/>
    <d v="2016-06-06T17:02:00"/>
    <x v="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m/>
    <x v="1949"/>
    <d v="2014-07-10T10:09:11"/>
    <x v="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m/>
    <x v="1950"/>
    <d v="2011-04-22T04:21:13"/>
    <x v="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m/>
    <x v="1951"/>
    <d v="2016-11-07T11:05:37"/>
    <x v="8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m/>
    <x v="1952"/>
    <d v="2013-10-16T14:33:35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m/>
    <x v="1953"/>
    <d v="2012-03-02T03:00:00"/>
    <x v="8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m/>
    <x v="1954"/>
    <d v="2016-03-12T05:00:00"/>
    <x v="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m/>
    <x v="1955"/>
    <d v="2012-05-23T19:00:00"/>
    <x v="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m/>
    <x v="1956"/>
    <d v="2015-04-18T21:10:05"/>
    <x v="8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m/>
    <x v="1957"/>
    <d v="2012-10-27T02:21:53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m/>
    <x v="1958"/>
    <d v="2013-03-23T22:42:41"/>
    <x v="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m/>
    <x v="1959"/>
    <d v="2014-10-01T00:00:00"/>
    <x v="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m/>
    <x v="1960"/>
    <d v="2014-12-21T08:42:21"/>
    <x v="8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m/>
    <x v="1961"/>
    <d v="2012-10-06T03:59:00"/>
    <x v="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m/>
    <x v="1962"/>
    <d v="2014-05-13T18:43:56"/>
    <x v="8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m/>
    <x v="1963"/>
    <d v="2014-09-16T10:18:54"/>
    <x v="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m/>
    <x v="1964"/>
    <d v="2016-04-22T06:32:52"/>
    <x v="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m/>
    <x v="1965"/>
    <d v="2012-01-12T01:00:00"/>
    <x v="8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m/>
    <x v="1966"/>
    <d v="2014-08-14T12:58:18"/>
    <x v="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m/>
    <x v="1967"/>
    <d v="2014-05-01T15:55:29"/>
    <x v="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m/>
    <x v="1968"/>
    <d v="2016-12-03T15:05:15"/>
    <x v="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m/>
    <x v="1969"/>
    <d v="2016-08-05T19:01:08"/>
    <x v="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m/>
    <x v="1970"/>
    <d v="2013-04-20T03:38:21"/>
    <x v="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m/>
    <x v="1971"/>
    <d v="2013-11-15T04:00:00"/>
    <x v="8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m/>
    <x v="1972"/>
    <d v="2012-11-18T01:17:24"/>
    <x v="8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m/>
    <x v="1973"/>
    <d v="2016-08-06T07:00:00"/>
    <x v="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m/>
    <x v="1974"/>
    <d v="2013-08-19T08:01:09"/>
    <x v="8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m/>
    <x v="1975"/>
    <d v="2013-03-10T18:07:31"/>
    <x v="8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m/>
    <x v="1976"/>
    <d v="2013-07-13T21:35:25"/>
    <x v="8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m/>
    <x v="1977"/>
    <d v="2015-12-19T07:59:00"/>
    <x v="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m/>
    <x v="1978"/>
    <d v="2012-06-12T07:00:00"/>
    <x v="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m/>
    <x v="1979"/>
    <d v="2015-11-19T04:59:00"/>
    <x v="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m/>
    <x v="1980"/>
    <d v="2016-04-03T12:01:02"/>
    <x v="8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m/>
    <x v="1981"/>
    <d v="2014-07-09T17:24:25"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s v="no backers"/>
    <m/>
    <x v="1982"/>
    <d v="2016-12-04T15:04:47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m/>
    <x v="1983"/>
    <d v="2016-09-02T07:00:00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m/>
    <x v="1984"/>
    <d v="2014-11-30T19:58:01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m/>
    <x v="1985"/>
    <d v="2016-08-02T23:00:00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m/>
    <x v="1986"/>
    <d v="2016-03-14T09:24:43"/>
    <x v="8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m/>
    <x v="1987"/>
    <d v="2015-03-01T15:21:16"/>
    <x v="8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m/>
    <x v="1988"/>
    <d v="2015-08-20T18:19:02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m/>
    <x v="1989"/>
    <d v="2016-12-11T16:20:08"/>
    <x v="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m/>
    <x v="1990"/>
    <d v="2016-02-13T04:42:12"/>
    <x v="8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m/>
    <x v="1991"/>
    <d v="2015-07-03T21:26:26"/>
    <x v="8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m/>
    <x v="1992"/>
    <d v="2015-02-18T03:26:31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s v="no backers"/>
    <m/>
    <x v="1993"/>
    <d v="2015-12-21T14:07:17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s v="no backers"/>
    <m/>
    <x v="1994"/>
    <d v="2016-12-07T01:09:02"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m/>
    <x v="1995"/>
    <d v="2015-07-16T21:38:56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s v="no backers"/>
    <m/>
    <x v="1996"/>
    <d v="2014-07-10T19:40:11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s v="no backers"/>
    <m/>
    <x v="1997"/>
    <d v="2014-08-26T22:20:12"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m/>
    <x v="1998"/>
    <d v="2014-08-01T02:50:38"/>
    <x v="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m/>
    <x v="1999"/>
    <d v="2014-11-13T12:35:08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m/>
    <x v="2000"/>
    <d v="2016-01-06T22:50:13"/>
    <x v="8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m/>
    <x v="2001"/>
    <d v="2015-06-12T20:00:00"/>
    <x v="8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m/>
    <x v="2002"/>
    <d v="2017-01-23T17:05:43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m/>
    <x v="2003"/>
    <d v="2010-07-02T23:00:00"/>
    <x v="8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m/>
    <x v="2004"/>
    <d v="2014-07-10T14:31:03"/>
    <x v="8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m/>
    <x v="2005"/>
    <d v="2013-10-16T03:59:00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m/>
    <x v="2006"/>
    <d v="2014-12-03T13:00:45"/>
    <x v="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m/>
    <x v="2007"/>
    <d v="2010-08-24T04:00:00"/>
    <x v="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m/>
    <x v="2008"/>
    <d v="2011-09-19T14:30:22"/>
    <x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m/>
    <x v="2009"/>
    <d v="2016-11-23T08:45:43"/>
    <x v="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m/>
    <x v="2010"/>
    <d v="2016-08-18T23:54:51"/>
    <x v="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m/>
    <x v="2011"/>
    <d v="2016-01-11T23:00:00"/>
    <x v="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m/>
    <x v="2012"/>
    <d v="2015-02-05T19:44:01"/>
    <x v="8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m/>
    <x v="2013"/>
    <d v="2016-07-08T23:03:34"/>
    <x v="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m/>
    <x v="2014"/>
    <d v="2013-03-25T04:08:59"/>
    <x v="8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m/>
    <x v="2015"/>
    <d v="2011-09-09T21:02:43"/>
    <x v="8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m/>
    <x v="2016"/>
    <d v="2013-03-09T21:08:19"/>
    <x v="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m/>
    <x v="2017"/>
    <d v="2012-03-24T04:00:00"/>
    <x v="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m/>
    <x v="2018"/>
    <d v="2015-08-13T08:46:49"/>
    <x v="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m/>
    <x v="2019"/>
    <d v="2016-09-22T17:00:21"/>
    <x v="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m/>
    <x v="2020"/>
    <d v="2014-05-14T23:04:00"/>
    <x v="8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m/>
    <x v="2021"/>
    <d v="2014-09-24T01:41:37"/>
    <x v="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m/>
    <x v="2022"/>
    <d v="2016-06-11T13:39:32"/>
    <x v="8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m/>
    <x v="2023"/>
    <d v="2015-06-11T10:05:53"/>
    <x v="8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m/>
    <x v="2024"/>
    <d v="2012-08-13T03:00:00"/>
    <x v="8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m/>
    <x v="2025"/>
    <d v="2015-06-11T04:25:46"/>
    <x v="8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m/>
    <x v="2026"/>
    <d v="2014-04-21T03:59:00"/>
    <x v="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m/>
    <x v="2027"/>
    <d v="2015-03-30T18:31:59"/>
    <x v="8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m/>
    <x v="2028"/>
    <d v="2010-03-15T21:55:00"/>
    <x v="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m/>
    <x v="2029"/>
    <d v="2014-08-27T00:31:21"/>
    <x v="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m/>
    <x v="2030"/>
    <d v="2012-11-29T23:54:56"/>
    <x v="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m/>
    <x v="2031"/>
    <d v="2015-01-09T01:00:00"/>
    <x v="8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m/>
    <x v="2032"/>
    <d v="2016-12-15T05:00:00"/>
    <x v="8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m/>
    <x v="2033"/>
    <d v="2014-04-26T01:58:38"/>
    <x v="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m/>
    <x v="2034"/>
    <d v="2015-05-07T06:58:00"/>
    <x v="8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m/>
    <x v="2035"/>
    <d v="2015-12-19T01:00:00"/>
    <x v="8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m/>
    <x v="2036"/>
    <d v="2014-05-09T20:45:19"/>
    <x v="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m/>
    <x v="2037"/>
    <d v="2013-12-30T06:02:33"/>
    <x v="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m/>
    <x v="2038"/>
    <d v="2013-07-01T18:00:00"/>
    <x v="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m/>
    <x v="2039"/>
    <d v="2016-12-01T04:59:00"/>
    <x v="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m/>
    <x v="2040"/>
    <d v="2013-11-15T23:15:03"/>
    <x v="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m/>
    <x v="2041"/>
    <d v="2016-11-10T13:37:07"/>
    <x v="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m/>
    <x v="2042"/>
    <d v="2016-01-22T16:59:34"/>
    <x v="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m/>
    <x v="2043"/>
    <d v="2016-12-11T04:59:00"/>
    <x v="8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m/>
    <x v="2044"/>
    <d v="2015-06-13T16:25:14"/>
    <x v="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m/>
    <x v="2045"/>
    <d v="2012-07-09T02:07:27"/>
    <x v="8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m/>
    <x v="2046"/>
    <d v="2013-05-23T04:07:24"/>
    <x v="8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m/>
    <x v="2047"/>
    <d v="2015-04-17T00:00:00"/>
    <x v="8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m/>
    <x v="2048"/>
    <d v="2013-05-23T15:38:11"/>
    <x v="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m/>
    <x v="2049"/>
    <d v="2013-12-02T22:59:00"/>
    <x v="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m/>
    <x v="2050"/>
    <d v="2015-05-31T01:42:58"/>
    <x v="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m/>
    <x v="2051"/>
    <d v="2013-12-26T00:32:17"/>
    <x v="8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m/>
    <x v="2052"/>
    <d v="2016-02-20T02:00:53"/>
    <x v="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m/>
    <x v="2053"/>
    <d v="2015-11-25T15:49:11"/>
    <x v="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m/>
    <x v="2054"/>
    <d v="2014-05-02T12:30:10"/>
    <x v="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m/>
    <x v="2055"/>
    <d v="2014-12-03T04:00:00"/>
    <x v="8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m/>
    <x v="2056"/>
    <d v="2013-04-17T18:15:42"/>
    <x v="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m/>
    <x v="2057"/>
    <d v="2016-02-26T11:52:12"/>
    <x v="8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m/>
    <x v="2058"/>
    <d v="2015-03-02T20:00:00"/>
    <x v="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m/>
    <x v="2059"/>
    <d v="2016-01-31T21:59:00"/>
    <x v="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m/>
    <x v="2060"/>
    <d v="2014-07-23T15:25:50"/>
    <x v="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m/>
    <x v="2061"/>
    <d v="2016-12-31T18:20:54"/>
    <x v="8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m/>
    <x v="2062"/>
    <d v="2016-03-24T08:11:38"/>
    <x v="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m/>
    <x v="2063"/>
    <d v="2016-05-15T17:35:01"/>
    <x v="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m/>
    <x v="2064"/>
    <d v="2013-05-31T12:00:00"/>
    <x v="8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m/>
    <x v="2065"/>
    <d v="2013-12-25T08:00:29"/>
    <x v="8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m/>
    <x v="2066"/>
    <d v="2014-08-23T18:31:23"/>
    <x v="8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m/>
    <x v="2067"/>
    <d v="2015-05-24T20:29:36"/>
    <x v="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m/>
    <x v="2068"/>
    <d v="2016-10-20T20:11:55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m/>
    <x v="2069"/>
    <d v="2016-01-02T23:19:51"/>
    <x v="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m/>
    <x v="2070"/>
    <d v="2016-06-28T15:45:23"/>
    <x v="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m/>
    <x v="2071"/>
    <d v="2016-10-02T06:41:24"/>
    <x v="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m/>
    <x v="2072"/>
    <d v="2016-05-07T13:57:12"/>
    <x v="8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m/>
    <x v="2073"/>
    <d v="2015-05-08T16:01:58"/>
    <x v="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m/>
    <x v="2074"/>
    <d v="2016-05-06T19:49:42"/>
    <x v="8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m/>
    <x v="2075"/>
    <d v="2013-07-25T16:21:28"/>
    <x v="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m/>
    <x v="2076"/>
    <d v="2014-07-23T21:08:09"/>
    <x v="8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m/>
    <x v="2077"/>
    <d v="2015-06-05T21:00:00"/>
    <x v="8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m/>
    <x v="2078"/>
    <d v="2016-12-18T18:30:57"/>
    <x v="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m/>
    <x v="2079"/>
    <d v="2015-06-25T19:00:00"/>
    <x v="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m/>
    <x v="2080"/>
    <d v="2015-11-11T23:58:20"/>
    <x v="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m/>
    <x v="2081"/>
    <d v="2012-05-16T04:59:00"/>
    <x v="8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m/>
    <x v="2082"/>
    <d v="2011-11-24T03:53:1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m/>
    <x v="2083"/>
    <d v="2012-06-04T17:19:55"/>
    <x v="8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m/>
    <x v="2084"/>
    <d v="2014-05-04T06:59:00"/>
    <x v="8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m/>
    <x v="2085"/>
    <d v="2012-07-15T20:03:07"/>
    <x v="8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m/>
    <x v="2086"/>
    <d v="2011-12-14T04:59:00"/>
    <x v="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m/>
    <x v="2087"/>
    <d v="2011-09-08T04:54:18"/>
    <x v="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m/>
    <x v="2088"/>
    <d v="2010-09-11T03:59:00"/>
    <x v="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m/>
    <x v="2089"/>
    <d v="2013-08-02T01:49:54"/>
    <x v="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m/>
    <x v="2090"/>
    <d v="2013-02-24T09:09:15"/>
    <x v="8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m/>
    <x v="2091"/>
    <d v="2011-03-01T20:00:00"/>
    <x v="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m/>
    <x v="2092"/>
    <d v="2011-10-07T16:58:52"/>
    <x v="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m/>
    <x v="2093"/>
    <d v="2012-12-22T21:30:32"/>
    <x v="8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m/>
    <x v="2094"/>
    <d v="2012-03-05T03:00:00"/>
    <x v="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m/>
    <x v="2095"/>
    <d v="2011-10-02T17:36:13"/>
    <x v="8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m/>
    <x v="2096"/>
    <d v="2012-10-26T03:59:00"/>
    <x v="8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m/>
    <x v="2097"/>
    <d v="2011-12-01T15:02:15"/>
    <x v="8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m/>
    <x v="2098"/>
    <d v="2012-03-08T02:43:55"/>
    <x v="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m/>
    <x v="2099"/>
    <d v="2015-07-02T03:40:00"/>
    <x v="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m/>
    <x v="2100"/>
    <d v="2012-06-30T03:59:00"/>
    <x v="8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m/>
    <x v="2101"/>
    <d v="2012-02-13T03:35:14"/>
    <x v="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m/>
    <x v="2102"/>
    <d v="2011-05-05T20:50:48"/>
    <x v="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m/>
    <x v="2103"/>
    <d v="2012-11-09T19:07:07"/>
    <x v="8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m/>
    <x v="2104"/>
    <d v="2013-05-31T00:00:00"/>
    <x v="8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m/>
    <x v="2105"/>
    <d v="2014-11-21T04:00:00"/>
    <x v="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m/>
    <x v="2106"/>
    <d v="2013-01-26T05:09:34"/>
    <x v="8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m/>
    <x v="2107"/>
    <d v="2014-11-12T18:03:13"/>
    <x v="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m/>
    <x v="2108"/>
    <d v="2012-09-10T03:55:00"/>
    <x v="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m/>
    <x v="2109"/>
    <d v="2015-07-05T17:00:17"/>
    <x v="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m/>
    <x v="2110"/>
    <d v="2014-05-28T04:59:00"/>
    <x v="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m/>
    <x v="2111"/>
    <d v="2011-08-15T01:00:00"/>
    <x v="8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m/>
    <x v="2112"/>
    <d v="2013-04-15T22:16:33"/>
    <x v="8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m/>
    <x v="2113"/>
    <d v="2014-09-23T20:46:16"/>
    <x v="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m/>
    <x v="2114"/>
    <d v="2010-12-09T04:59:00"/>
    <x v="8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m/>
    <x v="2115"/>
    <d v="2011-02-20T01:56:41"/>
    <x v="8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m/>
    <x v="2116"/>
    <d v="2012-10-02T18:40:03"/>
    <x v="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m/>
    <x v="2117"/>
    <d v="2015-10-27T04:59:00"/>
    <x v="8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m/>
    <x v="2118"/>
    <d v="2011-07-24T20:08:56"/>
    <x v="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m/>
    <x v="2119"/>
    <d v="2012-08-16T03:07:25"/>
    <x v="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m/>
    <x v="2120"/>
    <d v="2014-01-01T23:08:56"/>
    <x v="8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m/>
    <x v="2121"/>
    <d v="2017-01-11T17:49:08"/>
    <x v="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m/>
    <x v="2122"/>
    <d v="2017-01-07T07:12:49"/>
    <x v="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m/>
    <x v="2123"/>
    <d v="2010-03-15T06:59:00"/>
    <x v="8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m/>
    <x v="2124"/>
    <d v="2010-11-30T05:00:00"/>
    <x v="8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m/>
    <x v="2125"/>
    <d v="2015-08-05T00:33:53"/>
    <x v="8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m/>
    <x v="2126"/>
    <d v="2014-12-08T23:21:27"/>
    <x v="8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m/>
    <x v="2127"/>
    <d v="2015-03-12T11:07:43"/>
    <x v="8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m/>
    <x v="2128"/>
    <d v="2014-09-21T18:32:49"/>
    <x v="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m/>
    <x v="2129"/>
    <d v="2016-03-10T00:35:00"/>
    <x v="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m/>
    <x v="2130"/>
    <d v="2014-08-16T02:04:23"/>
    <x v="8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m/>
    <x v="2131"/>
    <d v="2015-07-12T04:58:11"/>
    <x v="8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m/>
    <x v="2132"/>
    <d v="2014-02-03T11:41:32"/>
    <x v="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m/>
    <x v="2133"/>
    <d v="2011-04-24T06:59:00"/>
    <x v="8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m/>
    <x v="2134"/>
    <d v="2013-04-27T21:16:31"/>
    <x v="8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m/>
    <x v="2135"/>
    <d v="2012-10-04T23:07:13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m/>
    <x v="2136"/>
    <d v="2013-10-19T12:13:06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m/>
    <x v="2137"/>
    <d v="2014-12-05T18:30:29"/>
    <x v="8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m/>
    <x v="2138"/>
    <d v="2013-11-09T01:18:59"/>
    <x v="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m/>
    <x v="2139"/>
    <d v="2016-11-03T18:00:08"/>
    <x v="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m/>
    <x v="2140"/>
    <d v="2013-01-11T20:00:24"/>
    <x v="8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s v="no backers"/>
    <m/>
    <x v="2141"/>
    <d v="2014-11-14T06:39:19"/>
    <x v="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m/>
    <x v="2142"/>
    <d v="2015-12-30T16:50:10"/>
    <x v="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m/>
    <x v="2143"/>
    <d v="2010-07-21T19:00:00"/>
    <x v="8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m/>
    <x v="2144"/>
    <d v="2013-09-14T13:07:20"/>
    <x v="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m/>
    <x v="2145"/>
    <d v="2013-11-27T06:41:54"/>
    <x v="8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m/>
    <x v="2146"/>
    <d v="2016-02-11T16:18:30"/>
    <x v="8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m/>
    <x v="2147"/>
    <d v="2014-11-16T08:05:48"/>
    <x v="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m/>
    <x v="2148"/>
    <d v="2015-04-02T16:36:22"/>
    <x v="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s v="no backers"/>
    <m/>
    <x v="2149"/>
    <d v="2010-07-31T00:00:00"/>
    <x v="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m/>
    <x v="2150"/>
    <d v="2016-07-13T06:49:59"/>
    <x v="8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m/>
    <x v="2151"/>
    <d v="2016-06-29T20:20:14"/>
    <x v="8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m/>
    <x v="2152"/>
    <d v="2014-03-15T18:58:29"/>
    <x v="8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m/>
    <x v="2153"/>
    <d v="2015-01-10T07:59:00"/>
    <x v="8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m/>
    <x v="2154"/>
    <d v="2014-01-28T15:10:27"/>
    <x v="8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m/>
    <x v="2155"/>
    <d v="2016-03-31T16:56:25"/>
    <x v="8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m/>
    <x v="2156"/>
    <d v="2013-09-16T20:30:06"/>
    <x v="8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m/>
    <x v="2157"/>
    <d v="2016-12-23T07:59:00"/>
    <x v="8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m/>
    <x v="2158"/>
    <d v="2013-02-04T20:29:34"/>
    <x v="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m/>
    <x v="2159"/>
    <d v="2011-07-16T17:32:54"/>
    <x v="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m/>
    <x v="2160"/>
    <d v="2012-05-19T17:05:05"/>
    <x v="8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m/>
    <x v="2161"/>
    <d v="2015-09-23T20:27:39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m/>
    <x v="2162"/>
    <d v="2014-07-24T18:23:11"/>
    <x v="8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m/>
    <x v="2163"/>
    <d v="2015-06-08T03:50:00"/>
    <x v="8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m/>
    <x v="2164"/>
    <d v="2016-06-25T03:59:00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m/>
    <x v="2165"/>
    <d v="2016-04-08T15:00:35"/>
    <x v="8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m/>
    <x v="2166"/>
    <d v="2014-12-05T21:06:58"/>
    <x v="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m/>
    <x v="2167"/>
    <d v="2012-09-15T01:35:37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m/>
    <x v="2168"/>
    <d v="2017-02-10T05:00:00"/>
    <x v="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m/>
    <x v="2169"/>
    <d v="2017-03-02T16:49:11"/>
    <x v="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m/>
    <x v="2170"/>
    <d v="2015-08-22T18:00:22"/>
    <x v="8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m/>
    <x v="2171"/>
    <d v="2015-06-22T05:00:00"/>
    <x v="8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m/>
    <x v="2172"/>
    <d v="2015-04-18T13:55:20"/>
    <x v="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m/>
    <x v="2173"/>
    <d v="2013-09-10T03:59:00"/>
    <x v="8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m/>
    <x v="2174"/>
    <d v="2016-05-05T13:01:47"/>
    <x v="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m/>
    <x v="2175"/>
    <d v="2016-07-21T00:13:06"/>
    <x v="8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m/>
    <x v="2176"/>
    <d v="2015-05-02T15:11:49"/>
    <x v="8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m/>
    <x v="2177"/>
    <d v="2016-06-06T06:01:07"/>
    <x v="8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m/>
    <x v="2178"/>
    <d v="2017-01-18T15:16:37"/>
    <x v="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m/>
    <x v="2179"/>
    <d v="2015-04-11T04:06:32"/>
    <x v="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m/>
    <x v="2180"/>
    <d v="2015-11-13T17:04:28"/>
    <x v="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m/>
    <x v="2181"/>
    <d v="2017-02-21T00:07:33"/>
    <x v="8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m/>
    <x v="2182"/>
    <d v="2014-10-02T21:37:05"/>
    <x v="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m/>
    <x v="2183"/>
    <d v="2017-02-09T05:00:00"/>
    <x v="8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m/>
    <x v="2184"/>
    <d v="2016-01-25T16:00:00"/>
    <x v="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m/>
    <x v="2185"/>
    <d v="2013-03-26T08:23:59"/>
    <x v="8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m/>
    <x v="2186"/>
    <d v="2016-09-07T02:00:00"/>
    <x v="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m/>
    <x v="2187"/>
    <d v="2015-04-03T03:59:00"/>
    <x v="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m/>
    <x v="2188"/>
    <d v="2016-10-25T17:00:00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m/>
    <x v="2189"/>
    <d v="2016-04-21T22:00:00"/>
    <x v="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m/>
    <x v="2190"/>
    <d v="2016-03-23T06:59:00"/>
    <x v="8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m/>
    <x v="2191"/>
    <d v="2017-02-14T20:00:27"/>
    <x v="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m/>
    <x v="2192"/>
    <d v="2016-12-15T23:00:00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m/>
    <x v="2193"/>
    <d v="2016-11-21T04:59:00"/>
    <x v="8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m/>
    <x v="2194"/>
    <d v="2016-03-26T17:11:30"/>
    <x v="8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m/>
    <x v="2195"/>
    <d v="2015-08-11T18:31:40"/>
    <x v="8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m/>
    <x v="2196"/>
    <d v="2016-12-02T07:00:00"/>
    <x v="8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m/>
    <x v="2197"/>
    <d v="2015-02-28T14:00:59"/>
    <x v="8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m/>
    <x v="2198"/>
    <d v="2015-11-14T13:20:00"/>
    <x v="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m/>
    <x v="2199"/>
    <d v="2015-10-15T09:59:58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m/>
    <x v="2200"/>
    <d v="2015-07-06T03:00:00"/>
    <x v="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m/>
    <x v="2201"/>
    <d v="2013-01-16T20:19:25"/>
    <x v="8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m/>
    <x v="2202"/>
    <d v="2012-11-01T20:22:48"/>
    <x v="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m/>
    <x v="2203"/>
    <d v="2015-09-24T20:38:02"/>
    <x v="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m/>
    <x v="2204"/>
    <d v="2013-03-09T07:28:39"/>
    <x v="8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m/>
    <x v="2205"/>
    <d v="2012-06-01T19:43:09"/>
    <x v="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m/>
    <x v="2206"/>
    <d v="2012-04-16T06:10:24"/>
    <x v="8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m/>
    <x v="2207"/>
    <d v="2013-11-16T05:39:33"/>
    <x v="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m/>
    <x v="2208"/>
    <d v="2012-04-07T04:00:00"/>
    <x v="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m/>
    <x v="2209"/>
    <d v="2014-04-14T23:00:00"/>
    <x v="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m/>
    <x v="2210"/>
    <d v="2012-04-14T17:36:00"/>
    <x v="8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m/>
    <x v="2211"/>
    <d v="2014-04-10T06:59:00"/>
    <x v="8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m/>
    <x v="2212"/>
    <d v="2013-11-04T01:00:00"/>
    <x v="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m/>
    <x v="2213"/>
    <d v="2015-05-15T19:49:39"/>
    <x v="8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m/>
    <x v="2214"/>
    <d v="2014-02-06T19:00:48"/>
    <x v="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m/>
    <x v="2215"/>
    <d v="2012-03-13T06:59:00"/>
    <x v="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m/>
    <x v="2216"/>
    <d v="2015-07-23T18:02:25"/>
    <x v="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m/>
    <x v="2217"/>
    <d v="2015-11-02T08:00:00"/>
    <x v="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m/>
    <x v="2218"/>
    <d v="2012-08-29T00:00:00"/>
    <x v="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m/>
    <x v="2219"/>
    <d v="2015-08-19T17:15:12"/>
    <x v="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m/>
    <x v="2220"/>
    <d v="2013-07-27T01:27:16"/>
    <x v="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m/>
    <x v="2221"/>
    <d v="2016-04-23T00:00:00"/>
    <x v="8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m/>
    <x v="2222"/>
    <d v="2012-01-28T18:54:07"/>
    <x v="8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m/>
    <x v="2223"/>
    <d v="2015-06-27T15:22:48"/>
    <x v="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m/>
    <x v="2224"/>
    <d v="2016-10-29T19:00:00"/>
    <x v="8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m/>
    <x v="2225"/>
    <d v="2014-09-21T19:00:15"/>
    <x v="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m/>
    <x v="2226"/>
    <d v="2016-02-12T04:59:00"/>
    <x v="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m/>
    <x v="2227"/>
    <d v="2013-11-13T20:22:3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m/>
    <x v="2228"/>
    <d v="2015-08-16T06:40:36"/>
    <x v="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m/>
    <x v="2229"/>
    <d v="2013-09-03T04:00:00"/>
    <x v="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m/>
    <x v="2230"/>
    <d v="2014-04-25T21:08:47"/>
    <x v="8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m/>
    <x v="2231"/>
    <d v="2013-06-25T05:00:00"/>
    <x v="8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m/>
    <x v="2232"/>
    <d v="2014-07-19T03:00:00"/>
    <x v="8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m/>
    <x v="2233"/>
    <d v="2015-12-14T00:00:00"/>
    <x v="8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m/>
    <x v="2234"/>
    <d v="2017-01-05T19:47:27"/>
    <x v="8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m/>
    <x v="2235"/>
    <d v="2015-03-28T23:31:51"/>
    <x v="8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m/>
    <x v="2236"/>
    <d v="2016-02-01T14:48:43"/>
    <x v="8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m/>
    <x v="2237"/>
    <d v="2014-11-12T07:59:00"/>
    <x v="8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m/>
    <x v="2238"/>
    <d v="2017-03-10T14:55:16"/>
    <x v="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m/>
    <x v="2239"/>
    <d v="2013-12-01T04:02:00"/>
    <x v="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m/>
    <x v="2240"/>
    <d v="2016-04-22T19:49:04"/>
    <x v="8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m/>
    <x v="2241"/>
    <d v="2017-03-02T19:51:40"/>
    <x v="8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m/>
    <x v="2242"/>
    <d v="2013-11-27T03:02:00"/>
    <x v="8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m/>
    <x v="2243"/>
    <d v="2017-03-13T03:00:00"/>
    <x v="8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m/>
    <x v="2244"/>
    <d v="2016-10-16T20:30:00"/>
    <x v="8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m/>
    <x v="2245"/>
    <d v="2014-02-21T18:00:00"/>
    <x v="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m/>
    <x v="2246"/>
    <d v="2015-09-04T19:00:10"/>
    <x v="8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m/>
    <x v="2247"/>
    <d v="2015-07-29T15:59:25"/>
    <x v="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m/>
    <x v="2248"/>
    <d v="2016-12-14T21:01:18"/>
    <x v="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m/>
    <x v="2249"/>
    <d v="2013-04-02T15:52:45"/>
    <x v="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m/>
    <x v="2250"/>
    <d v="2016-12-03T01:07:53"/>
    <x v="8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m/>
    <x v="2251"/>
    <d v="2014-08-16T08:17:57"/>
    <x v="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m/>
    <x v="2252"/>
    <d v="2016-08-06T07:52:18"/>
    <x v="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m/>
    <x v="2253"/>
    <d v="2015-11-18T16:09:07"/>
    <x v="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m/>
    <x v="2254"/>
    <d v="2017-01-24T15:32:48"/>
    <x v="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m/>
    <x v="2255"/>
    <d v="2016-05-07T22:50:51"/>
    <x v="8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m/>
    <x v="2256"/>
    <d v="2016-11-22T10:50:46"/>
    <x v="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m/>
    <x v="2257"/>
    <d v="2016-06-19T23:00:00"/>
    <x v="8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m/>
    <x v="2258"/>
    <d v="2015-06-11T18:01:27"/>
    <x v="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m/>
    <x v="2259"/>
    <d v="2016-12-08T19:18:56"/>
    <x v="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m/>
    <x v="2260"/>
    <d v="2014-03-26T23:24:10"/>
    <x v="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m/>
    <x v="2261"/>
    <d v="2017-02-14T17:23:40"/>
    <x v="8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m/>
    <x v="2262"/>
    <d v="2014-11-18T00:00:00"/>
    <x v="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m/>
    <x v="2263"/>
    <d v="2015-01-31T19:58:33"/>
    <x v="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m/>
    <x v="2264"/>
    <d v="2016-05-23T03:00:00"/>
    <x v="8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m/>
    <x v="2265"/>
    <d v="2016-11-22T20:28:27"/>
    <x v="8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m/>
    <x v="2266"/>
    <d v="2016-04-27T02:00:00"/>
    <x v="8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m/>
    <x v="2267"/>
    <d v="2014-12-21T01:00:00"/>
    <x v="8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m/>
    <x v="2268"/>
    <d v="2017-03-12T01:58:35"/>
    <x v="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m/>
    <x v="2269"/>
    <d v="2017-03-07T05:00:00"/>
    <x v="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m/>
    <x v="2270"/>
    <d v="2017-01-10T21:59:00"/>
    <x v="8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m/>
    <x v="2271"/>
    <d v="2016-12-10T00:00:04"/>
    <x v="8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m/>
    <x v="2272"/>
    <d v="2015-12-07T16:47:16"/>
    <x v="8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m/>
    <x v="2273"/>
    <d v="2017-03-12T12:10:42"/>
    <x v="8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m/>
    <x v="2274"/>
    <d v="2014-02-23T12:00:57"/>
    <x v="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m/>
    <x v="2275"/>
    <d v="2014-12-22T14:47:59"/>
    <x v="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m/>
    <x v="2276"/>
    <d v="2014-01-05T15:38:09"/>
    <x v="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m/>
    <x v="2277"/>
    <d v="2012-02-27T16:17:03"/>
    <x v="8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m/>
    <x v="2278"/>
    <d v="2016-01-03T22:59:00"/>
    <x v="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m/>
    <x v="2279"/>
    <d v="2015-02-04T04:00:00"/>
    <x v="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m/>
    <x v="2280"/>
    <d v="2015-09-17T14:59:51"/>
    <x v="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m/>
    <x v="2281"/>
    <d v="2011-07-25T06:50:00"/>
    <x v="8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m/>
    <x v="2282"/>
    <d v="2016-01-14T04:11:26"/>
    <x v="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m/>
    <x v="2283"/>
    <d v="2012-05-09T02:00:04"/>
    <x v="8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m/>
    <x v="2284"/>
    <d v="2011-03-12T04:00:00"/>
    <x v="8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m/>
    <x v="2285"/>
    <d v="2012-06-29T04:27:23"/>
    <x v="8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m/>
    <x v="2286"/>
    <d v="2013-09-06T03:59:00"/>
    <x v="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m/>
    <x v="2287"/>
    <d v="2014-06-23T16:01:00"/>
    <x v="8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m/>
    <x v="2288"/>
    <d v="2012-06-26T18:00:00"/>
    <x v="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m/>
    <x v="2289"/>
    <d v="2013-12-06T23:22:00"/>
    <x v="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m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m/>
    <x v="2291"/>
    <d v="2012-04-23T04:00:00"/>
    <x v="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m/>
    <x v="2292"/>
    <d v="2012-04-18T16:44:36"/>
    <x v="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m/>
    <x v="2293"/>
    <d v="2012-09-25T03:59:00"/>
    <x v="8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m/>
    <x v="2294"/>
    <d v="2013-01-20T17:21:20"/>
    <x v="8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m/>
    <x v="2295"/>
    <d v="2013-01-26T22:54:16"/>
    <x v="8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m/>
    <x v="2296"/>
    <d v="2012-02-23T17:33:46"/>
    <x v="8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m/>
    <x v="2297"/>
    <d v="2012-03-14T03:59:00"/>
    <x v="8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m/>
    <x v="2298"/>
    <d v="2014-03-26T19:10:33"/>
    <x v="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m/>
    <x v="2299"/>
    <d v="2011-02-06T00:46:49"/>
    <x v="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m/>
    <x v="2300"/>
    <d v="2012-06-28T17:26:56"/>
    <x v="8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m/>
    <x v="2301"/>
    <d v="2013-06-21T03:31:36"/>
    <x v="8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m/>
    <x v="2302"/>
    <d v="2013-12-31T07:00:00"/>
    <x v="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m/>
    <x v="2303"/>
    <d v="2011-12-13T03:39:56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m/>
    <x v="2304"/>
    <d v="2011-01-01T04:59:00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m/>
    <x v="2305"/>
    <d v="2014-08-08T18:00:00"/>
    <x v="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m/>
    <x v="2306"/>
    <d v="2012-03-10T04:02:09"/>
    <x v="8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m/>
    <x v="2307"/>
    <d v="2012-05-05T19:15:28"/>
    <x v="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m/>
    <x v="2308"/>
    <d v="2014-08-29T01:00:00"/>
    <x v="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m/>
    <x v="2309"/>
    <d v="2013-03-09T23:42:17"/>
    <x v="8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m/>
    <x v="2310"/>
    <d v="2013-03-21T18:03:35"/>
    <x v="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m/>
    <x v="2311"/>
    <d v="2014-05-07T00:06:29"/>
    <x v="8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m/>
    <x v="2312"/>
    <d v="2014-04-18T23:00:00"/>
    <x v="8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m/>
    <x v="2313"/>
    <d v="2012-05-03T23:00:26"/>
    <x v="8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m/>
    <x v="2314"/>
    <d v="2012-06-07T13:14:17"/>
    <x v="8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m/>
    <x v="2315"/>
    <d v="2012-05-05T17:25:43"/>
    <x v="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m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m/>
    <x v="2317"/>
    <d v="2010-02-15T05:00:00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m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m/>
    <x v="2319"/>
    <d v="2013-12-15T01:58:05"/>
    <x v="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m/>
    <x v="2320"/>
    <d v="2014-04-02T18:36:40"/>
    <x v="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m/>
    <x v="2321"/>
    <d v="2017-04-04T05:15:01"/>
    <x v="8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m/>
    <x v="2322"/>
    <d v="2017-04-09T20:29:29"/>
    <x v="8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m/>
    <x v="2323"/>
    <d v="2017-03-20T18:07:27"/>
    <x v="8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m/>
    <x v="2324"/>
    <d v="2017-03-26T20:14:45"/>
    <x v="8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m/>
    <x v="2325"/>
    <d v="2017-03-29T23:32:11"/>
    <x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m/>
    <x v="2326"/>
    <d v="2017-04-30T17:00:00"/>
    <x v="8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m/>
    <x v="2327"/>
    <d v="2014-08-26T22:00:40"/>
    <x v="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m/>
    <x v="2328"/>
    <d v="2015-06-14T18:45:37"/>
    <x v="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m/>
    <x v="2329"/>
    <d v="2014-07-17T14:59:06"/>
    <x v="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m/>
    <x v="2330"/>
    <d v="2015-12-25T00:00:00"/>
    <x v="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m/>
    <x v="2331"/>
    <d v="2014-08-18T00:08:10"/>
    <x v="8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m/>
    <x v="2332"/>
    <d v="2015-02-06T15:04:31"/>
    <x v="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m/>
    <x v="2333"/>
    <d v="2014-05-29T17:50:00"/>
    <x v="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m/>
    <x v="2334"/>
    <d v="2014-11-05T17:34:00"/>
    <x v="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m/>
    <x v="2335"/>
    <d v="2014-06-11T13:44:03"/>
    <x v="8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m/>
    <x v="2336"/>
    <d v="2014-03-08T22:11:35"/>
    <x v="8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m/>
    <x v="2337"/>
    <d v="2014-06-26T15:22:23"/>
    <x v="8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m/>
    <x v="2338"/>
    <d v="2014-06-29T21:31:24"/>
    <x v="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m/>
    <x v="2339"/>
    <d v="2016-12-19T07:59:00"/>
    <x v="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m/>
    <x v="2340"/>
    <d v="2016-10-30T15:25:38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s v="no backers"/>
    <m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s v="no backers"/>
    <m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m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m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s v="no backers"/>
    <m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m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m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m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s v="no backers"/>
    <m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s v="no backers"/>
    <m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m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s v="no backers"/>
    <m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s v="no backers"/>
    <m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m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m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s v="no backers"/>
    <m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s v="no backers"/>
    <m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s v="no backers"/>
    <m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m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m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s v="no backers"/>
    <m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m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s v="no backers"/>
    <m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s v="no backers"/>
    <m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s v="no backers"/>
    <m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m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m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m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s v="no backers"/>
    <m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m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s v="no backers"/>
    <m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m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m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m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s v="no backers"/>
    <m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m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s v="no backers"/>
    <m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s v="no backers"/>
    <m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s v="no backers"/>
    <m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m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m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m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m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m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m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s v="no backers"/>
    <m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m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m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m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s v="no backers"/>
    <m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m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s v="no backers"/>
    <m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m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m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s v="no backers"/>
    <m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m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s v="no backers"/>
    <m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s v="no backers"/>
    <m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s v="no backers"/>
    <m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s v="no backers"/>
    <m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m/>
    <x v="2401"/>
    <d v="2016-03-05T19:44:56"/>
    <x v="8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m/>
    <x v="2402"/>
    <d v="2015-05-13T16:18:51"/>
    <x v="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m/>
    <x v="2403"/>
    <d v="2016-03-30T20:10:58"/>
    <x v="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s v="no backers"/>
    <m/>
    <x v="2404"/>
    <d v="2016-01-03T00:56:47"/>
    <x v="8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m/>
    <x v="2405"/>
    <d v="2016-09-03T14:02:55"/>
    <x v="8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m/>
    <x v="2406"/>
    <d v="2015-01-19T02:39:50"/>
    <x v="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m/>
    <x v="2407"/>
    <d v="2015-04-11T06:00:00"/>
    <x v="8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m/>
    <x v="2408"/>
    <d v="2014-11-06T04:22:37"/>
    <x v="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m/>
    <x v="2409"/>
    <d v="2015-08-18T21:01:15"/>
    <x v="8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s v="no backers"/>
    <m/>
    <x v="2410"/>
    <d v="2015-09-07T09:47:55"/>
    <x v="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m/>
    <x v="2411"/>
    <d v="2015-08-25T17:34:42"/>
    <x v="8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s v="no backers"/>
    <m/>
    <x v="2412"/>
    <d v="2016-11-26T18:41:13"/>
    <x v="8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m/>
    <x v="2413"/>
    <d v="2014-05-31T23:30:00"/>
    <x v="8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m/>
    <x v="2414"/>
    <d v="2015-08-22T03:59:00"/>
    <x v="8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m/>
    <x v="2415"/>
    <d v="2016-07-15T20:42:26"/>
    <x v="8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m/>
    <x v="2416"/>
    <d v="2015-03-14T15:00:00"/>
    <x v="8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s v="no backers"/>
    <m/>
    <x v="2417"/>
    <d v="2014-08-10T21:13:07"/>
    <x v="8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m/>
    <x v="2418"/>
    <d v="2015-03-24T19:34:04"/>
    <x v="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s v="no backers"/>
    <m/>
    <x v="2419"/>
    <d v="2015-02-18T17:43:09"/>
    <x v="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m/>
    <x v="2420"/>
    <d v="2014-11-10T01:41:35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m/>
    <x v="2421"/>
    <d v="2015-02-21T16:29:56"/>
    <x v="8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m/>
    <x v="2422"/>
    <d v="2015-03-11T16:23:56"/>
    <x v="8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m/>
    <x v="2423"/>
    <d v="2014-12-31T16:54:50"/>
    <x v="8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m/>
    <x v="2424"/>
    <d v="2014-10-27T21:25:08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m/>
    <x v="2425"/>
    <d v="2016-05-27T22:04:00"/>
    <x v="8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s v="no backers"/>
    <m/>
    <x v="2426"/>
    <d v="2015-08-08T04:04:52"/>
    <x v="8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m/>
    <x v="2427"/>
    <d v="2016-03-23T06:38:53"/>
    <x v="8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m/>
    <x v="2428"/>
    <d v="2015-03-12T17:49:11"/>
    <x v="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m/>
    <x v="2429"/>
    <d v="2017-02-05T16:44:00"/>
    <x v="8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m/>
    <x v="2430"/>
    <d v="2016-02-12T03:08:24"/>
    <x v="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m/>
    <x v="2431"/>
    <d v="2016-06-28T02:23:33"/>
    <x v="8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m/>
    <x v="2432"/>
    <d v="2015-03-08T05:14:57"/>
    <x v="8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s v="no backers"/>
    <m/>
    <x v="2433"/>
    <d v="2016-02-27T21:35:43"/>
    <x v="8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m/>
    <x v="2434"/>
    <d v="2015-08-04T04:27:54"/>
    <x v="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m/>
    <x v="2435"/>
    <d v="2015-10-05T06:39:46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m/>
    <x v="2436"/>
    <d v="2016-01-29T14:46:10"/>
    <x v="8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s v="no backers"/>
    <m/>
    <x v="2437"/>
    <d v="2015-03-17T18:00:00"/>
    <x v="8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m/>
    <x v="2438"/>
    <d v="2015-12-07T22:57:42"/>
    <x v="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s v="no backers"/>
    <m/>
    <x v="2439"/>
    <d v="2015-10-18T19:38:49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m/>
    <x v="2440"/>
    <d v="2016-02-13T21:35:13"/>
    <x v="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m/>
    <x v="2441"/>
    <d v="2015-07-23T04:59:00"/>
    <x v="8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m/>
    <x v="2442"/>
    <d v="2015-03-19T15:00:28"/>
    <x v="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m/>
    <x v="2443"/>
    <d v="2014-08-15T15:00:22"/>
    <x v="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m/>
    <x v="2444"/>
    <d v="2016-05-25T18:06:31"/>
    <x v="8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m/>
    <x v="2445"/>
    <d v="2015-09-26T04:33:41"/>
    <x v="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m/>
    <x v="2446"/>
    <d v="2016-11-26T15:27:51"/>
    <x v="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m/>
    <x v="2447"/>
    <d v="2016-11-12T04:00:00"/>
    <x v="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m/>
    <x v="2448"/>
    <d v="2016-08-31T05:36:00"/>
    <x v="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m/>
    <x v="2449"/>
    <d v="2014-11-30T04:25:15"/>
    <x v="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m/>
    <x v="2450"/>
    <d v="2014-10-28T03:11:00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m/>
    <x v="2451"/>
    <d v="2017-03-05T21:48:10"/>
    <x v="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m/>
    <x v="2452"/>
    <d v="2015-12-29T23:00:00"/>
    <x v="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m/>
    <x v="2453"/>
    <d v="2017-02-02T16:36:49"/>
    <x v="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m/>
    <x v="2454"/>
    <d v="2017-03-11T04:50:08"/>
    <x v="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m/>
    <x v="2455"/>
    <d v="2016-04-20T18:45:50"/>
    <x v="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m/>
    <x v="2456"/>
    <d v="2017-02-25T23:03:59"/>
    <x v="8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m/>
    <x v="2457"/>
    <d v="2016-03-24T13:27:36"/>
    <x v="8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m/>
    <x v="2458"/>
    <d v="2016-06-09T19:00:00"/>
    <x v="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m/>
    <x v="2459"/>
    <d v="2016-03-23T14:18:05"/>
    <x v="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m/>
    <x v="2460"/>
    <d v="2017-01-03T04:17:00"/>
    <x v="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m/>
    <x v="2461"/>
    <d v="2011-10-01T03:00:00"/>
    <x v="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m/>
    <x v="2462"/>
    <d v="2012-07-19T04:28:16"/>
    <x v="8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m/>
    <x v="2463"/>
    <d v="2013-04-16T19:00:00"/>
    <x v="8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m/>
    <x v="2464"/>
    <d v="2015-09-30T19:29:0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m/>
    <x v="2465"/>
    <d v="2012-09-23T17:15:48"/>
    <x v="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m/>
    <x v="2466"/>
    <d v="2013-05-09T02:27:33"/>
    <x v="8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m/>
    <x v="2467"/>
    <d v="2012-05-10T17:00:00"/>
    <x v="8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m/>
    <x v="2468"/>
    <d v="2012-10-28T05:00:00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m/>
    <x v="2469"/>
    <d v="2011-02-08T10:18:49"/>
    <x v="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m/>
    <x v="2470"/>
    <d v="2012-05-24T01:47:35"/>
    <x v="8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m/>
    <x v="2471"/>
    <d v="2012-01-25T23:49:52"/>
    <x v="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m/>
    <x v="2472"/>
    <d v="2010-09-04T01:03:00"/>
    <x v="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m/>
    <x v="2473"/>
    <d v="2012-11-10T18:57:49"/>
    <x v="8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m/>
    <x v="2474"/>
    <d v="2010-10-11T00:16:16"/>
    <x v="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m/>
    <x v="2475"/>
    <d v="2010-07-10T22:00:00"/>
    <x v="8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m/>
    <x v="2476"/>
    <d v="2014-11-03T08:52:50"/>
    <x v="8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m/>
    <x v="2477"/>
    <d v="2012-08-12T16:35:45"/>
    <x v="8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m/>
    <x v="2478"/>
    <d v="2013-01-13T22:48:33"/>
    <x v="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m/>
    <x v="2479"/>
    <d v="2012-07-28T02:00:00"/>
    <x v="8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m/>
    <x v="2480"/>
    <d v="2015-10-10T22:28:04"/>
    <x v="8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m/>
    <x v="2481"/>
    <d v="2012-04-30T15:30:08"/>
    <x v="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m/>
    <x v="2482"/>
    <d v="2011-08-01T18:46:23"/>
    <x v="8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m/>
    <x v="2483"/>
    <d v="2012-05-01T17:00:03"/>
    <x v="8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m/>
    <x v="2484"/>
    <d v="2011-09-15T22:00:03"/>
    <x v="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m/>
    <x v="2485"/>
    <d v="2011-10-12T23:57:59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m/>
    <x v="2486"/>
    <d v="2012-04-22T16:59:36"/>
    <x v="8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m/>
    <x v="2487"/>
    <d v="2012-05-27T01:59:57"/>
    <x v="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m/>
    <x v="2488"/>
    <d v="2011-11-16T16:11:48"/>
    <x v="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m/>
    <x v="2489"/>
    <d v="2013-05-09T16:33:59"/>
    <x v="8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m/>
    <x v="2490"/>
    <d v="2012-06-23T05:27:56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m/>
    <x v="2491"/>
    <d v="2011-01-16T01:51:00"/>
    <x v="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m/>
    <x v="2492"/>
    <d v="2012-06-16T09:59:00"/>
    <x v="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m/>
    <x v="2493"/>
    <d v="2013-04-29T04:02:20"/>
    <x v="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m/>
    <x v="2494"/>
    <d v="2012-05-23T15:29:04"/>
    <x v="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m/>
    <x v="2495"/>
    <d v="2012-06-06T22:42:55"/>
    <x v="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m/>
    <x v="2496"/>
    <d v="2013-03-29T22:54:52"/>
    <x v="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m/>
    <x v="2497"/>
    <d v="2011-08-05T21:05:38"/>
    <x v="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m/>
    <x v="2498"/>
    <d v="2015-01-27T23:13:07"/>
    <x v="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m/>
    <x v="2499"/>
    <d v="2012-12-31T18:00:00"/>
    <x v="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m/>
    <x v="2500"/>
    <d v="2012-06-23T18:32:55"/>
    <x v="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m/>
    <x v="2501"/>
    <d v="2015-09-27T18:38:24"/>
    <x v="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m/>
    <x v="2502"/>
    <d v="2014-09-21T19:48:38"/>
    <x v="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s v="no backers"/>
    <m/>
    <x v="2503"/>
    <d v="2016-06-07T21:06:00"/>
    <x v="8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s v="no backers"/>
    <m/>
    <x v="2504"/>
    <d v="2014-11-15T01:22:14"/>
    <x v="8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s v="no backers"/>
    <m/>
    <x v="2505"/>
    <d v="2015-03-14T00:20:16"/>
    <x v="8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m/>
    <x v="2506"/>
    <d v="2015-10-03T21:00:0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s v="no backers"/>
    <m/>
    <x v="2507"/>
    <d v="2015-05-11T01:45:04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s v="no backers"/>
    <m/>
    <x v="2508"/>
    <d v="2014-08-14T22:50:34"/>
    <x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m/>
    <x v="2509"/>
    <d v="2015-04-20T18:25:49"/>
    <x v="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m/>
    <x v="2510"/>
    <d v="2015-05-14T23:56:12"/>
    <x v="8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s v="no backers"/>
    <m/>
    <x v="2511"/>
    <d v="2016-02-01T10:43:33"/>
    <x v="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s v="no backers"/>
    <m/>
    <x v="2512"/>
    <d v="2014-12-13T21:02:41"/>
    <x v="8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s v="no backers"/>
    <m/>
    <x v="2513"/>
    <d v="2017-02-26T00:09:49"/>
    <x v="8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m/>
    <x v="2514"/>
    <d v="2014-08-20T09:21:17"/>
    <x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m/>
    <x v="2515"/>
    <d v="2015-02-22T20:09:13"/>
    <x v="8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s v="no backers"/>
    <m/>
    <x v="2516"/>
    <d v="2014-11-29T16:40:52"/>
    <x v="8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m/>
    <x v="2517"/>
    <d v="2015-03-19T18:15:30"/>
    <x v="8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s v="no backers"/>
    <m/>
    <x v="2518"/>
    <d v="2014-11-13T17:20:28"/>
    <x v="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m/>
    <x v="2519"/>
    <d v="2014-07-19T03:43:24"/>
    <x v="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s v="no backers"/>
    <m/>
    <x v="2520"/>
    <d v="2016-10-15T19:21:00"/>
    <x v="8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m/>
    <x v="2521"/>
    <d v="2015-10-13T23:13:41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m/>
    <x v="2522"/>
    <d v="2016-04-22T14:52:00"/>
    <x v="8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m/>
    <x v="2523"/>
    <d v="2014-11-18T00:24:52"/>
    <x v="8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m/>
    <x v="2524"/>
    <d v="2014-12-21T04:30:00"/>
    <x v="8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m/>
    <x v="2525"/>
    <d v="2012-06-28T20:16:11"/>
    <x v="8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m/>
    <x v="2526"/>
    <d v="2014-12-08T04:59:00"/>
    <x v="8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m/>
    <x v="2527"/>
    <d v="2013-10-18T03:59:00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m/>
    <x v="2528"/>
    <d v="2015-08-20T11:00:00"/>
    <x v="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m/>
    <x v="2529"/>
    <d v="2012-03-25T00:56:15"/>
    <x v="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m/>
    <x v="2530"/>
    <d v="2015-04-20T04:50:00"/>
    <x v="8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m/>
    <x v="2531"/>
    <d v="2015-08-15T03:59:00"/>
    <x v="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m/>
    <x v="2532"/>
    <d v="2012-08-16T20:22:46"/>
    <x v="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m/>
    <x v="2533"/>
    <d v="2013-03-01T18:01:08"/>
    <x v="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m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m/>
    <x v="2535"/>
    <d v="2014-12-01T19:59:05"/>
    <x v="8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m/>
    <x v="2536"/>
    <d v="2013-07-30T02:32:46"/>
    <x v="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m/>
    <x v="2537"/>
    <d v="2011-08-01T15:34:15"/>
    <x v="8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m/>
    <x v="2538"/>
    <d v="2013-02-24T04:59:00"/>
    <x v="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m/>
    <x v="2539"/>
    <d v="2015-02-02T21:39:12"/>
    <x v="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m/>
    <x v="2540"/>
    <d v="2011-10-29T16:12:01"/>
    <x v="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m/>
    <x v="2541"/>
    <d v="2013-09-26T10:46:58"/>
    <x v="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m/>
    <x v="2542"/>
    <d v="2013-10-01T03:59:00"/>
    <x v="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m/>
    <x v="2543"/>
    <d v="2011-01-02T03:00:00"/>
    <x v="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m/>
    <x v="2544"/>
    <d v="2012-07-08T12:29:29"/>
    <x v="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m/>
    <x v="2545"/>
    <d v="2015-02-27T00:30:00"/>
    <x v="8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m/>
    <x v="2546"/>
    <d v="2013-10-05T05:00:00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m/>
    <x v="2547"/>
    <d v="2012-04-04T17:33:23"/>
    <x v="8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m/>
    <x v="2548"/>
    <d v="2016-09-30T04:27:00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m/>
    <x v="2549"/>
    <d v="2013-05-31T17:00:00"/>
    <x v="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m/>
    <x v="2550"/>
    <d v="2015-10-08T03:59:00"/>
    <x v="8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m/>
    <x v="2551"/>
    <d v="2012-03-21T20:48:00"/>
    <x v="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m/>
    <x v="2552"/>
    <d v="2017-03-05T19:26:21"/>
    <x v="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m/>
    <x v="2553"/>
    <d v="2012-09-21T04:46:47"/>
    <x v="8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m/>
    <x v="2554"/>
    <d v="2015-06-01T03:59:00"/>
    <x v="8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m/>
    <x v="2555"/>
    <d v="2012-05-28T15:43:13"/>
    <x v="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m/>
    <x v="2556"/>
    <d v="2012-12-24T23:47:37"/>
    <x v="8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m/>
    <x v="2557"/>
    <d v="2014-05-15T17:53:06"/>
    <x v="8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m/>
    <x v="2558"/>
    <d v="2015-05-01T13:59:00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m/>
    <x v="2559"/>
    <d v="2011-11-15T19:37:00"/>
    <x v="8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m/>
    <x v="2560"/>
    <d v="2015-03-06T22:49:34"/>
    <x v="8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s v="no backers"/>
    <m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m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s v="no backers"/>
    <m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s v="no backers"/>
    <m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m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s v="no backers"/>
    <m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m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m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m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m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m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s v="no backers"/>
    <m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s v="no backers"/>
    <m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s v="no backers"/>
    <m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s v="no backers"/>
    <m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s v="no backers"/>
    <m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s v="no backers"/>
    <m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s v="no backers"/>
    <m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m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m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m/>
    <x v="2581"/>
    <d v="2015-11-16T16:04:58"/>
    <x v="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m/>
    <x v="2582"/>
    <d v="2016-10-29T23:43:54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m/>
    <x v="2583"/>
    <d v="2015-03-16T17:28:00"/>
    <x v="8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s v="no backers"/>
    <m/>
    <x v="2584"/>
    <d v="2015-06-15T04:09:29"/>
    <x v="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m/>
    <x v="2585"/>
    <d v="2014-07-05T23:07:12"/>
    <x v="8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m/>
    <x v="2586"/>
    <d v="2015-12-25T07:55:36"/>
    <x v="8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m/>
    <x v="2587"/>
    <d v="2015-12-30T16:12:33"/>
    <x v="8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m/>
    <x v="2588"/>
    <d v="2015-03-31T13:14:00"/>
    <x v="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m/>
    <x v="2589"/>
    <d v="2016-03-23T11:52:07"/>
    <x v="8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s v="no backers"/>
    <m/>
    <x v="2590"/>
    <d v="2016-01-26T14:08:17"/>
    <x v="8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m/>
    <x v="2591"/>
    <d v="2016-03-13T20:45:24"/>
    <x v="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m/>
    <x v="2592"/>
    <d v="2014-10-05T19:13:41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s v="no backers"/>
    <m/>
    <x v="2593"/>
    <d v="2015-04-25T20:17:06"/>
    <x v="8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m/>
    <x v="2594"/>
    <d v="2014-08-07T23:13:48"/>
    <x v="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m/>
    <x v="2595"/>
    <d v="2017-02-24T05:51:40"/>
    <x v="8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m/>
    <x v="2596"/>
    <d v="2014-08-07T15:56:49"/>
    <x v="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m/>
    <x v="2597"/>
    <d v="2016-06-19T08:11:57"/>
    <x v="8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m/>
    <x v="2598"/>
    <d v="2015-09-23T20:10:01"/>
    <x v="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m/>
    <x v="2599"/>
    <d v="2014-08-03T18:05:47"/>
    <x v="8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m/>
    <x v="2600"/>
    <d v="2016-03-25T20:36:40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m/>
    <x v="2601"/>
    <d v="2012-09-13T03:59:00"/>
    <x v="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m/>
    <x v="2602"/>
    <d v="2014-11-12T21:20:00"/>
    <x v="8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m/>
    <x v="2603"/>
    <d v="2013-12-23T21:54:14"/>
    <x v="8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m/>
    <x v="2604"/>
    <d v="2012-04-29T01:13:43"/>
    <x v="8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m/>
    <x v="2605"/>
    <d v="2016-06-17T12:59:50"/>
    <x v="8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m/>
    <x v="2606"/>
    <d v="2014-04-29T17:06:22"/>
    <x v="8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m/>
    <x v="2607"/>
    <d v="2015-08-12T02:00:00"/>
    <x v="8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m/>
    <x v="2608"/>
    <d v="2017-03-15T00:00:00"/>
    <x v="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m/>
    <x v="2609"/>
    <d v="2012-07-15T05:42:31"/>
    <x v="8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m/>
    <x v="2610"/>
    <d v="2016-08-22T06:59:00"/>
    <x v="8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m/>
    <x v="2611"/>
    <d v="2017-01-02T22:59:00"/>
    <x v="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m/>
    <x v="2612"/>
    <d v="2015-01-09T03:26:10"/>
    <x v="8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m/>
    <x v="2613"/>
    <d v="2012-09-21T19:38:14"/>
    <x v="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m/>
    <x v="2614"/>
    <d v="2014-04-30T05:00:00"/>
    <x v="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m/>
    <x v="2615"/>
    <d v="2016-04-30T12:00:00"/>
    <x v="8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m/>
    <x v="2616"/>
    <d v="2015-08-25T23:52:09"/>
    <x v="8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m/>
    <x v="2617"/>
    <d v="2014-10-20T20:59:11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m/>
    <x v="2618"/>
    <d v="2015-12-01T20:01:01"/>
    <x v="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m/>
    <x v="2619"/>
    <d v="2015-10-23T11:00:0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m/>
    <x v="2620"/>
    <d v="2015-10-11T01:00:0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m/>
    <x v="2621"/>
    <d v="2015-05-21T17:56:28"/>
    <x v="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m/>
    <x v="2622"/>
    <d v="2016-12-30T17:50:16"/>
    <x v="8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m/>
    <x v="2623"/>
    <d v="2016-12-02T06:09:26"/>
    <x v="8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m/>
    <x v="2624"/>
    <d v="2012-09-13T10:07:02"/>
    <x v="8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m/>
    <x v="2625"/>
    <d v="2016-11-09T20:26:48"/>
    <x v="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m/>
    <x v="2626"/>
    <d v="2015-06-03T15:04:29"/>
    <x v="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m/>
    <x v="2627"/>
    <d v="2015-11-26T20:54:21"/>
    <x v="8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m/>
    <x v="2628"/>
    <d v="2014-11-30T23:11:07"/>
    <x v="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m/>
    <x v="2629"/>
    <d v="2015-05-14T12:55:22"/>
    <x v="8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m/>
    <x v="2630"/>
    <d v="2016-06-30T10:00:00"/>
    <x v="8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m/>
    <x v="2631"/>
    <d v="2015-08-30T04:03:47"/>
    <x v="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m/>
    <x v="2632"/>
    <d v="2016-05-29T01:28:59"/>
    <x v="8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m/>
    <x v="2633"/>
    <d v="2014-02-27T23:00:00"/>
    <x v="8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m/>
    <x v="2634"/>
    <d v="2016-09-29T15:45:21"/>
    <x v="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m/>
    <x v="2635"/>
    <d v="2015-03-09T21:49:21"/>
    <x v="8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m/>
    <x v="2636"/>
    <d v="2016-10-16T01:00:00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m/>
    <x v="2637"/>
    <d v="2016-10-12T13:11:15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m/>
    <x v="2638"/>
    <d v="2015-01-15T21:54:55"/>
    <x v="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m/>
    <x v="2639"/>
    <d v="2015-02-19T20:45:48"/>
    <x v="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m/>
    <x v="2640"/>
    <d v="2015-06-08T03:51:14"/>
    <x v="8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m/>
    <x v="2641"/>
    <d v="2014-09-15T20:09:00"/>
    <x v="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s v="no backers"/>
    <m/>
    <x v="2642"/>
    <d v="2016-07-15T06:57:00"/>
    <x v="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m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m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m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m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m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m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m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m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m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m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m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m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m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m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m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m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m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m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m/>
    <x v="2661"/>
    <d v="2013-10-25T23:00:10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m/>
    <x v="2662"/>
    <d v="2015-08-21T17:55:13"/>
    <x v="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m/>
    <x v="2663"/>
    <d v="2015-09-04T15:00:00"/>
    <x v="8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m/>
    <x v="2664"/>
    <d v="2015-12-09T06:59:00"/>
    <x v="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m/>
    <x v="2665"/>
    <d v="2015-05-04T21:29:34"/>
    <x v="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m/>
    <x v="2666"/>
    <d v="2015-09-25T21:00:00"/>
    <x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m/>
    <x v="2667"/>
    <d v="2016-02-10T22:13:36"/>
    <x v="8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m/>
    <x v="2668"/>
    <d v="2015-11-09T14:32:0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m/>
    <x v="2669"/>
    <d v="2016-01-10T00:51:36"/>
    <x v="8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m/>
    <x v="2670"/>
    <d v="2014-07-29T00:29:40"/>
    <x v="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m/>
    <x v="2671"/>
    <d v="2014-12-19T19:38:00"/>
    <x v="8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m/>
    <x v="2672"/>
    <d v="2015-12-28T06:00:00"/>
    <x v="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m/>
    <x v="2673"/>
    <d v="2014-10-29T22:45:00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m/>
    <x v="2674"/>
    <d v="2016-07-05T04:59:00"/>
    <x v="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m/>
    <x v="2675"/>
    <d v="2014-11-10T21:34:49"/>
    <x v="8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m/>
    <x v="2676"/>
    <d v="2016-05-22T14:59:34"/>
    <x v="8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m/>
    <x v="2677"/>
    <d v="2014-07-03T00:42:23"/>
    <x v="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m/>
    <x v="2678"/>
    <d v="2015-09-24T19:09:25"/>
    <x v="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m/>
    <x v="2679"/>
    <d v="2015-02-28T00:01:34"/>
    <x v="8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m/>
    <x v="2680"/>
    <d v="2016-04-06T04:04:51"/>
    <x v="8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m/>
    <x v="2681"/>
    <d v="2014-07-10T21:29:10"/>
    <x v="8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m/>
    <x v="2682"/>
    <d v="2014-11-22T05:59:00"/>
    <x v="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m/>
    <x v="2683"/>
    <d v="2015-03-01T18:07:20"/>
    <x v="8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m/>
    <x v="2684"/>
    <d v="2014-08-09T21:57:05"/>
    <x v="8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m/>
    <x v="2685"/>
    <d v="2015-04-27T15:42:10"/>
    <x v="8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s v="no backers"/>
    <m/>
    <x v="2686"/>
    <d v="2014-09-30T23:23:4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s v="no backers"/>
    <m/>
    <x v="2687"/>
    <d v="2015-06-29T15:21:58"/>
    <x v="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m/>
    <x v="2688"/>
    <d v="2015-02-24T03:00:00"/>
    <x v="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m/>
    <x v="2689"/>
    <d v="2016-07-30T23:04:50"/>
    <x v="8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m/>
    <x v="2690"/>
    <d v="2015-06-03T02:31:16"/>
    <x v="8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m/>
    <x v="2691"/>
    <d v="2015-05-10T17:22:37"/>
    <x v="8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m/>
    <x v="2692"/>
    <d v="2015-03-25T07:01:00"/>
    <x v="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m/>
    <x v="2693"/>
    <d v="2014-08-13T03:19:26"/>
    <x v="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m/>
    <x v="2694"/>
    <d v="2014-09-26T03:22:19"/>
    <x v="8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m/>
    <x v="2695"/>
    <d v="2015-04-14T03:21:58"/>
    <x v="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m/>
    <x v="2696"/>
    <d v="2014-12-25T20:16:00"/>
    <x v="8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m/>
    <x v="2697"/>
    <d v="2015-08-02T22:00:00"/>
    <x v="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m/>
    <x v="2698"/>
    <d v="2014-06-27T21:33:28"/>
    <x v="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s v="no backers"/>
    <m/>
    <x v="2699"/>
    <d v="2014-08-08T21:31:03"/>
    <x v="8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m/>
    <x v="2700"/>
    <d v="2014-09-18T20:59:32"/>
    <x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m/>
    <x v="2701"/>
    <d v="2017-04-07T17:35:34"/>
    <x v="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m/>
    <x v="2702"/>
    <d v="2017-04-05T18:14:37"/>
    <x v="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m/>
    <x v="2703"/>
    <d v="2017-03-22T15:33:50"/>
    <x v="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m/>
    <x v="2704"/>
    <d v="2017-04-05T19:41:54"/>
    <x v="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m/>
    <x v="2705"/>
    <d v="2017-03-24T20:59:18"/>
    <x v="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m/>
    <x v="2706"/>
    <d v="2014-10-16T06:59:00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m/>
    <x v="2707"/>
    <d v="2013-05-27T06:59:00"/>
    <x v="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m/>
    <x v="2708"/>
    <d v="2016-07-21T16:45:26"/>
    <x v="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m/>
    <x v="2709"/>
    <d v="2016-10-04T03:59:00"/>
    <x v="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m/>
    <x v="2710"/>
    <d v="2014-08-09T02:00:00"/>
    <x v="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m/>
    <x v="2711"/>
    <d v="2014-06-20T22:01:00"/>
    <x v="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m/>
    <x v="2712"/>
    <d v="2013-07-13T18:00:00"/>
    <x v="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m/>
    <x v="2713"/>
    <d v="2015-12-24T15:41:24"/>
    <x v="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m/>
    <x v="2714"/>
    <d v="2016-10-14T23:00:00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m/>
    <x v="2715"/>
    <d v="2016-02-21T09:33:48"/>
    <x v="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m/>
    <x v="2716"/>
    <d v="2015-10-08T07:59:53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m/>
    <x v="2717"/>
    <d v="2014-12-06T22:57:29"/>
    <x v="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m/>
    <x v="2718"/>
    <d v="2016-05-03T23:00:00"/>
    <x v="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m/>
    <x v="2719"/>
    <d v="2016-04-17T23:44:54"/>
    <x v="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m/>
    <x v="2720"/>
    <d v="2016-11-11T12:10:53"/>
    <x v="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m/>
    <x v="2721"/>
    <d v="2013-09-06T19:00:00"/>
    <x v="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m/>
    <x v="2722"/>
    <d v="2017-01-29T20:34:13"/>
    <x v="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m/>
    <x v="2723"/>
    <d v="2014-12-31T21:08:08"/>
    <x v="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m/>
    <x v="2724"/>
    <d v="2015-08-15T07:50:59"/>
    <x v="8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m/>
    <x v="2725"/>
    <d v="2017-03-01T17:52:15"/>
    <x v="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m/>
    <x v="2726"/>
    <d v="2016-04-22T13:55:11"/>
    <x v="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m/>
    <x v="2727"/>
    <d v="2015-08-07T16:14:23"/>
    <x v="8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m/>
    <x v="2728"/>
    <d v="2015-12-30T14:23:54"/>
    <x v="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m/>
    <x v="2729"/>
    <d v="2015-05-01T05:46:37"/>
    <x v="8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m/>
    <x v="2730"/>
    <d v="2013-04-22T12:59:35"/>
    <x v="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m/>
    <x v="2731"/>
    <d v="2014-10-18T04:00:00"/>
    <x v="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m/>
    <x v="2732"/>
    <d v="2013-05-28T00:00:00"/>
    <x v="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m/>
    <x v="2733"/>
    <d v="2015-04-10T05:32:54"/>
    <x v="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m/>
    <x v="2734"/>
    <d v="2016-10-13T21:59:00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m/>
    <x v="2735"/>
    <d v="2013-03-13T20:00:00"/>
    <x v="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m/>
    <x v="2736"/>
    <d v="2014-04-23T15:59:33"/>
    <x v="8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m/>
    <x v="2737"/>
    <d v="2014-01-15T19:00:00"/>
    <x v="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m/>
    <x v="2738"/>
    <d v="2016-11-06T03:26:44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m/>
    <x v="2739"/>
    <d v="2014-05-05T21:18:37"/>
    <x v="8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m/>
    <x v="2740"/>
    <d v="2015-03-11T23:45:52"/>
    <x v="8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m/>
    <x v="2741"/>
    <d v="2014-10-20T02:07:00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m/>
    <x v="2742"/>
    <d v="2012-05-15T17:16:27"/>
    <x v="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s v="no backers"/>
    <m/>
    <x v="2743"/>
    <d v="2016-10-19T07:53:27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m/>
    <x v="2744"/>
    <d v="2012-02-29T01:29:58"/>
    <x v="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m/>
    <x v="2745"/>
    <d v="2012-07-14T23:42:48"/>
    <x v="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m/>
    <x v="2746"/>
    <d v="2014-08-29T18:45:11"/>
    <x v="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m/>
    <x v="2747"/>
    <d v="2012-06-16T03:10:00"/>
    <x v="8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m/>
    <x v="2748"/>
    <d v="2016-09-02T17:03:22"/>
    <x v="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m/>
    <x v="2749"/>
    <d v="2015-04-04T18:10:37"/>
    <x v="8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s v="no backers"/>
    <m/>
    <x v="2750"/>
    <d v="2012-06-30T20:00:00"/>
    <x v="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s v="no backers"/>
    <m/>
    <x v="2751"/>
    <d v="2014-06-17T21:17:22"/>
    <x v="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m/>
    <x v="2752"/>
    <d v="2011-12-18T18:21:44"/>
    <x v="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m/>
    <x v="2753"/>
    <d v="2012-08-26T21:37:03"/>
    <x v="8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s v="no backers"/>
    <m/>
    <x v="2754"/>
    <d v="2014-09-11T15:15:51"/>
    <x v="8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m/>
    <x v="2755"/>
    <d v="2015-04-08T18:58:47"/>
    <x v="8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m/>
    <x v="2756"/>
    <d v="2014-01-11T21:36:41"/>
    <x v="8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m/>
    <x v="2757"/>
    <d v="2016-08-06T15:45:32"/>
    <x v="8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m/>
    <x v="2758"/>
    <d v="2016-10-10T10:36:23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m/>
    <x v="2759"/>
    <d v="2016-07-16T08:47:46"/>
    <x v="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s v="no backers"/>
    <m/>
    <x v="2760"/>
    <d v="2013-06-20T11:04:18"/>
    <x v="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m/>
    <x v="2761"/>
    <d v="2013-01-03T01:31:33"/>
    <x v="8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m/>
    <x v="2762"/>
    <d v="2012-03-18T23:53:15"/>
    <x v="8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m/>
    <x v="2763"/>
    <d v="2013-05-24T13:54:44"/>
    <x v="8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m/>
    <x v="2764"/>
    <d v="2012-05-30T19:00:00"/>
    <x v="8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s v="no backers"/>
    <m/>
    <x v="2765"/>
    <d v="2012-10-28T13:53:48"/>
    <x v="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m/>
    <x v="2766"/>
    <d v="2011-08-11T16:01:58"/>
    <x v="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m/>
    <x v="2767"/>
    <d v="2015-08-16T23:00:50"/>
    <x v="8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m/>
    <x v="2768"/>
    <d v="2012-03-29T13:45:23"/>
    <x v="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m/>
    <x v="2769"/>
    <d v="2014-06-05T19:49:50"/>
    <x v="8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m/>
    <x v="2770"/>
    <d v="2014-03-18T15:55:30"/>
    <x v="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s v="no backers"/>
    <m/>
    <x v="2771"/>
    <d v="2013-02-01T17:00:00"/>
    <x v="8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s v="no backers"/>
    <m/>
    <x v="2772"/>
    <d v="2013-10-05T20:51:3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m/>
    <x v="2773"/>
    <d v="2016-04-24T20:45:21"/>
    <x v="8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m/>
    <x v="2774"/>
    <d v="2013-03-08T03:02:08"/>
    <x v="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m/>
    <x v="2775"/>
    <d v="2011-12-16T00:19:14"/>
    <x v="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m/>
    <x v="2776"/>
    <d v="2015-06-12T07:07:56"/>
    <x v="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m/>
    <x v="2777"/>
    <d v="2015-07-17T16:03:24"/>
    <x v="8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m/>
    <x v="2778"/>
    <d v="2014-08-25T23:28:26"/>
    <x v="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m/>
    <x v="2779"/>
    <d v="2015-11-22T15:03:41"/>
    <x v="8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s v="no backers"/>
    <m/>
    <x v="2780"/>
    <d v="2017-03-10T10:44:48"/>
    <x v="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m/>
    <x v="2781"/>
    <d v="2015-02-12T07:00:00"/>
    <x v="8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m/>
    <x v="2782"/>
    <d v="2015-02-17T04:59:00"/>
    <x v="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m/>
    <x v="2783"/>
    <d v="2015-04-23T12:50:46"/>
    <x v="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m/>
    <x v="2784"/>
    <d v="2014-10-29T18:54:03"/>
    <x v="8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m/>
    <x v="2785"/>
    <d v="2016-08-05T21:00:00"/>
    <x v="8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m/>
    <x v="2786"/>
    <d v="2014-07-09T13:39:40"/>
    <x v="8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m/>
    <x v="2787"/>
    <d v="2014-07-18T04:45:52"/>
    <x v="8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m/>
    <x v="2788"/>
    <d v="2016-07-29T16:50:43"/>
    <x v="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m/>
    <x v="2789"/>
    <d v="2015-03-12T04:00:00"/>
    <x v="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m/>
    <x v="2790"/>
    <d v="2015-02-11T22:31:43"/>
    <x v="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m/>
    <x v="2791"/>
    <d v="2016-09-09T04:00:00"/>
    <x v="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m/>
    <x v="2792"/>
    <d v="2015-08-12T05:32:39"/>
    <x v="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m/>
    <x v="2793"/>
    <d v="2015-07-21T10:03:25"/>
    <x v="8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m/>
    <x v="2794"/>
    <d v="2016-03-03T19:00:00"/>
    <x v="8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m/>
    <x v="2795"/>
    <d v="2014-06-06T23:00:00"/>
    <x v="8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m/>
    <x v="2796"/>
    <d v="2014-07-05T12:40:28"/>
    <x v="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m/>
    <x v="2797"/>
    <d v="2014-07-08T22:34:00"/>
    <x v="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m/>
    <x v="2798"/>
    <d v="2015-07-31T16:00:00"/>
    <x v="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m/>
    <x v="2799"/>
    <d v="2016-06-17T16:00:00"/>
    <x v="8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m/>
    <x v="2800"/>
    <d v="2015-01-04T13:16:06"/>
    <x v="8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m/>
    <x v="2801"/>
    <d v="2014-10-10T11:00:00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m/>
    <x v="2802"/>
    <d v="2015-08-06T15:31:47"/>
    <x v="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m/>
    <x v="2803"/>
    <d v="2015-07-16T00:00:00"/>
    <x v="8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m/>
    <x v="2804"/>
    <d v="2014-09-29T10:53:10"/>
    <x v="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m/>
    <x v="2805"/>
    <d v="2015-08-22T12:07:53"/>
    <x v="8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m/>
    <x v="2806"/>
    <d v="2015-08-05T11:00:00"/>
    <x v="8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m/>
    <x v="2807"/>
    <d v="2015-06-29T20:57:18"/>
    <x v="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m/>
    <x v="2808"/>
    <d v="2015-08-22T20:18:55"/>
    <x v="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m/>
    <x v="2809"/>
    <d v="2016-03-30T14:39:00"/>
    <x v="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m/>
    <x v="2810"/>
    <d v="2014-06-01T03:59:00"/>
    <x v="8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m/>
    <x v="2811"/>
    <d v="2015-02-23T11:55:03"/>
    <x v="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m/>
    <x v="2812"/>
    <d v="2015-04-06T04:00:00"/>
    <x v="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m/>
    <x v="2813"/>
    <d v="2016-12-14T17:49:21"/>
    <x v="8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m/>
    <x v="2814"/>
    <d v="2015-05-09T09:35:15"/>
    <x v="8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m/>
    <x v="2815"/>
    <d v="2016-08-07T18:38:29"/>
    <x v="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m/>
    <x v="2816"/>
    <d v="2015-08-02T16:00:00"/>
    <x v="8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m/>
    <x v="2817"/>
    <d v="2015-02-28T15:14:22"/>
    <x v="8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m/>
    <x v="2818"/>
    <d v="2015-09-23T14:21:26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m/>
    <x v="2819"/>
    <d v="2015-06-14T12:36:49"/>
    <x v="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m/>
    <x v="2820"/>
    <d v="2016-02-26T00:00:00"/>
    <x v="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m/>
    <x v="2821"/>
    <d v="2014-09-23T22:08:55"/>
    <x v="8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m/>
    <x v="2822"/>
    <d v="2015-03-27T15:24:52"/>
    <x v="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m/>
    <x v="2823"/>
    <d v="2015-03-31T22:59:00"/>
    <x v="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m/>
    <x v="2824"/>
    <d v="2015-06-13T01:43:00"/>
    <x v="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m/>
    <x v="2825"/>
    <d v="2015-12-04T19:01:26"/>
    <x v="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m/>
    <x v="2826"/>
    <d v="2015-07-10T07:00:00"/>
    <x v="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m/>
    <x v="2827"/>
    <d v="2016-06-03T16:30:00"/>
    <x v="8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m/>
    <x v="2828"/>
    <d v="2015-10-02T23:00:0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m/>
    <x v="2829"/>
    <d v="2016-06-02T10:25:18"/>
    <x v="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m/>
    <x v="2830"/>
    <d v="2014-05-12T03:59:00"/>
    <x v="8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m/>
    <x v="2831"/>
    <d v="2015-07-16T19:47:50"/>
    <x v="8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m/>
    <x v="2832"/>
    <d v="2014-11-23T22:00:00"/>
    <x v="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m/>
    <x v="2833"/>
    <d v="2015-10-11T02:00:0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m/>
    <x v="2834"/>
    <d v="2015-01-30T23:02:10"/>
    <x v="8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m/>
    <x v="2835"/>
    <d v="2015-12-05T00:00:00"/>
    <x v="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m/>
    <x v="2836"/>
    <d v="2017-02-18T04:59:00"/>
    <x v="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m/>
    <x v="2837"/>
    <d v="2015-12-09T22:48:04"/>
    <x v="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m/>
    <x v="2838"/>
    <d v="2014-08-13T22:00:00"/>
    <x v="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m/>
    <x v="2839"/>
    <d v="2014-08-25T04:59:00"/>
    <x v="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m/>
    <x v="2840"/>
    <d v="2015-03-18T17:00:00"/>
    <x v="8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m/>
    <x v="2841"/>
    <d v="2015-12-13T18:44:57"/>
    <x v="8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s v="no backers"/>
    <m/>
    <x v="2842"/>
    <d v="2014-06-21T11:00:00"/>
    <x v="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s v="no backers"/>
    <m/>
    <x v="2843"/>
    <d v="2016-06-13T04:00:00"/>
    <x v="8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m/>
    <x v="2844"/>
    <d v="2017-01-04T13:06:20"/>
    <x v="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m/>
    <x v="2845"/>
    <d v="2015-06-08T00:23:53"/>
    <x v="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s v="no backers"/>
    <m/>
    <x v="2846"/>
    <d v="2015-05-29T16:36:34"/>
    <x v="8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s v="no backers"/>
    <m/>
    <x v="2847"/>
    <d v="2016-05-23T19:21:05"/>
    <x v="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m/>
    <x v="2848"/>
    <d v="2015-05-29T15:34:19"/>
    <x v="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m/>
    <x v="2849"/>
    <d v="2016-04-23T10:16:40"/>
    <x v="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m/>
    <x v="2850"/>
    <d v="2014-09-06T00:10:11"/>
    <x v="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s v="no backers"/>
    <m/>
    <x v="2851"/>
    <d v="2016-01-29T23:17:00"/>
    <x v="8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m/>
    <x v="2852"/>
    <d v="2014-06-21T01:05:03"/>
    <x v="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s v="no backers"/>
    <m/>
    <x v="2853"/>
    <d v="2014-09-14T04:34:57"/>
    <x v="8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m/>
    <x v="2854"/>
    <d v="2015-05-07T17:11:59"/>
    <x v="8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m/>
    <x v="2855"/>
    <d v="2016-01-29T23:34:00"/>
    <x v="8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m/>
    <x v="2856"/>
    <d v="2015-08-08T21:34:00"/>
    <x v="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m/>
    <x v="2857"/>
    <d v="2017-02-20T18:00:00"/>
    <x v="8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s v="no backers"/>
    <m/>
    <x v="2858"/>
    <d v="2014-12-05T11:28:00"/>
    <x v="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m/>
    <x v="2859"/>
    <d v="2015-10-16T08:41:44"/>
    <x v="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m/>
    <x v="2860"/>
    <d v="2016-06-19T19:12:56"/>
    <x v="8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m/>
    <x v="2861"/>
    <d v="2015-09-24T14:10:48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m/>
    <x v="2862"/>
    <d v="2014-06-24T18:57:09"/>
    <x v="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m/>
    <x v="2863"/>
    <d v="2014-09-09T16:12:03"/>
    <x v="8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m/>
    <x v="2864"/>
    <d v="2015-07-17T13:18:00"/>
    <x v="8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s v="no backers"/>
    <m/>
    <x v="2865"/>
    <d v="2015-01-06T02:44:19"/>
    <x v="8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m/>
    <x v="2866"/>
    <d v="2016-10-14T22:00:00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m/>
    <x v="2867"/>
    <d v="2016-07-04T04:00:00"/>
    <x v="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m/>
    <x v="2868"/>
    <d v="2016-10-05T19:50:54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m/>
    <x v="2869"/>
    <d v="2016-07-19T14:14:41"/>
    <x v="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m/>
    <x v="2870"/>
    <d v="2014-05-17T04:32:45"/>
    <x v="8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m/>
    <x v="2871"/>
    <d v="2014-12-21T17:43:33"/>
    <x v="8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s v="no backers"/>
    <m/>
    <x v="2872"/>
    <d v="2015-06-20T02:47:18"/>
    <x v="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m/>
    <x v="2873"/>
    <d v="2015-01-28T19:37:11"/>
    <x v="8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m/>
    <x v="2874"/>
    <d v="2017-01-17T20:16:26"/>
    <x v="8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m/>
    <x v="2875"/>
    <d v="2016-05-05T03:04:53"/>
    <x v="8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s v="no backers"/>
    <m/>
    <x v="2876"/>
    <d v="2015-07-16T17:51:19"/>
    <x v="8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m/>
    <x v="2877"/>
    <d v="2016-11-30T17:00:00"/>
    <x v="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m/>
    <x v="2878"/>
    <d v="2015-07-03T14:46:35"/>
    <x v="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m/>
    <x v="2879"/>
    <d v="2016-01-20T17:24:21"/>
    <x v="8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m/>
    <x v="2880"/>
    <d v="2015-08-20T17:05:00"/>
    <x v="8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s v="no backers"/>
    <m/>
    <x v="2881"/>
    <d v="2014-12-03T15:20:36"/>
    <x v="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m/>
    <x v="2882"/>
    <d v="2016-05-01T14:18:38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m/>
    <x v="2883"/>
    <d v="2016-02-06T04:59:00"/>
    <x v="8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m/>
    <x v="2884"/>
    <d v="2014-12-05T17:27:15"/>
    <x v="8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m/>
    <x v="2885"/>
    <d v="2015-03-14T00:50:01"/>
    <x v="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m/>
    <x v="2886"/>
    <d v="2015-09-19T03:59:0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m/>
    <x v="2887"/>
    <d v="2015-01-11T10:15:24"/>
    <x v="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s v="no backers"/>
    <m/>
    <x v="2888"/>
    <d v="2014-10-18T04:59:00"/>
    <x v="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m/>
    <x v="2889"/>
    <d v="2014-08-29T20:43:05"/>
    <x v="8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m/>
    <x v="2890"/>
    <d v="2014-08-09T03:00:00"/>
    <x v="8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m/>
    <x v="2891"/>
    <d v="2016-04-15T20:12:08"/>
    <x v="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m/>
    <x v="2892"/>
    <d v="2014-08-25T21:00:00"/>
    <x v="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m/>
    <x v="2893"/>
    <d v="2015-01-09T02:00:00"/>
    <x v="8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s v="no backers"/>
    <m/>
    <x v="2894"/>
    <d v="2015-04-03T22:40:15"/>
    <x v="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m/>
    <x v="2895"/>
    <d v="2014-06-22T21:00:00"/>
    <x v="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m/>
    <x v="2896"/>
    <d v="2016-12-12T06:00:00"/>
    <x v="8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m/>
    <x v="2897"/>
    <d v="2015-10-11T15:29:05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m/>
    <x v="2898"/>
    <d v="2015-10-31T15:57:33"/>
    <x v="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s v="no backers"/>
    <m/>
    <x v="2899"/>
    <d v="2016-07-24T01:52:38"/>
    <x v="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m/>
    <x v="2900"/>
    <d v="2014-08-09T05:37:12"/>
    <x v="8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m/>
    <x v="2901"/>
    <d v="2015-02-07T21:42:19"/>
    <x v="8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m/>
    <x v="2902"/>
    <d v="2015-08-24T10:33:16"/>
    <x v="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m/>
    <x v="2903"/>
    <d v="2015-09-09T04:00:18"/>
    <x v="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m/>
    <x v="2904"/>
    <d v="2014-11-09T12:00:00"/>
    <x v="8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m/>
    <x v="2905"/>
    <d v="2016-09-07T01:21:53"/>
    <x v="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m/>
    <x v="2906"/>
    <d v="2015-08-01T01:00:00"/>
    <x v="8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m/>
    <x v="2907"/>
    <d v="2016-05-14T21:03:57"/>
    <x v="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m/>
    <x v="2908"/>
    <d v="2016-06-08T17:33:39"/>
    <x v="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m/>
    <x v="2909"/>
    <d v="2014-11-25T19:46:00"/>
    <x v="8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m/>
    <x v="2910"/>
    <d v="2015-06-12T20:11:27"/>
    <x v="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m/>
    <x v="2911"/>
    <d v="2015-06-27T18:27:06"/>
    <x v="8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m/>
    <x v="2912"/>
    <d v="2016-01-15T03:09:34"/>
    <x v="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m/>
    <x v="2913"/>
    <d v="2014-09-06T22:08:59"/>
    <x v="8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m/>
    <x v="2914"/>
    <d v="2015-03-14T20:46:34"/>
    <x v="8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m/>
    <x v="2915"/>
    <d v="2016-03-16T08:33:10"/>
    <x v="8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m/>
    <x v="2916"/>
    <d v="2014-05-19T11:26:29"/>
    <x v="8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m/>
    <x v="2917"/>
    <d v="2015-09-16T05:37:27"/>
    <x v="8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m/>
    <x v="2918"/>
    <d v="2015-10-29T15:06:47"/>
    <x v="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m/>
    <x v="2919"/>
    <d v="2014-08-05T14:52:09"/>
    <x v="8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m/>
    <x v="2920"/>
    <d v="2015-03-25T18:01:10"/>
    <x v="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m/>
    <x v="2921"/>
    <d v="2014-09-25T21:16:44"/>
    <x v="8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m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m/>
    <x v="2923"/>
    <d v="2015-01-24T03:00:00"/>
    <x v="8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m/>
    <x v="2924"/>
    <d v="2015-05-09T03:59:00"/>
    <x v="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m/>
    <x v="2925"/>
    <d v="2014-09-11T14:01:08"/>
    <x v="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m/>
    <x v="2926"/>
    <d v="2015-02-23T18:22:59"/>
    <x v="8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m/>
    <x v="2927"/>
    <d v="2014-07-15T05:00:00"/>
    <x v="8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m/>
    <x v="2928"/>
    <d v="2016-03-04T23:57:26"/>
    <x v="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m/>
    <x v="2929"/>
    <d v="2014-05-25T13:32:38"/>
    <x v="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m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m/>
    <x v="2931"/>
    <d v="2014-09-15T06:08:00"/>
    <x v="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m/>
    <x v="2932"/>
    <d v="2015-02-21T11:00:00"/>
    <x v="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m/>
    <x v="2933"/>
    <d v="2016-06-04T22:57:33"/>
    <x v="8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m/>
    <x v="2934"/>
    <d v="2014-06-15T15:16:04"/>
    <x v="8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m/>
    <x v="2935"/>
    <d v="2016-08-29T17:00:00"/>
    <x v="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m/>
    <x v="2936"/>
    <d v="2014-10-13T04:59:00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m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m/>
    <x v="2938"/>
    <d v="2015-01-30T16:53:34"/>
    <x v="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m/>
    <x v="2939"/>
    <d v="2014-08-28T01:00:00"/>
    <x v="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m/>
    <x v="2940"/>
    <d v="2015-01-18T18:33:38"/>
    <x v="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m/>
    <x v="2941"/>
    <d v="2015-03-01T23:02:35"/>
    <x v="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m/>
    <x v="2942"/>
    <d v="2015-12-16T20:18:00"/>
    <x v="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s v="no backers"/>
    <m/>
    <x v="2943"/>
    <d v="2015-04-13T03:06:20"/>
    <x v="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m/>
    <x v="2944"/>
    <d v="2015-06-07T21:56:38"/>
    <x v="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s v="no backers"/>
    <m/>
    <x v="2945"/>
    <d v="2015-05-24T03:21:00"/>
    <x v="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m/>
    <x v="2946"/>
    <d v="2016-08-15T12:44:52"/>
    <x v="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m/>
    <x v="2947"/>
    <d v="2016-11-24T17:11:00"/>
    <x v="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m/>
    <x v="2948"/>
    <d v="2015-06-02T15:34:53"/>
    <x v="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m/>
    <x v="2949"/>
    <d v="2015-11-19T20:45:17"/>
    <x v="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s v="no backers"/>
    <m/>
    <x v="2950"/>
    <d v="2016-01-23T08:45:52"/>
    <x v="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m/>
    <x v="2951"/>
    <d v="2014-10-05T19:16:13"/>
    <x v="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m/>
    <x v="2952"/>
    <d v="2016-10-17T04:00:00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m/>
    <x v="2953"/>
    <d v="2015-10-08T19:00:21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s v="no backers"/>
    <m/>
    <x v="2954"/>
    <d v="2017-03-16T13:00:03"/>
    <x v="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m/>
    <x v="2955"/>
    <d v="2015-06-16T17:47:29"/>
    <x v="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m/>
    <x v="2956"/>
    <d v="2016-05-04T23:00:50"/>
    <x v="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m/>
    <x v="2957"/>
    <d v="2015-03-27T23:16:12"/>
    <x v="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s v="no backers"/>
    <m/>
    <x v="2958"/>
    <d v="2016-05-08T17:41:57"/>
    <x v="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s v="no backers"/>
    <m/>
    <x v="2959"/>
    <d v="2016-06-07T00:12:05"/>
    <x v="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s v="no backers"/>
    <m/>
    <x v="2960"/>
    <d v="2014-09-11T18:10:23"/>
    <x v="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m/>
    <x v="2961"/>
    <d v="2015-03-26T04:00:00"/>
    <x v="8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m/>
    <x v="2962"/>
    <d v="2015-03-01T06:59:00"/>
    <x v="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m/>
    <x v="2963"/>
    <d v="2015-07-02T11:17:04"/>
    <x v="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m/>
    <x v="2964"/>
    <d v="2014-08-06T21:32:00"/>
    <x v="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m/>
    <x v="2965"/>
    <d v="2015-07-07T17:30:33"/>
    <x v="8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m/>
    <x v="2966"/>
    <d v="2015-09-16T17:43:32"/>
    <x v="8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m/>
    <x v="2967"/>
    <d v="2015-03-09T03:44:52"/>
    <x v="8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m/>
    <x v="2968"/>
    <d v="2016-08-17T03:59:00"/>
    <x v="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m/>
    <x v="2969"/>
    <d v="2015-05-03T22:51:00"/>
    <x v="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m/>
    <x v="2970"/>
    <d v="2014-07-18T16:04:11"/>
    <x v="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m/>
    <x v="2971"/>
    <d v="2014-08-31T15:47:58"/>
    <x v="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m/>
    <x v="2972"/>
    <d v="2016-12-05T01:00:00"/>
    <x v="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m/>
    <x v="2973"/>
    <d v="2016-01-01T04:00:00"/>
    <x v="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m/>
    <x v="2974"/>
    <d v="2014-09-26T01:35:00"/>
    <x v="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m/>
    <x v="2975"/>
    <d v="2014-11-27T03:00:00"/>
    <x v="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m/>
    <x v="2976"/>
    <d v="2016-03-13T12:00:00"/>
    <x v="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m/>
    <x v="2977"/>
    <d v="2015-03-23T02:14:00"/>
    <x v="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m/>
    <x v="2978"/>
    <d v="2014-10-20T05:59:00"/>
    <x v="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m/>
    <x v="2979"/>
    <d v="2015-01-06T06:00:00"/>
    <x v="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m/>
    <x v="2980"/>
    <d v="2015-08-24T02:00:00"/>
    <x v="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m/>
    <x v="2981"/>
    <d v="2015-09-23T13:25:56"/>
    <x v="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m/>
    <x v="2982"/>
    <d v="2016-02-11T16:29:03"/>
    <x v="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m/>
    <x v="2983"/>
    <d v="2014-11-11T16:10:36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m/>
    <x v="2984"/>
    <d v="2016-08-24T06:41:21"/>
    <x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m/>
    <x v="2985"/>
    <d v="2016-10-31T04:00:00"/>
    <x v="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m/>
    <x v="2986"/>
    <d v="2016-05-01T11:00:06"/>
    <x v="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m/>
    <x v="2987"/>
    <d v="2016-10-13T00:00:00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m/>
    <x v="2988"/>
    <d v="2016-06-20T08:41:21"/>
    <x v="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m/>
    <x v="2989"/>
    <d v="2015-12-21T04:59:00"/>
    <x v="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m/>
    <x v="2990"/>
    <d v="2016-01-07T13:47:00"/>
    <x v="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m/>
    <x v="2991"/>
    <d v="2017-01-27T20:05:30"/>
    <x v="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m/>
    <x v="2992"/>
    <d v="2016-10-09T18:25:10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m/>
    <x v="2993"/>
    <d v="2016-02-20T20:07:47"/>
    <x v="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m/>
    <x v="2994"/>
    <d v="2014-10-03T11:29:32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m/>
    <x v="2995"/>
    <d v="2017-01-19T15:57:51"/>
    <x v="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m/>
    <x v="2996"/>
    <d v="2015-05-26T21:54:00"/>
    <x v="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m/>
    <x v="2997"/>
    <d v="2017-02-27T04:59:00"/>
    <x v="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m/>
    <x v="2998"/>
    <d v="2014-06-16T04:25:00"/>
    <x v="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m/>
    <x v="2999"/>
    <d v="2017-03-01T02:00:00"/>
    <x v="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m/>
    <x v="3000"/>
    <d v="2017-01-31T18:00:00"/>
    <x v="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m/>
    <x v="3001"/>
    <d v="2016-07-13T21:29:42"/>
    <x v="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m/>
    <x v="3002"/>
    <d v="2012-12-26T20:04:12"/>
    <x v="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m/>
    <x v="3003"/>
    <d v="2016-03-01T05:59:00"/>
    <x v="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m/>
    <x v="3004"/>
    <d v="2014-11-15T22:08:44"/>
    <x v="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m/>
    <x v="3005"/>
    <d v="2014-10-06T16:11:45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m/>
    <x v="3006"/>
    <d v="2014-12-14T18:09:51"/>
    <x v="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m/>
    <x v="3007"/>
    <d v="2015-04-25T05:11:23"/>
    <x v="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m/>
    <x v="3008"/>
    <d v="2016-01-21T05:05:19"/>
    <x v="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m/>
    <x v="3009"/>
    <d v="2014-11-26T14:40:40"/>
    <x v="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m/>
    <x v="3010"/>
    <d v="2015-02-21T19:58:39"/>
    <x v="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m/>
    <x v="3011"/>
    <d v="2015-12-23T22:59:00"/>
    <x v="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m/>
    <x v="3012"/>
    <d v="2015-02-10T16:52:10"/>
    <x v="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m/>
    <x v="3013"/>
    <d v="2015-06-21T20:04:09"/>
    <x v="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m/>
    <x v="3014"/>
    <d v="2014-11-05T05:00:00"/>
    <x v="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m/>
    <x v="3015"/>
    <d v="2014-06-11T04:00:00"/>
    <x v="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m/>
    <x v="3016"/>
    <d v="2014-07-18T13:09:12"/>
    <x v="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m/>
    <x v="3017"/>
    <d v="2014-08-20T20:24:03"/>
    <x v="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m/>
    <x v="3018"/>
    <d v="2015-07-20T22:00:00"/>
    <x v="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m/>
    <x v="3019"/>
    <d v="2014-05-27T03:00:00"/>
    <x v="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m/>
    <x v="3020"/>
    <d v="2015-08-14T20:18:53"/>
    <x v="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m/>
    <x v="3021"/>
    <d v="2016-11-22T05:59:00"/>
    <x v="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m/>
    <x v="3022"/>
    <d v="2016-08-27T22:53:29"/>
    <x v="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m/>
    <x v="3023"/>
    <d v="2015-06-11T16:13:06"/>
    <x v="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m/>
    <x v="3024"/>
    <d v="2012-10-06T23:51:1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m/>
    <x v="3025"/>
    <d v="2014-05-30T16:00:00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m/>
    <x v="3026"/>
    <d v="2017-03-03T11:01:32"/>
    <x v="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m/>
    <x v="3027"/>
    <d v="2015-03-20T15:54:11"/>
    <x v="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m/>
    <x v="3028"/>
    <d v="2016-08-15T06:20:25"/>
    <x v="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m/>
    <x v="3029"/>
    <d v="2014-11-18T04:35:00"/>
    <x v="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m/>
    <x v="3030"/>
    <d v="2015-09-16T17:56:11"/>
    <x v="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m/>
    <x v="3031"/>
    <d v="2016-10-14T21:10:47"/>
    <x v="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m/>
    <x v="3032"/>
    <d v="2015-09-11T01:04:19"/>
    <x v="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m/>
    <x v="3033"/>
    <d v="2016-08-18T02:38:45"/>
    <x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m/>
    <x v="3034"/>
    <d v="2016-11-01T03:59:00"/>
    <x v="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m/>
    <x v="3035"/>
    <d v="2013-05-04T13:26:49"/>
    <x v="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m/>
    <x v="3036"/>
    <d v="2013-08-16T11:59:00"/>
    <x v="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m/>
    <x v="3037"/>
    <d v="2010-10-02T04:59:00"/>
    <x v="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m/>
    <x v="3038"/>
    <d v="2016-03-04T06:03:17"/>
    <x v="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m/>
    <x v="3039"/>
    <d v="2013-12-29T07:59:00"/>
    <x v="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m/>
    <x v="3040"/>
    <d v="2015-06-26T23:00:00"/>
    <x v="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m/>
    <x v="3041"/>
    <d v="2016-01-20T20:50:48"/>
    <x v="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m/>
    <x v="3042"/>
    <d v="2015-10-06T16:30:47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m/>
    <x v="3043"/>
    <d v="2015-04-16T02:50:00"/>
    <x v="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m/>
    <x v="3044"/>
    <d v="2016-02-02T17:26:38"/>
    <x v="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m/>
    <x v="3045"/>
    <d v="2014-08-22T03:44:15"/>
    <x v="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m/>
    <x v="3046"/>
    <d v="2014-09-10T04:52:00"/>
    <x v="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m/>
    <x v="3047"/>
    <d v="2016-04-27T13:16:00"/>
    <x v="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m/>
    <x v="3048"/>
    <d v="2014-12-31T21:22:00"/>
    <x v="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m/>
    <x v="3049"/>
    <d v="2015-06-14T00:20:55"/>
    <x v="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m/>
    <x v="3050"/>
    <d v="2016-05-05T04:02:40"/>
    <x v="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m/>
    <x v="3051"/>
    <d v="2017-02-08T09:59:05"/>
    <x v="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m/>
    <x v="3052"/>
    <d v="2015-05-28T15:59:00"/>
    <x v="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m/>
    <x v="3053"/>
    <d v="2014-10-02T03:59:00"/>
    <x v="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s v="no backers"/>
    <m/>
    <x v="3054"/>
    <d v="2015-03-02T01:04:00"/>
    <x v="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m/>
    <x v="3055"/>
    <d v="2015-01-09T22:59:50"/>
    <x v="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s v="no backers"/>
    <m/>
    <x v="3056"/>
    <d v="2014-09-29T15:16:24"/>
    <x v="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s v="no backers"/>
    <m/>
    <x v="3057"/>
    <d v="2016-04-03T14:36:51"/>
    <x v="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m/>
    <x v="3058"/>
    <d v="2016-05-20T08:59:00"/>
    <x v="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m/>
    <x v="3059"/>
    <d v="2014-08-08T22:27:26"/>
    <x v="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m/>
    <x v="3060"/>
    <d v="2015-09-28T06:35:34"/>
    <x v="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s v="no backers"/>
    <m/>
    <x v="3061"/>
    <d v="2014-08-13T18:49:08"/>
    <x v="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m/>
    <x v="3062"/>
    <d v="2015-09-30T18:00:0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m/>
    <x v="3063"/>
    <d v="2016-10-22T22:08:58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m/>
    <x v="3064"/>
    <d v="2015-11-22T06:59:00"/>
    <x v="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m/>
    <x v="3065"/>
    <d v="2014-07-30T01:19:32"/>
    <x v="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m/>
    <x v="3066"/>
    <d v="2016-07-10T05:28:57"/>
    <x v="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m/>
    <x v="3067"/>
    <d v="2015-09-09T22:31:19"/>
    <x v="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m/>
    <x v="3068"/>
    <d v="2015-10-16T16:35:52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m/>
    <x v="3069"/>
    <d v="2014-12-14T20:00:34"/>
    <x v="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m/>
    <x v="3070"/>
    <d v="2016-12-07T17:36:09"/>
    <x v="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m/>
    <x v="3071"/>
    <d v="2015-04-21T05:59:00"/>
    <x v="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m/>
    <x v="3072"/>
    <d v="2016-10-30T01:46:00"/>
    <x v="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m/>
    <x v="3073"/>
    <d v="2015-06-14T19:19:00"/>
    <x v="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m/>
    <x v="3074"/>
    <d v="2016-03-10T13:42:39"/>
    <x v="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m/>
    <x v="3075"/>
    <d v="2016-08-19T02:27:20"/>
    <x v="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m/>
    <x v="3076"/>
    <d v="2015-10-09T15:38:43"/>
    <x v="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m/>
    <x v="3077"/>
    <d v="2017-03-02T22:57:58"/>
    <x v="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m/>
    <x v="3078"/>
    <d v="2015-02-26T03:19:55"/>
    <x v="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m/>
    <x v="3079"/>
    <d v="2015-03-22T16:07:15"/>
    <x v="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m/>
    <x v="3080"/>
    <d v="2014-12-27T01:40:44"/>
    <x v="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m/>
    <x v="3081"/>
    <d v="2015-09-20T04:21:31"/>
    <x v="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s v="no backers"/>
    <m/>
    <x v="3082"/>
    <d v="2015-11-15T23:09:06"/>
    <x v="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m/>
    <x v="3083"/>
    <d v="2014-09-01T05:00:00"/>
    <x v="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m/>
    <x v="3084"/>
    <d v="2015-05-05T18:48:00"/>
    <x v="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m/>
    <x v="3085"/>
    <d v="2015-09-29T21:12:39"/>
    <x v="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m/>
    <x v="3086"/>
    <d v="2015-08-17T16:05:59"/>
    <x v="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m/>
    <x v="3087"/>
    <d v="2016-12-21T04:36:30"/>
    <x v="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m/>
    <x v="3088"/>
    <d v="2015-01-08T13:41:00"/>
    <x v="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m/>
    <x v="3089"/>
    <d v="2016-07-09T01:59:00"/>
    <x v="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m/>
    <x v="3090"/>
    <d v="2015-05-01T18:39:05"/>
    <x v="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m/>
    <x v="3091"/>
    <d v="2016-08-14T22:45:43"/>
    <x v="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m/>
    <x v="3092"/>
    <d v="2015-10-15T22:00:0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m/>
    <x v="3093"/>
    <d v="2014-06-01T03:59:00"/>
    <x v="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m/>
    <x v="3094"/>
    <d v="2015-09-20T19:05:56"/>
    <x v="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m/>
    <x v="3095"/>
    <d v="2016-08-01T00:36:20"/>
    <x v="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m/>
    <x v="3096"/>
    <d v="2015-05-20T19:48:46"/>
    <x v="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m/>
    <x v="3097"/>
    <d v="2016-10-07T14:00:00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m/>
    <x v="3098"/>
    <d v="2016-02-08T00:17:00"/>
    <x v="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m/>
    <x v="3099"/>
    <d v="2016-02-12T04:33:11"/>
    <x v="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m/>
    <x v="3100"/>
    <d v="2014-10-20T14:56:15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m/>
    <x v="3101"/>
    <d v="2015-07-16T07:56:00"/>
    <x v="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m/>
    <x v="3102"/>
    <d v="2016-08-23T08:10:18"/>
    <x v="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m/>
    <x v="3103"/>
    <d v="2015-06-12T03:45:06"/>
    <x v="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m/>
    <x v="3104"/>
    <d v="2015-02-03T02:00:00"/>
    <x v="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m/>
    <x v="3105"/>
    <d v="2014-10-19T05:00:00"/>
    <x v="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m/>
    <x v="3106"/>
    <d v="2015-09-16T22:00:00"/>
    <x v="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m/>
    <x v="3107"/>
    <d v="2015-05-11T19:32:31"/>
    <x v="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m/>
    <x v="3108"/>
    <d v="2015-04-28T15:19:54"/>
    <x v="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m/>
    <x v="3109"/>
    <d v="2014-08-28T03:00:10"/>
    <x v="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m/>
    <x v="3110"/>
    <d v="2017-02-19T00:45:19"/>
    <x v="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m/>
    <x v="3111"/>
    <d v="2014-10-04T14:17:00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m/>
    <x v="3112"/>
    <d v="2016-11-01T02:55:34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m/>
    <x v="3113"/>
    <d v="2015-04-17T17:33:02"/>
    <x v="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s v="no backers"/>
    <m/>
    <x v="3114"/>
    <d v="2014-09-21T15:10:50"/>
    <x v="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m/>
    <x v="3115"/>
    <d v="2016-06-05T10:43:47"/>
    <x v="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m/>
    <x v="3116"/>
    <d v="2015-04-01T12:22:05"/>
    <x v="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m/>
    <x v="3117"/>
    <d v="2016-05-27T13:12:00"/>
    <x v="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m/>
    <x v="3118"/>
    <d v="2016-07-02T15:35:23"/>
    <x v="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m/>
    <x v="3119"/>
    <d v="2015-03-27T00:05:32"/>
    <x v="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m/>
    <x v="3120"/>
    <d v="2016-05-05T21:36:36"/>
    <x v="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m/>
    <x v="3121"/>
    <d v="2014-09-26T16:18:55"/>
    <x v="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m/>
    <x v="3122"/>
    <d v="2016-11-09T23:22:12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m/>
    <x v="3123"/>
    <d v="2016-07-09T23:49:58"/>
    <x v="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m/>
    <x v="3124"/>
    <d v="2015-02-02T18:43:21"/>
    <x v="8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s v="no backers"/>
    <m/>
    <x v="3125"/>
    <d v="2016-01-07T04:57:52"/>
    <x v="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m/>
    <x v="3126"/>
    <d v="2016-03-27T23:26:02"/>
    <x v="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s v="no backers"/>
    <m/>
    <x v="3127"/>
    <d v="2015-03-01T20:33:49"/>
    <x v="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m/>
    <x v="3128"/>
    <d v="2017-03-16T18:49:01"/>
    <x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m/>
    <x v="3129"/>
    <d v="2017-04-18T19:13:39"/>
    <x v="8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m/>
    <x v="3130"/>
    <d v="2017-04-14T04:59:00"/>
    <x v="8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m/>
    <x v="3131"/>
    <d v="2017-04-08T12:54:05"/>
    <x v="8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m/>
    <x v="3132"/>
    <d v="2017-04-21T07:24:20"/>
    <x v="8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m/>
    <x v="3133"/>
    <d v="2017-03-24T12:33:54"/>
    <x v="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m/>
    <x v="3134"/>
    <d v="2017-03-27T16:16:59"/>
    <x v="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m/>
    <x v="3135"/>
    <d v="2017-04-04T03:38:41"/>
    <x v="8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m/>
    <x v="3136"/>
    <d v="2017-03-31T22:59:00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m/>
    <x v="3137"/>
    <d v="2017-05-03T19:12:00"/>
    <x v="8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s v="no backers"/>
    <m/>
    <x v="3138"/>
    <d v="2017-04-03T15:30:07"/>
    <x v="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m/>
    <x v="3139"/>
    <d v="2017-03-25T04:33:00"/>
    <x v="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m/>
    <x v="3140"/>
    <d v="2017-04-07T16:15:03"/>
    <x v="8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m/>
    <x v="3141"/>
    <d v="2017-04-16T20:00:00"/>
    <x v="8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m/>
    <x v="3142"/>
    <d v="2017-03-19T11:18:59"/>
    <x v="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s v="no backers"/>
    <m/>
    <x v="3143"/>
    <d v="2017-04-09T08:35:56"/>
    <x v="8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m/>
    <x v="3144"/>
    <d v="2017-03-19T06:00:00"/>
    <x v="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s v="no backers"/>
    <m/>
    <x v="3145"/>
    <d v="2017-03-27T23:58:54"/>
    <x v="8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m/>
    <x v="3146"/>
    <d v="2017-04-16T15:22:46"/>
    <x v="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m/>
    <x v="3147"/>
    <d v="2014-11-07T00:15:55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m/>
    <x v="3148"/>
    <d v="2014-10-01T04:00:00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m/>
    <x v="3149"/>
    <d v="2012-12-07T02:00:00"/>
    <x v="8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m/>
    <x v="3150"/>
    <d v="2011-01-25T04:00:00"/>
    <x v="8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m/>
    <x v="3151"/>
    <d v="2014-09-10T20:09:34"/>
    <x v="8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m/>
    <x v="3152"/>
    <d v="2013-11-02T20:49:27"/>
    <x v="8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m/>
    <x v="3153"/>
    <d v="2011-05-01T04:59:00"/>
    <x v="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m/>
    <x v="3154"/>
    <d v="2012-04-01T20:00:58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m/>
    <x v="3155"/>
    <d v="2012-12-20T11:58:45"/>
    <x v="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m/>
    <x v="3156"/>
    <d v="2012-06-01T22:52:24"/>
    <x v="8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m/>
    <x v="3157"/>
    <d v="2014-07-19T05:00:00"/>
    <x v="8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m/>
    <x v="3158"/>
    <d v="2013-07-22T20:09:12"/>
    <x v="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m/>
    <x v="3159"/>
    <d v="2012-01-18T23:00:00"/>
    <x v="8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m/>
    <x v="3160"/>
    <d v="2014-08-13T04:59:00"/>
    <x v="8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m/>
    <x v="3161"/>
    <d v="2014-10-15T12:52:02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m/>
    <x v="3162"/>
    <d v="2014-07-07T02:00:00"/>
    <x v="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m/>
    <x v="3163"/>
    <d v="2014-06-15T18:05:25"/>
    <x v="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m/>
    <x v="3164"/>
    <d v="2014-06-09T19:20:1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m/>
    <x v="3165"/>
    <d v="2011-05-03T03:59:00"/>
    <x v="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m/>
    <x v="3166"/>
    <d v="2014-11-26T07:59:00"/>
    <x v="8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m/>
    <x v="3167"/>
    <d v="2014-08-02T04:13:01"/>
    <x v="8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m/>
    <x v="3168"/>
    <d v="2014-06-13T22:00:00"/>
    <x v="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m/>
    <x v="3169"/>
    <d v="2013-12-13T04:59:00"/>
    <x v="8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m/>
    <x v="3170"/>
    <d v="2014-07-02T04:00:00"/>
    <x v="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m/>
    <x v="3171"/>
    <d v="2016-05-06T14:35:58"/>
    <x v="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m/>
    <x v="3172"/>
    <d v="2012-02-14T17:31:08"/>
    <x v="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m/>
    <x v="3173"/>
    <d v="2014-09-26T21:04:52"/>
    <x v="8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m/>
    <x v="3174"/>
    <d v="2014-08-25T20:45:08"/>
    <x v="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m/>
    <x v="3175"/>
    <d v="2011-02-17T21:17:07"/>
    <x v="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m/>
    <x v="3176"/>
    <d v="2013-08-18T15:00:00"/>
    <x v="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m/>
    <x v="3177"/>
    <d v="2014-06-21T16:00:09"/>
    <x v="8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m/>
    <x v="3178"/>
    <d v="2014-07-16T14:31:15"/>
    <x v="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m/>
    <x v="3179"/>
    <d v="2013-05-06T16:51:11"/>
    <x v="8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m/>
    <x v="3180"/>
    <d v="2014-06-20T09:54:09"/>
    <x v="8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m/>
    <x v="3181"/>
    <d v="2014-06-15T16:00:00"/>
    <x v="8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m/>
    <x v="3182"/>
    <d v="2012-01-31T17:00:00"/>
    <x v="8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m/>
    <x v="3183"/>
    <d v="2013-08-23T19:04:29"/>
    <x v="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m/>
    <x v="3184"/>
    <d v="2014-07-01T23:50:31"/>
    <x v="8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m/>
    <x v="3185"/>
    <d v="2014-07-16T23:27:21"/>
    <x v="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m/>
    <x v="3186"/>
    <d v="2014-09-16T21:00:00"/>
    <x v="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m/>
    <x v="3187"/>
    <d v="2014-08-04T15:59:33"/>
    <x v="8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m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m/>
    <x v="3189"/>
    <d v="2015-05-24T08:18:52"/>
    <x v="8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s v="no backers"/>
    <m/>
    <x v="3190"/>
    <d v="2016-12-09T04:37:55"/>
    <x v="8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m/>
    <x v="3191"/>
    <d v="2016-08-16T18:07:49"/>
    <x v="8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m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m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s v="no backers"/>
    <m/>
    <x v="3194"/>
    <d v="2015-07-27T01:29:58"/>
    <x v="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m/>
    <x v="3195"/>
    <d v="2015-02-12T14:15:42"/>
    <x v="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m/>
    <x v="3196"/>
    <d v="2015-08-01T14:00:00"/>
    <x v="8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m/>
    <x v="3197"/>
    <d v="2015-02-04T11:50:18"/>
    <x v="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m/>
    <x v="3198"/>
    <d v="2015-02-16T10:11:17"/>
    <x v="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m/>
    <x v="3199"/>
    <d v="2014-09-06T21:00:00"/>
    <x v="8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m/>
    <x v="3200"/>
    <d v="2016-04-30T05:34:00"/>
    <x v="8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m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m/>
    <x v="3202"/>
    <d v="2015-12-14T05:59:00"/>
    <x v="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m/>
    <x v="3203"/>
    <d v="2015-09-25T23:43:42"/>
    <x v="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s v="no backers"/>
    <m/>
    <x v="3204"/>
    <d v="2015-07-17T16:14:00"/>
    <x v="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m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s v="no backers"/>
    <m/>
    <x v="3206"/>
    <d v="2015-09-19T06:37:31"/>
    <x v="8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m/>
    <x v="3207"/>
    <d v="2015-04-23T05:40:07"/>
    <x v="8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m/>
    <x v="3208"/>
    <d v="2014-07-28T14:31:17"/>
    <x v="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m/>
    <x v="3209"/>
    <d v="2014-06-20T23:00:00"/>
    <x v="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m/>
    <x v="3210"/>
    <d v="2012-06-01T03:59:00"/>
    <x v="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m/>
    <x v="3211"/>
    <d v="2014-08-15T02:00:00"/>
    <x v="8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m/>
    <x v="3212"/>
    <d v="2014-08-08T19:05:51"/>
    <x v="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m/>
    <x v="3213"/>
    <d v="2015-07-26T18:19:19"/>
    <x v="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m/>
    <x v="3214"/>
    <d v="2016-01-05T23:55:00"/>
    <x v="8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m/>
    <x v="3215"/>
    <d v="2015-09-10T03:59:00"/>
    <x v="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m/>
    <x v="3216"/>
    <d v="2015-07-11T14:30:00"/>
    <x v="8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m/>
    <x v="3217"/>
    <d v="2016-11-04T13:06:24"/>
    <x v="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m/>
    <x v="3218"/>
    <d v="2014-12-31T00:00:00"/>
    <x v="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m/>
    <x v="3219"/>
    <d v="2015-03-22T22:35:47"/>
    <x v="8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m/>
    <x v="3220"/>
    <d v="2017-03-12T21:00:00"/>
    <x v="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m/>
    <x v="3221"/>
    <d v="2015-07-05T16:43:23"/>
    <x v="8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m/>
    <x v="3222"/>
    <d v="2015-10-24T21:29:0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m/>
    <x v="3223"/>
    <d v="2015-08-20T20:02:56"/>
    <x v="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m/>
    <x v="3224"/>
    <d v="2017-01-10T05:00:00"/>
    <x v="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m/>
    <x v="3225"/>
    <d v="2016-06-03T21:00:00"/>
    <x v="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m/>
    <x v="3226"/>
    <d v="2015-10-30T14:00:12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m/>
    <x v="3227"/>
    <d v="2017-01-17T21:10:36"/>
    <x v="8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m/>
    <x v="3228"/>
    <d v="2015-12-17T04:59:00"/>
    <x v="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m/>
    <x v="3229"/>
    <d v="2014-11-20T07:59:58"/>
    <x v="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m/>
    <x v="3230"/>
    <d v="2014-10-01T03:59:00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m/>
    <x v="3231"/>
    <d v="2016-04-16T22:39:07"/>
    <x v="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m/>
    <x v="3232"/>
    <d v="2016-05-04T03:59:00"/>
    <x v="8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m/>
    <x v="3233"/>
    <d v="2017-03-02T19:19:15"/>
    <x v="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m/>
    <x v="3234"/>
    <d v="2017-02-01T23:31:00"/>
    <x v="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m/>
    <x v="3235"/>
    <d v="2016-07-01T08:20:51"/>
    <x v="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m/>
    <x v="3236"/>
    <d v="2016-12-28T22:00:33"/>
    <x v="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m/>
    <x v="3237"/>
    <d v="2015-09-29T03:59:0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m/>
    <x v="3238"/>
    <d v="2015-07-01T12:14:58"/>
    <x v="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m/>
    <x v="3239"/>
    <d v="2015-10-25T23:59:00"/>
    <x v="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m/>
    <x v="3240"/>
    <d v="2017-02-16T23:00:00"/>
    <x v="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m/>
    <x v="3241"/>
    <d v="2014-10-14T06:59:00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m/>
    <x v="3242"/>
    <d v="2014-09-19T18:08:12"/>
    <x v="8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m/>
    <x v="3243"/>
    <d v="2015-10-09T00:00:0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m/>
    <x v="3244"/>
    <d v="2016-12-01T17:39:42"/>
    <x v="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m/>
    <x v="3245"/>
    <d v="2015-06-12T02:00:00"/>
    <x v="8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m/>
    <x v="3246"/>
    <d v="2015-09-12T03:59:00"/>
    <x v="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m/>
    <x v="3247"/>
    <d v="2015-07-12T10:25:12"/>
    <x v="8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m/>
    <x v="3248"/>
    <d v="2015-04-04T20:19:17"/>
    <x v="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m/>
    <x v="3249"/>
    <d v="2015-06-20T17:55:14"/>
    <x v="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m/>
    <x v="3250"/>
    <d v="2014-11-05T18:48:44"/>
    <x v="8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m/>
    <x v="3251"/>
    <d v="2015-06-21T17:32:46"/>
    <x v="8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m/>
    <x v="3252"/>
    <d v="2016-09-07T11:20:40"/>
    <x v="8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m/>
    <x v="3253"/>
    <d v="2016-09-08T03:45:00"/>
    <x v="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m/>
    <x v="3254"/>
    <d v="2015-03-26T01:03:29"/>
    <x v="8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m/>
    <x v="3255"/>
    <d v="2014-10-07T18:26:15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m/>
    <x v="3256"/>
    <d v="2015-06-11T03:59:00"/>
    <x v="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m/>
    <x v="3257"/>
    <d v="2017-02-22T13:25:52"/>
    <x v="8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m/>
    <x v="3258"/>
    <d v="2015-01-08T21:17:41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m/>
    <x v="3259"/>
    <d v="2016-10-01T03:59:00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m/>
    <x v="3260"/>
    <d v="2015-11-30T17:08:38"/>
    <x v="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m/>
    <x v="3261"/>
    <d v="2015-07-16T17:24:36"/>
    <x v="8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m/>
    <x v="3262"/>
    <d v="2014-12-22T04:00:00"/>
    <x v="8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m/>
    <x v="3263"/>
    <d v="2015-10-30T21:00:00"/>
    <x v="8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m/>
    <x v="3264"/>
    <d v="2015-01-28T22:00:00"/>
    <x v="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m/>
    <x v="3265"/>
    <d v="2015-12-03T17:00:00"/>
    <x v="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m/>
    <x v="3266"/>
    <d v="2015-06-12T21:00:00"/>
    <x v="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m/>
    <x v="3267"/>
    <d v="2015-07-17T18:11:00"/>
    <x v="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m/>
    <x v="3268"/>
    <d v="2016-08-24T21:42:08"/>
    <x v="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m/>
    <x v="3269"/>
    <d v="2015-06-16T11:00:00"/>
    <x v="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m/>
    <x v="3270"/>
    <d v="2015-07-12T12:47:45"/>
    <x v="8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m/>
    <x v="3271"/>
    <d v="2014-11-02T11:29:35"/>
    <x v="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m/>
    <x v="3272"/>
    <d v="2015-11-06T13:00:09"/>
    <x v="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m/>
    <x v="3273"/>
    <d v="2016-09-14T19:00:00"/>
    <x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m/>
    <x v="3274"/>
    <d v="2016-03-15T21:00:00"/>
    <x v="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m/>
    <x v="3275"/>
    <d v="2015-02-09T04:30:00"/>
    <x v="8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m/>
    <x v="3276"/>
    <d v="2016-04-01T03:59:00"/>
    <x v="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m/>
    <x v="3277"/>
    <d v="2014-11-18T17:23:26"/>
    <x v="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m/>
    <x v="3278"/>
    <d v="2015-05-30T20:21:43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m/>
    <x v="3279"/>
    <d v="2016-04-01T01:27:39"/>
    <x v="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m/>
    <x v="3280"/>
    <d v="2015-06-01T05:00:00"/>
    <x v="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m/>
    <x v="3281"/>
    <d v="2015-09-02T00:28:25"/>
    <x v="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m/>
    <x v="3282"/>
    <d v="2016-04-29T04:39:48"/>
    <x v="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m/>
    <x v="3283"/>
    <d v="2016-02-10T21:00:00"/>
    <x v="8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m/>
    <x v="3284"/>
    <d v="2016-01-29T05:59:00"/>
    <x v="8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m/>
    <x v="3285"/>
    <d v="2017-02-28T05:00:00"/>
    <x v="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m/>
    <x v="3286"/>
    <d v="2016-08-15T20:09:42"/>
    <x v="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m/>
    <x v="3287"/>
    <d v="2015-11-28T18:00:28"/>
    <x v="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m/>
    <x v="3288"/>
    <d v="2016-06-20T23:00:00"/>
    <x v="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m/>
    <x v="3289"/>
    <d v="2017-02-20T08:50:02"/>
    <x v="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m/>
    <x v="3290"/>
    <d v="2017-03-11T12:21:31"/>
    <x v="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m/>
    <x v="3291"/>
    <d v="2015-09-17T03:59:00"/>
    <x v="8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m/>
    <x v="3292"/>
    <d v="2015-12-04T19:29:08"/>
    <x v="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m/>
    <x v="3293"/>
    <d v="2017-03-04T10:12:32"/>
    <x v="8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m/>
    <x v="3294"/>
    <d v="2015-06-16T12:59:14"/>
    <x v="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m/>
    <x v="3295"/>
    <d v="2016-09-26T10:37:09"/>
    <x v="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m/>
    <x v="3296"/>
    <d v="2015-11-22T22:00:00"/>
    <x v="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m/>
    <x v="3297"/>
    <d v="2015-07-27T22:59:00"/>
    <x v="8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m/>
    <x v="3298"/>
    <d v="2015-09-13T00:00:00"/>
    <x v="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m/>
    <x v="3299"/>
    <d v="2015-10-14T22:01:03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m/>
    <x v="3300"/>
    <d v="2015-04-29T17:51:02"/>
    <x v="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m/>
    <x v="3301"/>
    <d v="2016-08-01T06:59:00"/>
    <x v="8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m/>
    <x v="3302"/>
    <d v="2016-12-07T08:26:16"/>
    <x v="8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m/>
    <x v="3303"/>
    <d v="2015-03-28T14:38:04"/>
    <x v="8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m/>
    <x v="3304"/>
    <d v="2016-12-22T14:59:12"/>
    <x v="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m/>
    <x v="3305"/>
    <d v="2015-07-31T20:32:28"/>
    <x v="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m/>
    <x v="3306"/>
    <d v="2016-06-10T03:00:00"/>
    <x v="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m/>
    <x v="3307"/>
    <d v="2016-05-15T01:22:19"/>
    <x v="8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m/>
    <x v="3308"/>
    <d v="2016-04-13T21:02:45"/>
    <x v="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m/>
    <x v="3309"/>
    <d v="2016-10-16T15:36:18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m/>
    <x v="3310"/>
    <d v="2015-10-06T22:17:05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m/>
    <x v="3311"/>
    <d v="2015-10-17T07:00:1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m/>
    <x v="3312"/>
    <d v="2016-11-11T22:00:00"/>
    <x v="8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m/>
    <x v="3313"/>
    <d v="2016-01-27T01:00:00"/>
    <x v="8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m/>
    <x v="3314"/>
    <d v="2015-05-08T20:05:00"/>
    <x v="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m/>
    <x v="3315"/>
    <d v="2016-05-06T07:17:21"/>
    <x v="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m/>
    <x v="3316"/>
    <d v="2014-08-08T13:54:00"/>
    <x v="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m/>
    <x v="3317"/>
    <d v="2016-06-08T00:57:04"/>
    <x v="8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m/>
    <x v="3318"/>
    <d v="2016-04-11T02:30:00"/>
    <x v="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m/>
    <x v="3319"/>
    <d v="2015-01-31T14:03:06"/>
    <x v="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m/>
    <x v="3320"/>
    <d v="2016-06-22T01:05:57"/>
    <x v="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m/>
    <x v="3321"/>
    <d v="2014-10-16T03:59:00"/>
    <x v="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m/>
    <x v="3322"/>
    <d v="2016-06-22T03:55:00"/>
    <x v="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m/>
    <x v="3323"/>
    <d v="2016-09-25T08:46:48"/>
    <x v="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m/>
    <x v="3324"/>
    <d v="2016-06-05T13:59:50"/>
    <x v="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m/>
    <x v="3325"/>
    <d v="2015-04-05T17:51:17"/>
    <x v="8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m/>
    <x v="3326"/>
    <d v="2015-03-08T16:08:25"/>
    <x v="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m/>
    <x v="3327"/>
    <d v="2016-05-08T08:59:26"/>
    <x v="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m/>
    <x v="3328"/>
    <d v="2014-07-05T01:00:00"/>
    <x v="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m/>
    <x v="3329"/>
    <d v="2014-07-27T23:00:00"/>
    <x v="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m/>
    <x v="3330"/>
    <d v="2015-04-01T20:17:48"/>
    <x v="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m/>
    <x v="3331"/>
    <d v="2015-10-06T16:44:46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m/>
    <x v="3332"/>
    <d v="2014-07-19T20:38:50"/>
    <x v="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m/>
    <x v="3333"/>
    <d v="2015-06-15T16:14:40"/>
    <x v="8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m/>
    <x v="3334"/>
    <d v="2015-07-30T12:30:22"/>
    <x v="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m/>
    <x v="3335"/>
    <d v="2014-08-03T23:00:00"/>
    <x v="8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m/>
    <x v="3336"/>
    <d v="2016-04-05T08:34:06"/>
    <x v="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m/>
    <x v="3337"/>
    <d v="2014-10-10T21:00:00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m/>
    <x v="3338"/>
    <d v="2017-02-24T13:48:00"/>
    <x v="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m/>
    <x v="3339"/>
    <d v="2016-07-28T15:58:38"/>
    <x v="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m/>
    <x v="3340"/>
    <d v="2016-12-06T23:22:34"/>
    <x v="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m/>
    <x v="3341"/>
    <d v="2016-06-12T17:00:00"/>
    <x v="8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m/>
    <x v="3342"/>
    <d v="2015-04-01T04:59:00"/>
    <x v="8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m/>
    <x v="3343"/>
    <d v="2016-04-13T13:18:00"/>
    <x v="8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m/>
    <x v="3344"/>
    <d v="2014-08-30T04:48:13"/>
    <x v="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m/>
    <x v="3345"/>
    <d v="2015-04-18T00:37:00"/>
    <x v="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m/>
    <x v="3346"/>
    <d v="2015-02-26T00:35:10"/>
    <x v="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m/>
    <x v="3347"/>
    <d v="2016-05-08T21:00:00"/>
    <x v="8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m/>
    <x v="3348"/>
    <d v="2016-04-30T03:59:00"/>
    <x v="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m/>
    <x v="3349"/>
    <d v="2016-06-13T17:00:00"/>
    <x v="8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m/>
    <x v="3350"/>
    <d v="2015-11-29T23:00:00"/>
    <x v="8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m/>
    <x v="3351"/>
    <d v="2014-07-23T11:00:00"/>
    <x v="8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m/>
    <x v="3352"/>
    <d v="2016-07-01T23:00:00"/>
    <x v="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m/>
    <x v="3353"/>
    <d v="2016-05-02T23:00:00"/>
    <x v="8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m/>
    <x v="3354"/>
    <d v="2015-10-29T04:01:0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m/>
    <x v="3355"/>
    <d v="2016-05-10T11:17:00"/>
    <x v="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m/>
    <x v="3356"/>
    <d v="2016-07-15T19:34:32"/>
    <x v="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m/>
    <x v="3357"/>
    <d v="2014-08-01T10:01:50"/>
    <x v="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m/>
    <x v="3358"/>
    <d v="2014-11-19T08:27:59"/>
    <x v="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m/>
    <x v="3359"/>
    <d v="2017-02-25T01:22:14"/>
    <x v="8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m/>
    <x v="3360"/>
    <d v="2016-12-14T15:59:00"/>
    <x v="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m/>
    <x v="3361"/>
    <d v="2014-09-01T15:59:00"/>
    <x v="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m/>
    <x v="3362"/>
    <d v="2015-03-07T04:55:00"/>
    <x v="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m/>
    <x v="3363"/>
    <d v="2014-08-19T16:00:00"/>
    <x v="8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m/>
    <x v="3364"/>
    <d v="2016-03-15T21:00:00"/>
    <x v="8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m/>
    <x v="3365"/>
    <d v="2015-12-13T02:26:32"/>
    <x v="8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m/>
    <x v="3366"/>
    <d v="2015-05-13T01:37:17"/>
    <x v="8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m/>
    <x v="3367"/>
    <d v="2015-08-01T22:24:54"/>
    <x v="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m/>
    <x v="3368"/>
    <d v="2015-01-01T05:00:00"/>
    <x v="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m/>
    <x v="3369"/>
    <d v="2017-01-15T00:59:40"/>
    <x v="8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m/>
    <x v="3370"/>
    <d v="2016-12-17T08:00:00"/>
    <x v="8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m/>
    <x v="3371"/>
    <d v="2015-12-02T20:59:25"/>
    <x v="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m/>
    <x v="3372"/>
    <d v="2014-08-25T04:59:00"/>
    <x v="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m/>
    <x v="3373"/>
    <d v="2015-07-18T16:00:00"/>
    <x v="8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m/>
    <x v="3374"/>
    <d v="2015-10-28T17:33:36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m/>
    <x v="3375"/>
    <d v="2014-05-18T14:39:33"/>
    <x v="8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m/>
    <x v="3376"/>
    <d v="2015-04-25T15:49:54"/>
    <x v="8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m/>
    <x v="3377"/>
    <d v="2015-03-20T16:56:00"/>
    <x v="8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m/>
    <x v="3378"/>
    <d v="2014-08-31T13:08:00"/>
    <x v="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m/>
    <x v="3379"/>
    <d v="2015-08-26T23:00:00"/>
    <x v="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m/>
    <x v="3380"/>
    <d v="2014-11-29T23:52:58"/>
    <x v="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m/>
    <x v="3381"/>
    <d v="2015-03-11T03:26:23"/>
    <x v="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m/>
    <x v="3382"/>
    <d v="2016-08-01T22:59:00"/>
    <x v="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m/>
    <x v="3383"/>
    <d v="2016-06-23T18:47:00"/>
    <x v="8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m/>
    <x v="3384"/>
    <d v="2015-11-21T03:00:00"/>
    <x v="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m/>
    <x v="3385"/>
    <d v="2014-12-10T20:49:12"/>
    <x v="8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m/>
    <x v="3386"/>
    <d v="2014-12-03T15:28:26"/>
    <x v="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m/>
    <x v="3387"/>
    <d v="2014-12-14T18:18:08"/>
    <x v="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m/>
    <x v="3388"/>
    <d v="2015-06-18T11:04:01"/>
    <x v="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m/>
    <x v="3389"/>
    <d v="2016-06-03T13:31:22"/>
    <x v="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m/>
    <x v="3390"/>
    <d v="2014-07-10T18:35:45"/>
    <x v="8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m/>
    <x v="3391"/>
    <d v="2014-08-08T22:28:00"/>
    <x v="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m/>
    <x v="3392"/>
    <d v="2016-05-06T20:17:35"/>
    <x v="8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m/>
    <x v="3393"/>
    <d v="2014-11-06T00:46:00"/>
    <x v="8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m/>
    <x v="3394"/>
    <d v="2014-07-27T14:17:25"/>
    <x v="8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m/>
    <x v="3395"/>
    <d v="2015-05-30T18:10:00"/>
    <x v="8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m/>
    <x v="3396"/>
    <d v="2014-06-01T03:59:00"/>
    <x v="8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m/>
    <x v="3397"/>
    <d v="2016-02-18T22:00:00"/>
    <x v="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m/>
    <x v="3398"/>
    <d v="2014-11-21T17:00:00"/>
    <x v="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m/>
    <x v="3399"/>
    <d v="2015-02-21T22:05:25"/>
    <x v="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m/>
    <x v="3400"/>
    <d v="2014-08-28T22:53:34"/>
    <x v="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m/>
    <x v="3401"/>
    <d v="2015-08-07T17:22:26"/>
    <x v="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m/>
    <x v="3402"/>
    <d v="2015-11-12T02:31:00"/>
    <x v="8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m/>
    <x v="3403"/>
    <d v="2015-06-25T11:05:24"/>
    <x v="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m/>
    <x v="3404"/>
    <d v="2015-06-17T12:05:02"/>
    <x v="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m/>
    <x v="3405"/>
    <d v="2016-03-01T23:59:00"/>
    <x v="8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m/>
    <x v="3406"/>
    <d v="2014-07-16T11:49:36"/>
    <x v="8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m/>
    <x v="3407"/>
    <d v="2014-07-06T10:08:09"/>
    <x v="8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m/>
    <x v="3408"/>
    <d v="2014-07-18T23:48:24"/>
    <x v="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m/>
    <x v="3409"/>
    <d v="2016-07-31T20:58:00"/>
    <x v="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m/>
    <x v="3410"/>
    <d v="2016-06-06T07:00:00"/>
    <x v="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m/>
    <x v="3411"/>
    <d v="2015-10-08T00:32:52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m/>
    <x v="3412"/>
    <d v="2014-09-27T23:01:02"/>
    <x v="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m/>
    <x v="3413"/>
    <d v="2015-02-28T04:59:00"/>
    <x v="8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m/>
    <x v="3414"/>
    <d v="2016-12-01T07:59:00"/>
    <x v="8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m/>
    <x v="3415"/>
    <d v="2016-04-17T23:30:00"/>
    <x v="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m/>
    <x v="3416"/>
    <d v="2015-04-23T18:30:00"/>
    <x v="8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m/>
    <x v="3417"/>
    <d v="2014-10-26T00:43:00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m/>
    <x v="3418"/>
    <d v="2014-05-23T20:01:47"/>
    <x v="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m/>
    <x v="3419"/>
    <d v="2016-04-06T21:30:00"/>
    <x v="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m/>
    <x v="3420"/>
    <d v="2016-02-14T00:00:00"/>
    <x v="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m/>
    <x v="3421"/>
    <d v="2015-03-04T18:59:23"/>
    <x v="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m/>
    <x v="3422"/>
    <d v="2015-12-14T00:00:00"/>
    <x v="8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m/>
    <x v="3423"/>
    <d v="2015-04-24T21:52:21"/>
    <x v="8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m/>
    <x v="3424"/>
    <d v="2015-02-05T06:59:00"/>
    <x v="8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m/>
    <x v="3425"/>
    <d v="2014-10-04T14:48:56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m/>
    <x v="3426"/>
    <d v="2014-09-21T02:00:00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m/>
    <x v="3427"/>
    <d v="2014-07-02T15:29:12"/>
    <x v="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m/>
    <x v="3428"/>
    <d v="2015-02-28T17:00:00"/>
    <x v="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m/>
    <x v="3429"/>
    <d v="2016-11-02T00:31:01"/>
    <x v="8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m/>
    <x v="3430"/>
    <d v="2014-07-30T22:41:41"/>
    <x v="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m/>
    <x v="3431"/>
    <d v="2014-08-18T17:32:33"/>
    <x v="8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m/>
    <x v="3432"/>
    <d v="2016-02-05T22:00:00"/>
    <x v="8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m/>
    <x v="3433"/>
    <d v="2014-06-17T03:00:00"/>
    <x v="8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m/>
    <x v="3434"/>
    <d v="2014-07-10T09:07:49"/>
    <x v="8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m/>
    <x v="3435"/>
    <d v="2016-08-07T03:00:00"/>
    <x v="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m/>
    <x v="3436"/>
    <d v="2014-08-21T16:28:00"/>
    <x v="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m/>
    <x v="3437"/>
    <d v="2015-08-19T17:03:40"/>
    <x v="8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m/>
    <x v="3438"/>
    <d v="2015-05-02T21:00:00"/>
    <x v="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m/>
    <x v="3439"/>
    <d v="2016-01-19T04:59:00"/>
    <x v="8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m/>
    <x v="3440"/>
    <d v="2014-07-11T16:15:00"/>
    <x v="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m/>
    <x v="3441"/>
    <d v="2015-11-13T20:17:00"/>
    <x v="8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m/>
    <x v="3442"/>
    <d v="2015-05-30T20:11:12"/>
    <x v="8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m/>
    <x v="3443"/>
    <d v="2014-09-09T12:35:46"/>
    <x v="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m/>
    <x v="3444"/>
    <d v="2016-06-08T13:59:00"/>
    <x v="8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m/>
    <x v="3445"/>
    <d v="2015-10-23T12:43:56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m/>
    <x v="3446"/>
    <d v="2015-02-05T12:20:00"/>
    <x v="8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m/>
    <x v="3447"/>
    <d v="2016-03-18T20:20:12"/>
    <x v="8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m/>
    <x v="3448"/>
    <d v="2014-12-17T02:51:29"/>
    <x v="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m/>
    <x v="3449"/>
    <d v="2016-07-09T04:00:00"/>
    <x v="8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m/>
    <x v="3450"/>
    <d v="2015-04-02T15:54:31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m/>
    <x v="3451"/>
    <d v="2015-04-21T17:22:07"/>
    <x v="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m/>
    <x v="3452"/>
    <d v="2014-07-23T03:59:00"/>
    <x v="8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m/>
    <x v="3453"/>
    <d v="2016-08-13T23:29:16"/>
    <x v="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m/>
    <x v="3454"/>
    <d v="2014-07-31T16:45:59"/>
    <x v="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m/>
    <x v="3455"/>
    <d v="2016-10-13T18:00:27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m/>
    <x v="3456"/>
    <d v="2014-08-01T06:59:00"/>
    <x v="8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m/>
    <x v="3457"/>
    <d v="2015-02-12T05:59:00"/>
    <x v="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m/>
    <x v="3458"/>
    <d v="2015-02-03T04:27:00"/>
    <x v="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m/>
    <x v="3459"/>
    <d v="2016-05-20T11:31:00"/>
    <x v="8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m/>
    <x v="3460"/>
    <d v="2014-08-15T12:39:12"/>
    <x v="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m/>
    <x v="3461"/>
    <d v="2016-10-29T03:00:00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m/>
    <x v="3462"/>
    <d v="2015-07-10T18:00:00"/>
    <x v="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m/>
    <x v="3463"/>
    <d v="2016-10-11T03:59:00"/>
    <x v="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m/>
    <x v="3464"/>
    <d v="2016-08-23T03:07:17"/>
    <x v="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m/>
    <x v="3465"/>
    <d v="2015-08-09T16:00:00"/>
    <x v="8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m/>
    <x v="3466"/>
    <d v="2016-04-19T23:27:30"/>
    <x v="8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m/>
    <x v="3467"/>
    <d v="2015-03-20T15:07:12"/>
    <x v="8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m/>
    <x v="3468"/>
    <d v="2016-09-21T03:00:00"/>
    <x v="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m/>
    <x v="3469"/>
    <d v="2016-04-28T15:24:05"/>
    <x v="8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m/>
    <x v="3470"/>
    <d v="2016-07-15T21:38:00"/>
    <x v="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m/>
    <x v="3471"/>
    <d v="2014-08-31T20:00:00"/>
    <x v="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m/>
    <x v="3472"/>
    <d v="2014-11-06T05:59:00"/>
    <x v="8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m/>
    <x v="3473"/>
    <d v="2015-03-20T20:27:00"/>
    <x v="8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m/>
    <x v="3474"/>
    <d v="2016-07-20T12:02:11"/>
    <x v="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m/>
    <x v="3475"/>
    <d v="2014-11-03T00:00:00"/>
    <x v="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m/>
    <x v="3476"/>
    <d v="2014-10-27T03:00:00"/>
    <x v="8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m/>
    <x v="3477"/>
    <d v="2015-05-17T03:00:00"/>
    <x v="8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m/>
    <x v="3478"/>
    <d v="2015-03-16T21:00:00"/>
    <x v="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m/>
    <x v="3479"/>
    <d v="2014-06-21T20:31:20"/>
    <x v="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m/>
    <x v="3480"/>
    <d v="2015-07-10T21:00:00"/>
    <x v="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m/>
    <x v="3481"/>
    <d v="2015-01-02T05:56:28"/>
    <x v="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m/>
    <x v="3482"/>
    <d v="2014-07-06T18:31:06"/>
    <x v="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m/>
    <x v="3483"/>
    <d v="2014-07-03T16:03:01"/>
    <x v="8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m/>
    <x v="3484"/>
    <d v="2016-06-15T18:14:59"/>
    <x v="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m/>
    <x v="3485"/>
    <d v="2016-02-02T16:38:00"/>
    <x v="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m/>
    <x v="3486"/>
    <d v="2015-06-03T06:59:00"/>
    <x v="8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m/>
    <x v="3487"/>
    <d v="2015-06-24T22:34:12"/>
    <x v="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m/>
    <x v="3488"/>
    <d v="2015-04-17T16:00:00"/>
    <x v="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m/>
    <x v="3489"/>
    <d v="2014-05-24T21:00:00"/>
    <x v="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m/>
    <x v="3490"/>
    <d v="2016-04-13T19:15:24"/>
    <x v="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m/>
    <x v="3491"/>
    <d v="2015-05-18T05:59:44"/>
    <x v="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m/>
    <x v="3492"/>
    <d v="2015-10-26T00:13:17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m/>
    <x v="3493"/>
    <d v="2014-08-17T05:11:00"/>
    <x v="8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m/>
    <x v="3494"/>
    <d v="2016-11-26T06:00:00"/>
    <x v="8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m/>
    <x v="3495"/>
    <d v="2014-11-01T17:18:00"/>
    <x v="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m/>
    <x v="3496"/>
    <d v="2016-09-11T20:19:26"/>
    <x v="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m/>
    <x v="3497"/>
    <d v="2016-06-02T22:00:00"/>
    <x v="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m/>
    <x v="3498"/>
    <d v="2016-05-28T21:44:00"/>
    <x v="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m/>
    <x v="3499"/>
    <d v="2015-07-01T06:59:00"/>
    <x v="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m/>
    <x v="3500"/>
    <d v="2016-03-07T04:59:00"/>
    <x v="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m/>
    <x v="3501"/>
    <d v="2015-09-11T18:19:55"/>
    <x v="8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m/>
    <x v="3502"/>
    <d v="2016-03-16T03:59:00"/>
    <x v="8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m/>
    <x v="3503"/>
    <d v="2016-07-24T11:28:48"/>
    <x v="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m/>
    <x v="3504"/>
    <d v="2015-11-19T18:58:11"/>
    <x v="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m/>
    <x v="3505"/>
    <d v="2014-05-13T04:00:00"/>
    <x v="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m/>
    <x v="3506"/>
    <d v="2014-08-23T17:37:20"/>
    <x v="8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m/>
    <x v="3507"/>
    <d v="2016-05-31T22:08:57"/>
    <x v="8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m/>
    <x v="3508"/>
    <d v="2016-05-10T21:00:00"/>
    <x v="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m/>
    <x v="3509"/>
    <d v="2014-11-21T04:55:00"/>
    <x v="8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m/>
    <x v="3510"/>
    <d v="2014-07-02T14:54:06"/>
    <x v="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m/>
    <x v="3511"/>
    <d v="2014-11-07T18:30:00"/>
    <x v="8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m/>
    <x v="3512"/>
    <d v="2015-04-23T11:53:12"/>
    <x v="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m/>
    <x v="3513"/>
    <d v="2014-06-04T04:59:00"/>
    <x v="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m/>
    <x v="3514"/>
    <d v="2015-02-02T04:59:00"/>
    <x v="8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m/>
    <x v="3515"/>
    <d v="2015-05-31T18:32:51"/>
    <x v="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m/>
    <x v="3516"/>
    <d v="2014-09-08T03:00:00"/>
    <x v="8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m/>
    <x v="3517"/>
    <d v="2014-07-04T11:00:00"/>
    <x v="8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m/>
    <x v="3518"/>
    <d v="2014-10-02T14:21:00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m/>
    <x v="3519"/>
    <d v="2015-03-04T14:22:30"/>
    <x v="8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m/>
    <x v="3520"/>
    <d v="2015-09-06T13:47:00"/>
    <x v="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m/>
    <x v="3521"/>
    <d v="2014-09-29T08:40:20"/>
    <x v="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m/>
    <x v="3522"/>
    <d v="2015-09-15T10:06:00"/>
    <x v="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m/>
    <x v="3523"/>
    <d v="2016-09-25T23:00:00"/>
    <x v="8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m/>
    <x v="3524"/>
    <d v="2014-09-13T04:00:00"/>
    <x v="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m/>
    <x v="3525"/>
    <d v="2015-08-09T16:00:00"/>
    <x v="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m/>
    <x v="3526"/>
    <d v="2016-04-28T05:59:00"/>
    <x v="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m/>
    <x v="3527"/>
    <d v="2015-07-11T03:59:00"/>
    <x v="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m/>
    <x v="3528"/>
    <d v="2017-01-18T12:01:58"/>
    <x v="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m/>
    <x v="3529"/>
    <d v="2015-07-13T01:00:00"/>
    <x v="8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m/>
    <x v="3530"/>
    <d v="2016-04-10T20:00:00"/>
    <x v="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m/>
    <x v="3531"/>
    <d v="2016-06-30T15:42:14"/>
    <x v="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m/>
    <x v="3532"/>
    <d v="2014-09-18T03:59:00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m/>
    <x v="3533"/>
    <d v="2015-11-11T19:16:07"/>
    <x v="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m/>
    <x v="3534"/>
    <d v="2015-10-01T15:00:23"/>
    <x v="8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m/>
    <x v="3535"/>
    <d v="2015-10-02T18:00:0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m/>
    <x v="3536"/>
    <d v="2015-12-20T11:59:00"/>
    <x v="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m/>
    <x v="3537"/>
    <d v="2014-11-17T07:59:00"/>
    <x v="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m/>
    <x v="3538"/>
    <d v="2016-08-17T10:05:40"/>
    <x v="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m/>
    <x v="3539"/>
    <d v="2016-09-08T18:08:42"/>
    <x v="8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m/>
    <x v="3540"/>
    <d v="2016-06-26T00:04:51"/>
    <x v="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m/>
    <x v="3541"/>
    <d v="2015-08-31T17:31:15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m/>
    <x v="3542"/>
    <d v="2014-09-07T14:23:42"/>
    <x v="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m/>
    <x v="3543"/>
    <d v="2015-06-25T18:07:39"/>
    <x v="8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m/>
    <x v="3544"/>
    <d v="2015-03-07T19:57:37"/>
    <x v="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m/>
    <x v="3545"/>
    <d v="2015-04-11T19:22:39"/>
    <x v="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m/>
    <x v="3546"/>
    <d v="2015-04-01T03:59:00"/>
    <x v="8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m/>
    <x v="3547"/>
    <d v="2016-05-14T03:59:00"/>
    <x v="8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m/>
    <x v="3548"/>
    <d v="2016-03-05T01:00:00"/>
    <x v="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m/>
    <x v="3549"/>
    <d v="2015-09-04T09:27:53"/>
    <x v="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m/>
    <x v="3550"/>
    <d v="2016-05-02T21:26:38"/>
    <x v="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m/>
    <x v="3551"/>
    <d v="2014-05-22T22:07:00"/>
    <x v="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m/>
    <x v="3552"/>
    <d v="2014-06-28T14:05:24"/>
    <x v="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m/>
    <x v="3553"/>
    <d v="2015-08-12T00:00:00"/>
    <x v="8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m/>
    <x v="3554"/>
    <d v="2015-02-11T17:00:00"/>
    <x v="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m/>
    <x v="3555"/>
    <d v="2016-11-17T11:36:34"/>
    <x v="8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m/>
    <x v="3556"/>
    <d v="2014-08-17T15:35:24"/>
    <x v="8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m/>
    <x v="3557"/>
    <d v="2014-05-05T06:38:31"/>
    <x v="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m/>
    <x v="3558"/>
    <d v="2015-06-26T21:00:00"/>
    <x v="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m/>
    <x v="3559"/>
    <d v="2015-07-31T08:58:00"/>
    <x v="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m/>
    <x v="3560"/>
    <d v="2015-05-27T02:45:00"/>
    <x v="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m/>
    <x v="3561"/>
    <d v="2015-08-05T18:36:00"/>
    <x v="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m/>
    <x v="3562"/>
    <d v="2016-03-13T22:00:00"/>
    <x v="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m/>
    <x v="3563"/>
    <d v="2016-08-01T19:00:00"/>
    <x v="8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m/>
    <x v="3564"/>
    <d v="2015-10-05T16:00:00"/>
    <x v="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m/>
    <x v="3565"/>
    <d v="2014-12-31T17:50:08"/>
    <x v="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m/>
    <x v="3566"/>
    <d v="2015-01-23T12:11:23"/>
    <x v="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m/>
    <x v="3567"/>
    <d v="2015-06-10T19:27:24"/>
    <x v="8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m/>
    <x v="3568"/>
    <d v="2014-09-17T17:46:34"/>
    <x v="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m/>
    <x v="3569"/>
    <d v="2015-01-08T16:31:36"/>
    <x v="8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m/>
    <x v="3570"/>
    <d v="2014-12-31T07:00:00"/>
    <x v="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m/>
    <x v="3571"/>
    <d v="2014-10-30T20:36:5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m/>
    <x v="3572"/>
    <d v="2015-06-21T13:41:22"/>
    <x v="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m/>
    <x v="3573"/>
    <d v="2014-11-08T10:00:46"/>
    <x v="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m/>
    <x v="3574"/>
    <d v="2014-11-13T23:37:28"/>
    <x v="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m/>
    <x v="3575"/>
    <d v="2016-08-11T03:59:00"/>
    <x v="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m/>
    <x v="3576"/>
    <d v="2016-12-05T14:10:54"/>
    <x v="8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m/>
    <x v="3577"/>
    <d v="2015-04-26T06:28:00"/>
    <x v="8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m/>
    <x v="3578"/>
    <d v="2016-04-30T17:36:17"/>
    <x v="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m/>
    <x v="3579"/>
    <d v="2016-03-31T17:17:36"/>
    <x v="8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m/>
    <x v="3580"/>
    <d v="2015-03-01T04:59:00"/>
    <x v="8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m/>
    <x v="3581"/>
    <d v="2014-07-30T11:18:30"/>
    <x v="8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m/>
    <x v="3582"/>
    <d v="2016-04-05T02:18:02"/>
    <x v="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m/>
    <x v="3583"/>
    <d v="2016-04-18T09:13:25"/>
    <x v="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m/>
    <x v="3584"/>
    <d v="2015-07-13T07:35:44"/>
    <x v="8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m/>
    <x v="3585"/>
    <d v="2014-12-21T17:11:30"/>
    <x v="8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m/>
    <x v="3586"/>
    <d v="2016-09-23T16:44:30"/>
    <x v="8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m/>
    <x v="3587"/>
    <d v="2016-06-27T19:00:00"/>
    <x v="8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m/>
    <x v="3588"/>
    <d v="2015-04-29T23:00:00"/>
    <x v="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m/>
    <x v="3589"/>
    <d v="2015-05-26T15:32:27"/>
    <x v="8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m/>
    <x v="3590"/>
    <d v="2014-10-20T08:00:34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m/>
    <x v="3591"/>
    <d v="2015-01-24T04:59:00"/>
    <x v="8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m/>
    <x v="3592"/>
    <d v="2015-02-11T04:59:00"/>
    <x v="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m/>
    <x v="3593"/>
    <d v="2015-01-05T20:26:00"/>
    <x v="8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m/>
    <x v="3594"/>
    <d v="2016-09-04T01:36:22"/>
    <x v="8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m/>
    <x v="3595"/>
    <d v="2015-03-13T06:59:00"/>
    <x v="8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m/>
    <x v="3596"/>
    <d v="2014-08-26T17:09:42"/>
    <x v="8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m/>
    <x v="3597"/>
    <d v="2016-03-03T05:59:00"/>
    <x v="8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m/>
    <x v="3598"/>
    <d v="2014-09-03T04:59:00"/>
    <x v="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m/>
    <x v="3599"/>
    <d v="2015-08-30T00:00:00"/>
    <x v="8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m/>
    <x v="3600"/>
    <d v="2016-10-13T20:22:44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m/>
    <x v="3601"/>
    <d v="2015-01-16T23:58:02"/>
    <x v="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m/>
    <x v="3602"/>
    <d v="2016-05-17T21:27:59"/>
    <x v="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m/>
    <x v="3603"/>
    <d v="2015-11-05T21:44:40"/>
    <x v="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m/>
    <x v="3604"/>
    <d v="2016-04-29T06:59:00"/>
    <x v="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m/>
    <x v="3605"/>
    <d v="2016-02-13T19:02:06"/>
    <x v="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m/>
    <x v="3606"/>
    <d v="2016-08-14T14:30:57"/>
    <x v="8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m/>
    <x v="3607"/>
    <d v="2015-12-15T00:00:00"/>
    <x v="8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m/>
    <x v="3608"/>
    <d v="2016-06-17T14:00:00"/>
    <x v="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m/>
    <x v="3609"/>
    <d v="2016-03-30T22:48:05"/>
    <x v="8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m/>
    <x v="3610"/>
    <d v="2015-08-17T10:22:16"/>
    <x v="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m/>
    <x v="3611"/>
    <d v="2015-04-08T08:53:21"/>
    <x v="8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m/>
    <x v="3612"/>
    <d v="2014-06-09T17:26:51"/>
    <x v="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m/>
    <x v="3613"/>
    <d v="2014-06-28T14:09:34"/>
    <x v="8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m/>
    <x v="3614"/>
    <d v="2015-06-19T01:00:16"/>
    <x v="8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m/>
    <x v="3615"/>
    <d v="2015-12-10T14:14:56"/>
    <x v="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m/>
    <x v="3616"/>
    <d v="2015-03-19T21:47:44"/>
    <x v="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m/>
    <x v="3617"/>
    <d v="2017-02-28T00:00:00"/>
    <x v="8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m/>
    <x v="3618"/>
    <d v="2015-06-03T15:04:10"/>
    <x v="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m/>
    <x v="3619"/>
    <d v="2016-11-19T22:00:00"/>
    <x v="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m/>
    <x v="3620"/>
    <d v="2015-03-05T04:00:00"/>
    <x v="8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m/>
    <x v="3621"/>
    <d v="2016-09-30T21:00:00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m/>
    <x v="3622"/>
    <d v="2014-09-28T03:23:00"/>
    <x v="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m/>
    <x v="3623"/>
    <d v="2014-07-26T07:00:00"/>
    <x v="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m/>
    <x v="3624"/>
    <d v="2016-08-23T18:34:50"/>
    <x v="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m/>
    <x v="3625"/>
    <d v="2015-07-02T15:39:37"/>
    <x v="8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m/>
    <x v="3626"/>
    <d v="2014-08-16T16:00:57"/>
    <x v="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m/>
    <x v="3627"/>
    <d v="2016-05-21T03:59:00"/>
    <x v="8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s v="no backers"/>
    <m/>
    <x v="3628"/>
    <d v="2015-12-13T20:59:56"/>
    <x v="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m/>
    <x v="3629"/>
    <d v="2016-05-05T17:00:00"/>
    <x v="8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m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m/>
    <x v="3631"/>
    <d v="2014-09-23T03:59:00"/>
    <x v="8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m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m/>
    <x v="3633"/>
    <d v="2016-11-19T01:00:00"/>
    <x v="8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m/>
    <x v="3634"/>
    <d v="2017-01-14T03:59:00"/>
    <x v="8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m/>
    <x v="3635"/>
    <d v="2016-04-20T21:11:16"/>
    <x v="8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s v="no backers"/>
    <m/>
    <x v="3636"/>
    <d v="2015-09-14T16:40:29"/>
    <x v="8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m/>
    <x v="3637"/>
    <d v="2015-01-01T16:48:55"/>
    <x v="8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m/>
    <x v="3638"/>
    <d v="2015-04-19T15:08:52"/>
    <x v="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m/>
    <x v="3639"/>
    <d v="2016-10-07T15:11:00"/>
    <x v="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m/>
    <x v="3640"/>
    <d v="2015-05-10T18:45:30"/>
    <x v="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s v="no backers"/>
    <m/>
    <x v="3641"/>
    <d v="2014-10-05T05:00:00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m/>
    <x v="3642"/>
    <d v="2015-11-30T17:00:00"/>
    <x v="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s v="no backers"/>
    <m/>
    <x v="3643"/>
    <d v="2015-11-17T04:27:19"/>
    <x v="8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m/>
    <x v="3644"/>
    <d v="2016-03-08T04:59:00"/>
    <x v="8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m/>
    <x v="3645"/>
    <d v="2016-11-22T00:17:18"/>
    <x v="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m/>
    <x v="3646"/>
    <d v="2015-06-16T23:30:00"/>
    <x v="8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m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m/>
    <x v="3648"/>
    <d v="2014-10-05T07:00:45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m/>
    <x v="3649"/>
    <d v="2014-06-16T17:06:34"/>
    <x v="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m/>
    <x v="3650"/>
    <d v="2016-02-02T11:29:44"/>
    <x v="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m/>
    <x v="3651"/>
    <d v="2014-08-10T15:59:00"/>
    <x v="8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m/>
    <x v="3652"/>
    <d v="2016-08-25T03:59:00"/>
    <x v="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m/>
    <x v="3653"/>
    <d v="2015-08-05T08:43:27"/>
    <x v="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m/>
    <x v="3654"/>
    <d v="2016-04-03T17:00:00"/>
    <x v="8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m/>
    <x v="3655"/>
    <d v="2015-07-18T06:59:00"/>
    <x v="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m/>
    <x v="3656"/>
    <d v="2017-02-01T22:59:00"/>
    <x v="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m/>
    <x v="3657"/>
    <d v="2016-06-01T21:42:00"/>
    <x v="8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m/>
    <x v="3658"/>
    <d v="2014-07-02T03:59:00"/>
    <x v="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m/>
    <x v="3659"/>
    <d v="2015-03-19T14:39:00"/>
    <x v="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m/>
    <x v="3660"/>
    <d v="2014-12-23T21:08:45"/>
    <x v="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m/>
    <x v="3661"/>
    <d v="2016-04-10T04:00:00"/>
    <x v="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m/>
    <x v="3662"/>
    <d v="2015-03-31T04:16:54"/>
    <x v="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m/>
    <x v="3663"/>
    <d v="2016-12-21T11:50:30"/>
    <x v="8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m/>
    <x v="3664"/>
    <d v="2016-06-16T05:58:09"/>
    <x v="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m/>
    <x v="3665"/>
    <d v="2015-10-28T19:54:00"/>
    <x v="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m/>
    <x v="3666"/>
    <d v="2014-07-24T07:00:00"/>
    <x v="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m/>
    <x v="3667"/>
    <d v="2015-07-18T23:16:59"/>
    <x v="8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m/>
    <x v="3668"/>
    <d v="2015-07-23T18:33:00"/>
    <x v="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m/>
    <x v="3669"/>
    <d v="2015-06-11T16:12:17"/>
    <x v="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m/>
    <x v="3670"/>
    <d v="2015-05-31T23:00:00"/>
    <x v="8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m/>
    <x v="3671"/>
    <d v="2014-07-21T03:59:00"/>
    <x v="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m/>
    <x v="3672"/>
    <d v="2014-09-26T22:43:04"/>
    <x v="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m/>
    <x v="3673"/>
    <d v="2014-11-05T12:52:00"/>
    <x v="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m/>
    <x v="3674"/>
    <d v="2016-09-03T20:57:09"/>
    <x v="8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m/>
    <x v="3675"/>
    <d v="2016-05-15T23:00:00"/>
    <x v="8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m/>
    <x v="3676"/>
    <d v="2014-09-12T19:34:44"/>
    <x v="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m/>
    <x v="3677"/>
    <d v="2014-07-03T03:59:00"/>
    <x v="8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m/>
    <x v="3678"/>
    <d v="2015-05-31T12:44:58"/>
    <x v="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m/>
    <x v="3679"/>
    <d v="2014-07-01T04:59:00"/>
    <x v="8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m/>
    <x v="3680"/>
    <d v="2016-10-05T10:53:54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m/>
    <x v="3681"/>
    <d v="2016-01-15T15:38:10"/>
    <x v="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m/>
    <x v="3682"/>
    <d v="2014-06-16T06:59:00"/>
    <x v="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m/>
    <x v="3683"/>
    <d v="2016-10-20T02:48:16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m/>
    <x v="3684"/>
    <d v="2015-09-02T04:19:46"/>
    <x v="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m/>
    <x v="3685"/>
    <d v="2014-05-19T21:00:00"/>
    <x v="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m/>
    <x v="3686"/>
    <d v="2015-08-29T03:59:00"/>
    <x v="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m/>
    <x v="3687"/>
    <d v="2014-06-27T05:14:15"/>
    <x v="8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m/>
    <x v="3688"/>
    <d v="2014-08-08T18:53:24"/>
    <x v="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m/>
    <x v="3689"/>
    <d v="2015-06-21T22:25:00"/>
    <x v="8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m/>
    <x v="3690"/>
    <d v="2014-11-27T15:21:23"/>
    <x v="8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m/>
    <x v="3691"/>
    <d v="2015-03-02T04:59:00"/>
    <x v="8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m/>
    <x v="3692"/>
    <d v="2014-09-19T00:00:00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m/>
    <x v="3693"/>
    <d v="2015-11-30T22:30:00"/>
    <x v="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m/>
    <x v="3694"/>
    <d v="2016-06-06T02:00:00"/>
    <x v="8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m/>
    <x v="3695"/>
    <d v="2015-01-11T20:53:30"/>
    <x v="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m/>
    <x v="3696"/>
    <d v="2015-02-13T14:48:36"/>
    <x v="8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m/>
    <x v="3697"/>
    <d v="2016-05-10T11:10:48"/>
    <x v="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m/>
    <x v="3698"/>
    <d v="2016-03-02T19:21:27"/>
    <x v="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m/>
    <x v="3699"/>
    <d v="2014-10-15T14:26:56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m/>
    <x v="3700"/>
    <d v="2014-09-30T16:00:00"/>
    <x v="8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m/>
    <x v="3701"/>
    <d v="2015-06-04T12:59:53"/>
    <x v="8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m/>
    <x v="3702"/>
    <d v="2016-07-10T22:59:00"/>
    <x v="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m/>
    <x v="3703"/>
    <d v="2016-08-13T06:59:00"/>
    <x v="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m/>
    <x v="3704"/>
    <d v="2016-05-31T16:33:14"/>
    <x v="8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m/>
    <x v="3705"/>
    <d v="2014-06-23T18:00:00"/>
    <x v="8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m/>
    <x v="3706"/>
    <d v="2014-09-12T21:55:49"/>
    <x v="8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m/>
    <x v="3707"/>
    <d v="2016-07-22T05:26:00"/>
    <x v="8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m/>
    <x v="3708"/>
    <d v="2014-07-04T03:24:46"/>
    <x v="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m/>
    <x v="3709"/>
    <d v="2014-06-25T16:59:06"/>
    <x v="8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m/>
    <x v="3710"/>
    <d v="2015-04-03T13:49:48"/>
    <x v="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m/>
    <x v="3711"/>
    <d v="2014-06-15T16:00:00"/>
    <x v="8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m/>
    <x v="3712"/>
    <d v="2015-05-31T06:59:00"/>
    <x v="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m/>
    <x v="3713"/>
    <d v="2016-06-04T17:42:46"/>
    <x v="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m/>
    <x v="3714"/>
    <d v="2015-05-26T03:59:00"/>
    <x v="8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m/>
    <x v="3715"/>
    <d v="2015-03-31T12:52:00"/>
    <x v="8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m/>
    <x v="3716"/>
    <d v="2016-01-21T21:18:29"/>
    <x v="8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m/>
    <x v="3717"/>
    <d v="2015-05-09T20:47:29"/>
    <x v="8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m/>
    <x v="3718"/>
    <d v="2015-02-27T17:11:15"/>
    <x v="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m/>
    <x v="3719"/>
    <d v="2015-06-22T17:31:06"/>
    <x v="8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m/>
    <x v="3720"/>
    <d v="2015-07-02T23:50:06"/>
    <x v="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m/>
    <x v="3721"/>
    <d v="2014-11-05T23:28:04"/>
    <x v="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m/>
    <x v="3722"/>
    <d v="2016-02-11T22:59:00"/>
    <x v="8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m/>
    <x v="3723"/>
    <d v="2014-11-30T19:04:22"/>
    <x v="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m/>
    <x v="3724"/>
    <d v="2016-05-04T23:00:00"/>
    <x v="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m/>
    <x v="3725"/>
    <d v="2016-02-18T21:30:00"/>
    <x v="8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m/>
    <x v="3726"/>
    <d v="2016-04-29T21:00:00"/>
    <x v="8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m/>
    <x v="3727"/>
    <d v="2016-10-20T04:55:00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m/>
    <x v="3728"/>
    <d v="2015-08-19T04:06:16"/>
    <x v="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m/>
    <x v="3729"/>
    <d v="2015-03-23T03:55:12"/>
    <x v="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m/>
    <x v="3730"/>
    <d v="2015-08-17T16:15:59"/>
    <x v="8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m/>
    <x v="3731"/>
    <d v="2015-01-10T03:23:00"/>
    <x v="8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m/>
    <x v="3732"/>
    <d v="2015-01-24T12:00:00"/>
    <x v="8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s v="no backers"/>
    <m/>
    <x v="3733"/>
    <d v="2015-04-18T22:30:00"/>
    <x v="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m/>
    <x v="3734"/>
    <d v="2015-05-25T21:38:16"/>
    <x v="8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m/>
    <x v="3735"/>
    <d v="2015-05-28T16:38:09"/>
    <x v="8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m/>
    <x v="3736"/>
    <d v="2015-03-23T18:00:00"/>
    <x v="8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m/>
    <x v="3737"/>
    <d v="2015-11-12T06:59:00"/>
    <x v="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m/>
    <x v="3738"/>
    <d v="2014-07-15T22:00:00"/>
    <x v="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m/>
    <x v="3739"/>
    <d v="2016-07-17T10:47:48"/>
    <x v="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m/>
    <x v="3740"/>
    <d v="2014-08-12T01:53:58"/>
    <x v="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s v="no backers"/>
    <m/>
    <x v="3741"/>
    <d v="2015-12-17T22:05:50"/>
    <x v="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m/>
    <x v="3742"/>
    <d v="2014-09-06T05:09:04"/>
    <x v="8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s v="no backers"/>
    <m/>
    <x v="3743"/>
    <d v="2014-07-03T17:02:44"/>
    <x v="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s v="no backers"/>
    <m/>
    <x v="3744"/>
    <d v="2014-07-05T03:59:00"/>
    <x v="8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m/>
    <x v="3745"/>
    <d v="2014-08-10T16:45:02"/>
    <x v="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m/>
    <x v="3746"/>
    <d v="2016-10-08T09:20:39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m/>
    <x v="3747"/>
    <d v="2015-07-05T22:59:00"/>
    <x v="8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m/>
    <x v="3748"/>
    <d v="2016-02-16T05:59:00"/>
    <x v="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m/>
    <x v="3749"/>
    <d v="2016-04-29T03:59:00"/>
    <x v="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m/>
    <x v="3750"/>
    <d v="2015-02-10T07:59:00"/>
    <x v="8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m/>
    <x v="3751"/>
    <d v="2016-04-02T23:51:13"/>
    <x v="8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m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m/>
    <x v="3753"/>
    <d v="2015-06-03T00:00:00"/>
    <x v="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m/>
    <x v="3754"/>
    <d v="2014-07-26T04:59:00"/>
    <x v="8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m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m/>
    <x v="3756"/>
    <d v="2014-06-11T19:33:18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m/>
    <x v="3757"/>
    <d v="2014-12-01T20:25:15"/>
    <x v="8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m/>
    <x v="3758"/>
    <d v="2014-05-19T05:00:00"/>
    <x v="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m/>
    <x v="3759"/>
    <d v="2015-08-26T02:35:53"/>
    <x v="8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m/>
    <x v="3760"/>
    <d v="2014-05-05T12:36:26"/>
    <x v="8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m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m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m/>
    <x v="3763"/>
    <d v="2015-04-01T17:00:26"/>
    <x v="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m/>
    <x v="3764"/>
    <d v="2016-05-29T00:36:00"/>
    <x v="8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m/>
    <x v="3765"/>
    <d v="2014-07-30T18:38:02"/>
    <x v="8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m/>
    <x v="3766"/>
    <d v="2014-07-03T04:00:45"/>
    <x v="8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m/>
    <x v="3767"/>
    <d v="2015-03-01T04:59:00"/>
    <x v="8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m/>
    <x v="3768"/>
    <d v="2014-06-12T17:28:10"/>
    <x v="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m/>
    <x v="3769"/>
    <d v="2016-04-15T14:21:19"/>
    <x v="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m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m/>
    <x v="3771"/>
    <d v="2016-05-18T00:00:00"/>
    <x v="8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m/>
    <x v="3772"/>
    <d v="2016-11-29T06:00:00"/>
    <x v="8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m/>
    <x v="3773"/>
    <d v="2016-11-15T02:08:00"/>
    <x v="8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m/>
    <x v="3774"/>
    <d v="2015-04-09T19:00:55"/>
    <x v="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m/>
    <x v="3775"/>
    <d v="2015-04-09T04:00:00"/>
    <x v="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m/>
    <x v="3776"/>
    <d v="2014-08-01T01:00:00"/>
    <x v="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m/>
    <x v="3777"/>
    <d v="2014-09-27T04:00:00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m/>
    <x v="3778"/>
    <d v="2015-02-14T19:39:4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m/>
    <x v="3779"/>
    <d v="2016-03-26T16:39:00"/>
    <x v="8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m/>
    <x v="3780"/>
    <d v="2015-07-13T20:06:00"/>
    <x v="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m/>
    <x v="3781"/>
    <d v="2014-09-08T21:11:25"/>
    <x v="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m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m/>
    <x v="3783"/>
    <d v="2016-03-15T16:00:00"/>
    <x v="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m/>
    <x v="3784"/>
    <d v="2016-07-10T23:32:12"/>
    <x v="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m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m/>
    <x v="3786"/>
    <d v="2016-05-27T00:54:35"/>
    <x v="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m/>
    <x v="3787"/>
    <d v="2015-07-11T03:59:00"/>
    <x v="8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m/>
    <x v="3788"/>
    <d v="2015-12-23T16:18:00"/>
    <x v="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m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s v="no backers"/>
    <m/>
    <x v="3790"/>
    <d v="2016-11-22T17:00:23"/>
    <x v="8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s v="no backers"/>
    <m/>
    <x v="3791"/>
    <d v="2014-07-06T16:36:32"/>
    <x v="8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m/>
    <x v="3792"/>
    <d v="2015-07-15T10:43:42"/>
    <x v="8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m/>
    <x v="3793"/>
    <d v="2014-12-16T22:32:09"/>
    <x v="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m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m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m/>
    <x v="3796"/>
    <d v="2017-01-14T00:42:36"/>
    <x v="8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m/>
    <x v="3797"/>
    <d v="2015-04-20T21:09:25"/>
    <x v="8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m/>
    <x v="3798"/>
    <d v="2014-08-10T17:20:48"/>
    <x v="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m/>
    <x v="3799"/>
    <d v="2016-03-11T22:20:43"/>
    <x v="8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m/>
    <x v="3800"/>
    <d v="2015-01-11T04:59:00"/>
    <x v="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m/>
    <x v="3801"/>
    <d v="2015-01-02T16:13:36"/>
    <x v="8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s v="no backers"/>
    <m/>
    <x v="3802"/>
    <d v="2015-10-22T03:01:46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m/>
    <x v="3803"/>
    <d v="2016-03-04T23:19:28"/>
    <x v="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s v="no backers"/>
    <m/>
    <x v="3804"/>
    <d v="2016-07-31T07:00:00"/>
    <x v="8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m/>
    <x v="3805"/>
    <d v="2014-09-27T21:17:20"/>
    <x v="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m/>
    <x v="3806"/>
    <d v="2014-06-29T06:13:01"/>
    <x v="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m/>
    <x v="3807"/>
    <d v="2015-04-03T21:48:59"/>
    <x v="8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m/>
    <x v="3808"/>
    <d v="2015-04-25T09:53:39"/>
    <x v="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m/>
    <x v="3809"/>
    <d v="2014-07-30T23:00:00"/>
    <x v="8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m/>
    <x v="3810"/>
    <d v="2015-03-21T19:22:38"/>
    <x v="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m/>
    <x v="3811"/>
    <d v="2016-05-31T11:00:00"/>
    <x v="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m/>
    <x v="3812"/>
    <d v="2015-06-01T03:59:00"/>
    <x v="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m/>
    <x v="3813"/>
    <d v="2016-06-14T21:43:00"/>
    <x v="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m/>
    <x v="3814"/>
    <d v="2015-04-01T03:59:00"/>
    <x v="8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m/>
    <x v="3815"/>
    <d v="2015-08-20T23:00:00"/>
    <x v="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m/>
    <x v="3816"/>
    <d v="2014-07-17T16:33:43"/>
    <x v="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m/>
    <x v="3817"/>
    <d v="2015-10-24T03:59:00"/>
    <x v="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m/>
    <x v="3818"/>
    <d v="2015-03-12T19:13:02"/>
    <x v="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m/>
    <x v="3819"/>
    <d v="2015-07-17T21:02:00"/>
    <x v="8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m/>
    <x v="3820"/>
    <d v="2015-07-05T15:38:37"/>
    <x v="8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m/>
    <x v="3821"/>
    <d v="2016-01-04T04:20:07"/>
    <x v="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m/>
    <x v="3822"/>
    <d v="2016-01-19T22:59:00"/>
    <x v="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m/>
    <x v="3823"/>
    <d v="2015-07-20T03:59:00"/>
    <x v="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m/>
    <x v="3824"/>
    <d v="2016-08-01T13:41:00"/>
    <x v="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m/>
    <x v="3825"/>
    <d v="2015-06-17T01:40:14"/>
    <x v="8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m/>
    <x v="3826"/>
    <d v="2015-05-07T10:09:54"/>
    <x v="8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m/>
    <x v="3827"/>
    <d v="2015-03-27T00:00:00"/>
    <x v="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m/>
    <x v="3828"/>
    <d v="2014-12-31T13:39:47"/>
    <x v="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m/>
    <x v="3829"/>
    <d v="2016-08-31T20:46:11"/>
    <x v="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m/>
    <x v="3830"/>
    <d v="2016-05-27T17:46:51"/>
    <x v="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m/>
    <x v="3831"/>
    <d v="2014-11-05T21:22:25"/>
    <x v="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m/>
    <x v="3832"/>
    <d v="2016-02-20T02:45:35"/>
    <x v="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m/>
    <x v="3833"/>
    <d v="2014-12-01T19:09:00"/>
    <x v="8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m/>
    <x v="3834"/>
    <d v="2015-06-18T10:41:07"/>
    <x v="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m/>
    <x v="3835"/>
    <d v="2016-04-21T22:36:48"/>
    <x v="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m/>
    <x v="3836"/>
    <d v="2016-08-03T04:09:00"/>
    <x v="8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m/>
    <x v="3837"/>
    <d v="2015-07-03T18:22:38"/>
    <x v="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m/>
    <x v="3838"/>
    <d v="2015-05-22T17:03:29"/>
    <x v="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m/>
    <x v="3839"/>
    <d v="2015-07-30T03:25:24"/>
    <x v="8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m/>
    <x v="3840"/>
    <d v="2016-03-28T15:50:29"/>
    <x v="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m/>
    <x v="3841"/>
    <d v="2014-07-20T18:51:27"/>
    <x v="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m/>
    <x v="3842"/>
    <d v="2014-05-11T11:50:52"/>
    <x v="8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m/>
    <x v="3843"/>
    <d v="2014-06-01T01:44:24"/>
    <x v="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m/>
    <x v="3844"/>
    <d v="2014-06-03T06:59:00"/>
    <x v="8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m/>
    <x v="3845"/>
    <d v="2015-10-01T15:02:54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m/>
    <x v="3846"/>
    <d v="2014-10-04T06:59:00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m/>
    <x v="3847"/>
    <d v="2015-07-19T05:23:11"/>
    <x v="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m/>
    <x v="3848"/>
    <d v="2015-10-18T19:36:29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m/>
    <x v="3849"/>
    <d v="2015-06-11T18:24:44"/>
    <x v="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m/>
    <x v="3850"/>
    <d v="2015-01-01T02:59:03"/>
    <x v="8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m/>
    <x v="3851"/>
    <d v="2015-07-17T10:32:59"/>
    <x v="8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m/>
    <x v="3852"/>
    <d v="2015-03-27T03:34:36"/>
    <x v="8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m/>
    <x v="3853"/>
    <d v="2014-09-01T20:09:38"/>
    <x v="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m/>
    <x v="3854"/>
    <d v="2015-05-09T21:14:18"/>
    <x v="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m/>
    <x v="3855"/>
    <d v="2015-03-26T22:17:51"/>
    <x v="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m/>
    <x v="3856"/>
    <d v="2015-03-08T16:50:03"/>
    <x v="8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m/>
    <x v="3857"/>
    <d v="2014-08-01T17:12:00"/>
    <x v="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m/>
    <x v="3858"/>
    <d v="2015-05-22T21:00:00"/>
    <x v="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m/>
    <x v="3859"/>
    <d v="2014-06-25T21:00:00"/>
    <x v="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m/>
    <x v="3860"/>
    <d v="2014-08-12T15:51:50"/>
    <x v="8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m/>
    <x v="3861"/>
    <d v="2014-11-12T21:47:00"/>
    <x v="8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m/>
    <x v="3862"/>
    <d v="2016-09-12T16:59:00"/>
    <x v="8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s v="no backers"/>
    <m/>
    <x v="3863"/>
    <d v="2015-11-05T16:11:45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m/>
    <x v="3864"/>
    <d v="2015-11-17T22:24:14"/>
    <x v="8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m/>
    <x v="3865"/>
    <d v="2014-08-30T05:30:00"/>
    <x v="8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m/>
    <x v="3866"/>
    <d v="2016-03-23T03:29:00"/>
    <x v="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m/>
    <x v="3867"/>
    <d v="2016-06-18T19:32:19"/>
    <x v="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m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m/>
    <x v="3869"/>
    <d v="2015-03-14T03:11:00"/>
    <x v="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m/>
    <x v="3870"/>
    <d v="2014-07-03T04:07:58"/>
    <x v="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m/>
    <x v="3871"/>
    <d v="2017-03-29T17:44:10"/>
    <x v="8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s v="no backers"/>
    <m/>
    <x v="3872"/>
    <d v="2015-08-14T03:29:56"/>
    <x v="8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s v="no backers"/>
    <m/>
    <x v="3873"/>
    <d v="2015-10-08T16:42:15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s v="no backers"/>
    <m/>
    <x v="3874"/>
    <d v="2015-01-24T01:00:00"/>
    <x v="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s v="no backers"/>
    <m/>
    <x v="3875"/>
    <d v="2016-09-03T10:00:00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m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m/>
    <x v="3877"/>
    <d v="2016-12-08T16:15:52"/>
    <x v="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m/>
    <x v="3878"/>
    <d v="2015-06-30T03:59:00"/>
    <x v="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s v="no backers"/>
    <m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m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m/>
    <x v="3881"/>
    <d v="2017-02-20T00:26:39"/>
    <x v="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s v="no backers"/>
    <m/>
    <x v="3882"/>
    <d v="2016-01-31T23:03:00"/>
    <x v="8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s v="no backers"/>
    <m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s v="no backers"/>
    <m/>
    <x v="3884"/>
    <d v="2015-03-27T17:59:52"/>
    <x v="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s v="no backers"/>
    <m/>
    <x v="3885"/>
    <d v="2016-05-09T22:49:51"/>
    <x v="8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s v="no backers"/>
    <m/>
    <x v="3886"/>
    <d v="2014-12-11T05:28:22"/>
    <x v="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m/>
    <x v="3887"/>
    <d v="2015-05-01T22:00:00"/>
    <x v="8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m/>
    <x v="3888"/>
    <d v="2017-02-26T13:05:58"/>
    <x v="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m/>
    <x v="3889"/>
    <d v="2015-01-04T23:26:00"/>
    <x v="8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m/>
    <x v="3890"/>
    <d v="2015-08-15T18:12:24"/>
    <x v="8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m/>
    <x v="3891"/>
    <d v="2015-03-23T04:59:00"/>
    <x v="8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s v="no backers"/>
    <m/>
    <x v="3892"/>
    <d v="2014-08-24T07:00:00"/>
    <x v="8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m/>
    <x v="3893"/>
    <d v="2014-07-01T06:00:00"/>
    <x v="8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m/>
    <x v="3894"/>
    <d v="2016-12-06T04:59:00"/>
    <x v="8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m/>
    <x v="3895"/>
    <d v="2015-02-28T06:00:18"/>
    <x v="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m/>
    <x v="3896"/>
    <d v="2014-06-17T04:36:18"/>
    <x v="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m/>
    <x v="3897"/>
    <d v="2015-01-08T20:58:03"/>
    <x v="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m/>
    <x v="3898"/>
    <d v="2015-08-17T16:00:00"/>
    <x v="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m/>
    <x v="3899"/>
    <d v="2014-08-12T18:36:01"/>
    <x v="8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m/>
    <x v="3900"/>
    <d v="2015-06-11T02:13:11"/>
    <x v="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m/>
    <x v="3901"/>
    <d v="2015-12-19T19:49:59"/>
    <x v="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m/>
    <x v="3902"/>
    <d v="2016-11-14T12:14:02"/>
    <x v="8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s v="no backers"/>
    <m/>
    <x v="3903"/>
    <d v="2015-08-14T19:38:00"/>
    <x v="8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m/>
    <x v="3904"/>
    <d v="2015-04-15T05:04:00"/>
    <x v="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m/>
    <x v="3905"/>
    <d v="2015-06-11T23:00:00"/>
    <x v="8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m/>
    <x v="3906"/>
    <d v="2015-06-26T13:25:00"/>
    <x v="8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m/>
    <x v="3907"/>
    <d v="2014-10-26T20:08:00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m/>
    <x v="3908"/>
    <d v="2014-07-29T03:14:56"/>
    <x v="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m/>
    <x v="3909"/>
    <d v="2014-09-11T08:37:22"/>
    <x v="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m/>
    <x v="3910"/>
    <d v="2015-09-07T18:09:57"/>
    <x v="8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m/>
    <x v="3911"/>
    <d v="2014-11-26T20:29:37"/>
    <x v="8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m/>
    <x v="3912"/>
    <d v="2015-04-25T04:35:00"/>
    <x v="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m/>
    <x v="3913"/>
    <d v="2015-11-30T06:04:09"/>
    <x v="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m/>
    <x v="3914"/>
    <d v="2015-05-10T22:59:00"/>
    <x v="8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m/>
    <x v="3915"/>
    <d v="2016-06-01T23:38:29"/>
    <x v="8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s v="no backers"/>
    <m/>
    <x v="3916"/>
    <d v="2016-06-03T11:19:12"/>
    <x v="8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m/>
    <x v="3917"/>
    <d v="2014-09-11T12:39:21"/>
    <x v="8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m/>
    <x v="3918"/>
    <d v="2014-08-04T16:00:00"/>
    <x v="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m/>
    <x v="3919"/>
    <d v="2016-01-18T00:00:00"/>
    <x v="8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m/>
    <x v="3920"/>
    <d v="2016-11-13T10:17:40"/>
    <x v="8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s v="no backers"/>
    <m/>
    <x v="3921"/>
    <d v="2014-10-26T18:00:00"/>
    <x v="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m/>
    <x v="3922"/>
    <d v="2015-03-02T23:00:00"/>
    <x v="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m/>
    <x v="3923"/>
    <d v="2015-04-09T23:31:11"/>
    <x v="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m/>
    <x v="3924"/>
    <d v="2014-06-26T23:02:02"/>
    <x v="8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m/>
    <x v="3925"/>
    <d v="2014-07-30T20:53:59"/>
    <x v="8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m/>
    <x v="3926"/>
    <d v="2014-12-27T02:02:28"/>
    <x v="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m/>
    <x v="3927"/>
    <d v="2014-08-09T06:25:04"/>
    <x v="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m/>
    <x v="3928"/>
    <d v="2015-10-16T04:59:0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m/>
    <x v="3929"/>
    <d v="2016-09-18T19:51:05"/>
    <x v="8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s v="no backers"/>
    <m/>
    <x v="3930"/>
    <d v="2016-04-01T06:00:00"/>
    <x v="8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s v="no backers"/>
    <m/>
    <x v="3931"/>
    <d v="2015-09-06T03:38:27"/>
    <x v="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m/>
    <x v="3932"/>
    <d v="2016-03-16T03:02:44"/>
    <x v="8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m/>
    <x v="3933"/>
    <d v="2016-07-17T00:43:00"/>
    <x v="8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m/>
    <x v="3934"/>
    <d v="2015-10-01T13:00:00"/>
    <x v="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m/>
    <x v="3935"/>
    <d v="2015-10-04T15:45:46"/>
    <x v="8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s v="no backers"/>
    <m/>
    <x v="3936"/>
    <d v="2016-12-01T07:18:40"/>
    <x v="8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m/>
    <x v="3937"/>
    <d v="2016-07-11T15:09:20"/>
    <x v="8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m/>
    <x v="3938"/>
    <d v="2015-06-27T21:44:14"/>
    <x v="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m/>
    <x v="3939"/>
    <d v="2014-10-07T04:30:00"/>
    <x v="8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m/>
    <x v="3940"/>
    <d v="2015-01-02T11:49:11"/>
    <x v="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m/>
    <x v="3941"/>
    <d v="2014-11-25T01:00:00"/>
    <x v="8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s v="no backers"/>
    <m/>
    <x v="3942"/>
    <d v="2015-06-16T21:41:54"/>
    <x v="8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m/>
    <x v="3943"/>
    <d v="2015-11-02T16:50:00"/>
    <x v="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s v="no backers"/>
    <m/>
    <x v="3944"/>
    <d v="2015-08-27T15:54:35"/>
    <x v="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m/>
    <x v="3945"/>
    <d v="2015-05-15T19:14:28"/>
    <x v="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m/>
    <x v="3946"/>
    <d v="2015-02-28T08:00:00"/>
    <x v="8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m/>
    <x v="3947"/>
    <d v="2016-10-02T03:25:44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s v="no backers"/>
    <m/>
    <x v="3948"/>
    <d v="2014-09-07T07:48:43"/>
    <x v="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m/>
    <x v="3949"/>
    <d v="2015-02-11T02:53:41"/>
    <x v="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m/>
    <x v="3950"/>
    <d v="2016-04-08T18:35:00"/>
    <x v="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m/>
    <x v="3951"/>
    <d v="2016-05-03T18:49:02"/>
    <x v="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m/>
    <x v="3952"/>
    <d v="2015-10-26T18:58:10"/>
    <x v="8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s v="no backers"/>
    <m/>
    <x v="3953"/>
    <d v="2016-07-29T23:29:00"/>
    <x v="8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s v="no backers"/>
    <m/>
    <x v="3954"/>
    <d v="2014-07-14T15:37:44"/>
    <x v="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m/>
    <x v="3955"/>
    <d v="2015-11-28T21:22:21"/>
    <x v="8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s v="no backers"/>
    <m/>
    <x v="3956"/>
    <d v="2016-04-25T00:20:00"/>
    <x v="8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m/>
    <x v="3957"/>
    <d v="2016-07-08T23:25:54"/>
    <x v="8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m/>
    <x v="3958"/>
    <d v="2014-08-02T14:00:00"/>
    <x v="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m/>
    <x v="3959"/>
    <d v="2014-09-28T18:55:56"/>
    <x v="8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m/>
    <x v="3960"/>
    <d v="2016-01-03T20:17:36"/>
    <x v="8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m/>
    <x v="3961"/>
    <d v="2014-05-08T21:23:30"/>
    <x v="8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m/>
    <x v="3962"/>
    <d v="2015-11-28T14:54:54"/>
    <x v="8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s v="no backers"/>
    <m/>
    <x v="3963"/>
    <d v="2015-11-18T04:41:57"/>
    <x v="8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m/>
    <x v="3964"/>
    <d v="2015-04-19T16:19:46"/>
    <x v="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m/>
    <x v="3965"/>
    <d v="2016-04-14T04:39:40"/>
    <x v="8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m/>
    <x v="3966"/>
    <d v="2014-07-24T02:59:00"/>
    <x v="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m/>
    <x v="3967"/>
    <d v="2017-03-06T06:58:27"/>
    <x v="8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m/>
    <x v="3968"/>
    <d v="2016-05-22T19:34:33"/>
    <x v="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m/>
    <x v="3969"/>
    <d v="2016-08-29T03:55:00"/>
    <x v="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m/>
    <x v="3970"/>
    <d v="2016-04-17T20:43:31"/>
    <x v="8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m/>
    <x v="3971"/>
    <d v="2014-07-21T12:52:06"/>
    <x v="8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m/>
    <x v="3972"/>
    <d v="2015-02-06T01:37:14"/>
    <x v="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m/>
    <x v="3973"/>
    <d v="2016-05-09T04:00:00"/>
    <x v="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m/>
    <x v="3974"/>
    <d v="2016-06-02T13:07:28"/>
    <x v="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s v="no backers"/>
    <m/>
    <x v="3975"/>
    <d v="2016-07-13T20:48:18"/>
    <x v="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m/>
    <x v="3976"/>
    <d v="2014-08-01T07:00:00"/>
    <x v="8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m/>
    <x v="3977"/>
    <d v="2016-07-22T18:55:32"/>
    <x v="8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m/>
    <x v="3978"/>
    <d v="2015-01-31T15:25:53"/>
    <x v="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m/>
    <x v="3979"/>
    <d v="2015-03-29T20:00:00"/>
    <x v="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m/>
    <x v="3980"/>
    <d v="2014-07-05T14:22:27"/>
    <x v="8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m/>
    <x v="3981"/>
    <d v="2016-07-17T04:19:09"/>
    <x v="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m/>
    <x v="3982"/>
    <d v="2015-07-07T19:26:20"/>
    <x v="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m/>
    <x v="3983"/>
    <d v="2014-05-20T06:59:00"/>
    <x v="8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m/>
    <x v="3984"/>
    <d v="2014-11-08T00:00:00"/>
    <x v="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m/>
    <x v="3985"/>
    <d v="2016-02-20T21:05:00"/>
    <x v="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m/>
    <x v="3986"/>
    <d v="2016-05-06T13:04:00"/>
    <x v="8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m/>
    <x v="3987"/>
    <d v="2014-05-16T22:11:30"/>
    <x v="8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m/>
    <x v="3988"/>
    <d v="2015-08-29T01:56:53"/>
    <x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s v="no backers"/>
    <m/>
    <x v="3989"/>
    <d v="2015-11-08T18:59:41"/>
    <x v="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m/>
    <x v="3990"/>
    <d v="2016-03-02T16:08:13"/>
    <x v="8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m/>
    <x v="3991"/>
    <d v="2015-05-31T15:28:02"/>
    <x v="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m/>
    <x v="3992"/>
    <d v="2015-12-11T23:34:19"/>
    <x v="8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m/>
    <x v="3993"/>
    <d v="2015-05-13T20:45:12"/>
    <x v="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m/>
    <x v="3994"/>
    <d v="2014-07-19T09:21:30"/>
    <x v="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m/>
    <x v="3995"/>
    <d v="2015-02-14T11:27:00"/>
    <x v="8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m/>
    <x v="3996"/>
    <d v="2014-11-20T16:04:00"/>
    <x v="8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s v="no backers"/>
    <m/>
    <x v="3997"/>
    <d v="2015-04-05T08:23:41"/>
    <x v="8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m/>
    <x v="3998"/>
    <d v="2015-03-28T22:07:06"/>
    <x v="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m/>
    <x v="3999"/>
    <d v="2014-08-31T19:51:49"/>
    <x v="8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m/>
    <x v="4000"/>
    <d v="2016-05-07T14:29:18"/>
    <x v="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m/>
    <x v="4001"/>
    <d v="2017-03-01T19:00:00"/>
    <x v="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m/>
    <x v="4002"/>
    <d v="2014-09-27T01:02:41"/>
    <x v="8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m/>
    <x v="4003"/>
    <d v="2015-02-15T14:05:47"/>
    <x v="8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m/>
    <x v="4004"/>
    <d v="2014-10-08T03:54:17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m/>
    <x v="4005"/>
    <d v="2014-10-20T19:23:05"/>
    <x v="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m/>
    <x v="4006"/>
    <d v="2016-02-16T18:33:07"/>
    <x v="8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m/>
    <x v="4007"/>
    <d v="2014-08-26T16:28:00"/>
    <x v="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m/>
    <x v="4008"/>
    <d v="2015-07-22T23:08:27"/>
    <x v="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m/>
    <x v="4009"/>
    <d v="2014-09-09T16:49:20"/>
    <x v="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m/>
    <x v="4010"/>
    <d v="2014-10-26T18:29:26"/>
    <x v="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m/>
    <x v="4011"/>
    <d v="2015-01-28T13:04:38"/>
    <x v="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s v="no backers"/>
    <m/>
    <x v="4012"/>
    <d v="2015-05-02T13:04:09"/>
    <x v="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m/>
    <x v="4013"/>
    <d v="2015-02-16T07:13:43"/>
    <x v="8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s v="no backers"/>
    <m/>
    <x v="4014"/>
    <d v="2016-03-05T05:54:29"/>
    <x v="8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m/>
    <x v="4015"/>
    <d v="2015-07-19T18:44:23"/>
    <x v="8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m/>
    <x v="4016"/>
    <d v="2014-09-17T20:56:40"/>
    <x v="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m/>
    <x v="4017"/>
    <d v="2014-09-04T16:07:54"/>
    <x v="8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m/>
    <x v="4018"/>
    <d v="2016-10-07T21:51:48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m/>
    <x v="4019"/>
    <d v="2016-04-15T16:28:00"/>
    <x v="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m/>
    <x v="4020"/>
    <d v="2015-03-24T03:34:59"/>
    <x v="8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m/>
    <x v="4021"/>
    <d v="2014-10-26T21:52:38"/>
    <x v="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m/>
    <x v="4022"/>
    <d v="2015-02-01T02:54:00"/>
    <x v="8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s v="no backers"/>
    <m/>
    <x v="4023"/>
    <d v="2016-03-24T22:59:23"/>
    <x v="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m/>
    <x v="4024"/>
    <d v="2015-08-31T16:04:57"/>
    <x v="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m/>
    <x v="4025"/>
    <d v="2015-07-26T05:42:16"/>
    <x v="8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s v="no backers"/>
    <m/>
    <x v="4026"/>
    <d v="2015-12-04T16:43:59"/>
    <x v="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m/>
    <x v="4027"/>
    <d v="2017-02-23T01:00:00"/>
    <x v="8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m/>
    <x v="4028"/>
    <d v="2014-06-05T22:31:40"/>
    <x v="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s v="no backers"/>
    <m/>
    <x v="4029"/>
    <d v="2015-12-14T00:36:10"/>
    <x v="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m/>
    <x v="4030"/>
    <d v="2016-02-03T18:49:00"/>
    <x v="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s v="no backers"/>
    <m/>
    <x v="4031"/>
    <d v="2014-12-18T15:02:44"/>
    <x v="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m/>
    <x v="4032"/>
    <d v="2015-12-15T20:25:16"/>
    <x v="8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m/>
    <x v="4033"/>
    <d v="2016-10-02T09:00:00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m/>
    <x v="4034"/>
    <d v="2015-04-03T21:44:10"/>
    <x v="8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m/>
    <x v="4035"/>
    <d v="2014-10-21T21:11:27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m/>
    <x v="4036"/>
    <d v="2014-07-01T22:30:00"/>
    <x v="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m/>
    <x v="4037"/>
    <d v="2016-05-24T14:25:00"/>
    <x v="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m/>
    <x v="4038"/>
    <d v="2014-10-17T19:10:10"/>
    <x v="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m/>
    <x v="4039"/>
    <d v="2015-12-01T05:59:00"/>
    <x v="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m/>
    <x v="4040"/>
    <d v="2015-07-18T03:00:00"/>
    <x v="8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m/>
    <x v="4041"/>
    <d v="2016-09-06T11:22:34"/>
    <x v="8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m/>
    <x v="4042"/>
    <d v="2015-01-20T19:16:00"/>
    <x v="8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s v="no backers"/>
    <m/>
    <x v="4043"/>
    <d v="2014-11-20T22:58:45"/>
    <x v="8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m/>
    <x v="4044"/>
    <d v="2015-04-10T05:00:00"/>
    <x v="8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m/>
    <x v="4045"/>
    <d v="2014-08-21T04:49:49"/>
    <x v="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m/>
    <x v="4046"/>
    <d v="2014-10-22T15:36:50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m/>
    <x v="4047"/>
    <d v="2015-01-11T01:00:00"/>
    <x v="8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m/>
    <x v="4048"/>
    <d v="2016-04-11T11:13:07"/>
    <x v="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m/>
    <x v="4049"/>
    <d v="2015-07-14T23:00:15"/>
    <x v="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m/>
    <x v="4050"/>
    <d v="2014-10-23T15:16:31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s v="no backers"/>
    <m/>
    <x v="4051"/>
    <d v="2014-05-09T06:53:00"/>
    <x v="8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m/>
    <x v="4052"/>
    <d v="2014-10-13T21:05:16"/>
    <x v="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m/>
    <x v="4053"/>
    <d v="2014-11-15T20:00:00"/>
    <x v="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s v="no backers"/>
    <m/>
    <x v="4054"/>
    <d v="2016-10-01T04:00:00"/>
    <x v="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m/>
    <x v="4055"/>
    <d v="2014-06-19T15:33:51"/>
    <x v="8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m/>
    <x v="4056"/>
    <d v="2016-07-03T19:59:00"/>
    <x v="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m/>
    <x v="4057"/>
    <d v="2015-11-25T23:00:00"/>
    <x v="8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m/>
    <x v="4058"/>
    <d v="2016-04-01T03:59:00"/>
    <x v="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m/>
    <x v="4059"/>
    <d v="2014-09-16T03:00:00"/>
    <x v="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m/>
    <x v="4060"/>
    <d v="2014-06-23T16:00:00"/>
    <x v="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s v="no backers"/>
    <m/>
    <x v="4061"/>
    <d v="2016-04-21T02:23:43"/>
    <x v="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m/>
    <x v="4062"/>
    <d v="2016-07-02T17:44:28"/>
    <x v="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m/>
    <x v="4063"/>
    <d v="2014-06-27T16:21:24"/>
    <x v="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m/>
    <x v="4064"/>
    <d v="2015-04-29T14:07:06"/>
    <x v="8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m/>
    <x v="4065"/>
    <d v="2014-08-12T22:50:11"/>
    <x v="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m/>
    <x v="4066"/>
    <d v="2016-05-19T00:56:28"/>
    <x v="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m/>
    <x v="4067"/>
    <d v="2015-09-28T02:49:10"/>
    <x v="8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m/>
    <x v="4068"/>
    <d v="2017-01-13T23:05:00"/>
    <x v="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m/>
    <x v="4069"/>
    <d v="2015-02-28T12:00:00"/>
    <x v="8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m/>
    <x v="4070"/>
    <d v="2015-03-01T03:00:00"/>
    <x v="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s v="no backers"/>
    <m/>
    <x v="4071"/>
    <d v="2016-12-26T19:18:51"/>
    <x v="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m/>
    <x v="4072"/>
    <d v="2014-08-21T18:35:11"/>
    <x v="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m/>
    <x v="4073"/>
    <d v="2015-05-09T04:00:00"/>
    <x v="8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m/>
    <x v="4074"/>
    <d v="2015-11-05T14:16:15"/>
    <x v="8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m/>
    <x v="4075"/>
    <d v="2014-06-30T17:28:00"/>
    <x v="8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s v="no backers"/>
    <m/>
    <x v="4076"/>
    <d v="2014-10-21T19:51:00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m/>
    <x v="4077"/>
    <d v="2016-12-21T17:03:14"/>
    <x v="8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s v="no backers"/>
    <m/>
    <x v="4078"/>
    <d v="2017-01-27T18:54:02"/>
    <x v="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m/>
    <x v="4079"/>
    <d v="2016-06-19T22:32:01"/>
    <x v="8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s v="no backers"/>
    <m/>
    <x v="4080"/>
    <d v="2016-06-14T18:54:00"/>
    <x v="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m/>
    <x v="4081"/>
    <d v="2015-03-08T12:57:05"/>
    <x v="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m/>
    <x v="4082"/>
    <d v="2015-11-14T23:00:00"/>
    <x v="8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m/>
    <x v="4083"/>
    <d v="2016-01-14T18:16:56"/>
    <x v="8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m/>
    <x v="4084"/>
    <d v="2016-10-09T10:28:26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m/>
    <x v="4085"/>
    <d v="2015-03-24T03:59:00"/>
    <x v="8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m/>
    <x v="4086"/>
    <d v="2015-11-21T04:00:00"/>
    <x v="8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s v="no backers"/>
    <m/>
    <x v="4087"/>
    <d v="2016-07-17T17:49:46"/>
    <x v="8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m/>
    <x v="4088"/>
    <d v="2015-01-16T10:26:00"/>
    <x v="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m/>
    <x v="4089"/>
    <d v="2015-05-31T17:35:00"/>
    <x v="8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m/>
    <x v="4090"/>
    <d v="2015-08-07T15:00:00"/>
    <x v="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m/>
    <x v="4091"/>
    <d v="2015-01-16T12:09:11"/>
    <x v="8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m/>
    <x v="4092"/>
    <d v="2015-04-05T03:40:47"/>
    <x v="8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m/>
    <x v="4093"/>
    <d v="2015-08-22T19:34:53"/>
    <x v="8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m/>
    <x v="4094"/>
    <d v="2014-10-22T04:59:00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m/>
    <x v="4095"/>
    <d v="2016-12-19T00:45:50"/>
    <x v="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m/>
    <x v="4096"/>
    <d v="2017-02-28T08:51:00"/>
    <x v="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s v="no backers"/>
    <m/>
    <x v="4097"/>
    <d v="2016-01-31T23:55:00"/>
    <x v="8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s v="no backers"/>
    <m/>
    <x v="4098"/>
    <d v="2016-06-04T17:19:57"/>
    <x v="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m/>
    <x v="4099"/>
    <d v="2016-09-02T20:24:33"/>
    <x v="8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s v="no backers"/>
    <m/>
    <x v="4100"/>
    <d v="2014-10-25T02:59:50"/>
    <x v="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s v="no backers"/>
    <m/>
    <x v="4101"/>
    <d v="2017-01-25T21:41:22"/>
    <x v="8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m/>
    <x v="4102"/>
    <d v="2016-05-15T20:21:13"/>
    <x v="8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m/>
    <x v="4103"/>
    <d v="2015-08-26T18:32:00"/>
    <x v="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m/>
    <x v="4104"/>
    <d v="2016-10-27T06:40:34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m/>
    <x v="4105"/>
    <d v="2016-12-26T00:15:09"/>
    <x v="8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m/>
    <x v="4106"/>
    <d v="2015-04-02T01:00:00"/>
    <x v="8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m/>
    <x v="4107"/>
    <d v="2014-09-24T22:00:01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m/>
    <x v="4108"/>
    <d v="2017-03-03T05:00:00"/>
    <x v="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s v="no backers"/>
    <m/>
    <x v="4109"/>
    <d v="2015-11-29T13:56:44"/>
    <x v="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m/>
    <x v="4110"/>
    <d v="2016-07-21T15:02:31"/>
    <x v="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m/>
    <x v="4111"/>
    <d v="2015-02-24T03:15:40"/>
    <x v="8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m/>
    <x v="4112"/>
    <d v="2016-02-28T00:00:00"/>
    <x v="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m/>
    <x v="4113"/>
    <d v="2016-01-08T06:34: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D0369-8C71-4A61-9CDA-1D75E6A7EE44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3"/>
        <item x="0"/>
        <item x="2"/>
        <item x="8"/>
        <item x="1"/>
        <item x="4"/>
        <item x="5"/>
        <item x="6"/>
        <item x="7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4115"/>
  <sheetViews>
    <sheetView tabSelected="1" zoomScale="130" zoomScaleNormal="13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V2" sqref="V2"/>
    </sheetView>
  </sheetViews>
  <sheetFormatPr defaultColWidth="8.85546875" defaultRowHeight="15" x14ac:dyDescent="0.25"/>
  <cols>
    <col min="1" max="1" width="7.28515625" bestFit="1" customWidth="1"/>
    <col min="2" max="2" width="38.42578125" style="3" customWidth="1"/>
    <col min="3" max="3" width="40.28515625" style="3" customWidth="1"/>
    <col min="4" max="4" width="16.42578125" style="6" bestFit="1" customWidth="1"/>
    <col min="5" max="5" width="12.5703125" style="8" bestFit="1" customWidth="1"/>
    <col min="6" max="6" width="9.140625" bestFit="1" customWidth="1"/>
    <col min="7" max="7" width="7.28515625" bestFit="1" customWidth="1"/>
    <col min="8" max="8" width="8" bestFit="1" customWidth="1"/>
    <col min="9" max="9" width="13.42578125" bestFit="1" customWidth="1"/>
    <col min="10" max="10" width="16.42578125" bestFit="1" customWidth="1"/>
    <col min="11" max="11" width="8.85546875" bestFit="1" customWidth="1"/>
    <col min="12" max="12" width="13" bestFit="1" customWidth="1"/>
    <col min="13" max="13" width="8.140625" bestFit="1" customWidth="1"/>
    <col min="14" max="14" width="13" bestFit="1" customWidth="1"/>
    <col min="15" max="15" width="15.7109375" bestFit="1" customWidth="1"/>
    <col min="16" max="16" width="17" style="12" bestFit="1" customWidth="1"/>
    <col min="17" max="17" width="12.140625" style="8" bestFit="1" customWidth="1"/>
    <col min="18" max="18" width="9.7109375" bestFit="1" customWidth="1"/>
    <col min="19" max="19" width="21.7109375" style="9" bestFit="1" customWidth="1"/>
    <col min="20" max="20" width="20.28515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8357</v>
      </c>
      <c r="O1" s="1" t="s">
        <v>8316</v>
      </c>
      <c r="P1" s="11" t="s">
        <v>8264</v>
      </c>
      <c r="Q1" s="14" t="s">
        <v>8265</v>
      </c>
      <c r="R1" s="18">
        <f>DATE(1970,1,1)</f>
        <v>25569</v>
      </c>
      <c r="S1" s="16" t="s">
        <v>8322</v>
      </c>
      <c r="T1" s="17" t="s">
        <v>8323</v>
      </c>
      <c r="U1" s="17" t="s">
        <v>8336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0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8266</v>
      </c>
      <c r="O2" t="s">
        <v>8267</v>
      </c>
      <c r="P2" s="12">
        <f>ROUND(E2/D2*100,0)</f>
        <v>137</v>
      </c>
      <c r="Q2" s="13">
        <f>IFERROR(ROUND(E2/L2,2),"no backers")</f>
        <v>63.92</v>
      </c>
      <c r="S2" s="9">
        <f>$R$1+J2/60/60/24</f>
        <v>42177.007071759261</v>
      </c>
      <c r="T2" s="9">
        <f>$R$1+I2/60/60/24</f>
        <v>42208.125</v>
      </c>
      <c r="U2">
        <f>YEAR(T2)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8266</v>
      </c>
      <c r="O3" t="s">
        <v>8267</v>
      </c>
      <c r="P3" s="12">
        <f>ROUND(E3/D3*100,0)</f>
        <v>143</v>
      </c>
      <c r="Q3" s="13">
        <f>IFERROR(ROUND(E3/L3,2),"no backers")</f>
        <v>185.48</v>
      </c>
      <c r="S3" s="9">
        <f>$R$1+J3/60/60/24</f>
        <v>42766.600497685184</v>
      </c>
      <c r="T3" s="9">
        <f>$R$1+I3/60/60/24</f>
        <v>42796.600497685184</v>
      </c>
      <c r="U3">
        <f>YEAR(T3)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8266</v>
      </c>
      <c r="O4" t="s">
        <v>8267</v>
      </c>
      <c r="P4" s="12">
        <f>ROUND(E4/D4*100,0)</f>
        <v>105</v>
      </c>
      <c r="Q4" s="13">
        <f>IFERROR(ROUND(E4/L4,2),"no backers")</f>
        <v>15</v>
      </c>
      <c r="S4" s="9">
        <f>$R$1+J4/60/60/24</f>
        <v>42405.702349537038</v>
      </c>
      <c r="T4" s="9">
        <f>$R$1+I4/60/60/24</f>
        <v>42415.702349537038</v>
      </c>
      <c r="U4">
        <f>YEAR(T4)</f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8266</v>
      </c>
      <c r="O5" t="s">
        <v>8267</v>
      </c>
      <c r="P5" s="12">
        <f>ROUND(E5/D5*100,0)</f>
        <v>104</v>
      </c>
      <c r="Q5" s="13">
        <f>IFERROR(ROUND(E5/L5,2),"no backers")</f>
        <v>69.27</v>
      </c>
      <c r="S5" s="9">
        <f>$R$1+J5/60/60/24</f>
        <v>41828.515127314815</v>
      </c>
      <c r="T5" s="9">
        <f>$R$1+I5/60/60/24</f>
        <v>41858.515127314815</v>
      </c>
      <c r="U5">
        <f>YEAR(T5)</f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8266</v>
      </c>
      <c r="O6" t="s">
        <v>8267</v>
      </c>
      <c r="P6" s="12">
        <f>ROUND(E6/D6*100,0)</f>
        <v>123</v>
      </c>
      <c r="Q6" s="13">
        <f>IFERROR(ROUND(E6/L6,2),"no backers")</f>
        <v>190.55</v>
      </c>
      <c r="S6" s="9">
        <f>$R$1+J6/60/60/24</f>
        <v>42327.834247685183</v>
      </c>
      <c r="T6" s="9">
        <f>$R$1+I6/60/60/24</f>
        <v>42357.834247685183</v>
      </c>
      <c r="U6">
        <f>YEAR(T6)</f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8266</v>
      </c>
      <c r="O7" t="s">
        <v>8267</v>
      </c>
      <c r="P7" s="12">
        <f>ROUND(E7/D7*100,0)</f>
        <v>110</v>
      </c>
      <c r="Q7" s="13">
        <f>IFERROR(ROUND(E7/L7,2),"no backers")</f>
        <v>93.4</v>
      </c>
      <c r="S7" s="9">
        <f>$R$1+J7/60/60/24</f>
        <v>42563.932951388888</v>
      </c>
      <c r="T7" s="9">
        <f>$R$1+I7/60/60/24</f>
        <v>42580.232638888891</v>
      </c>
      <c r="U7">
        <f>YEAR(T7)</f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8266</v>
      </c>
      <c r="O8" t="s">
        <v>8267</v>
      </c>
      <c r="P8" s="12">
        <f>ROUND(E8/D8*100,0)</f>
        <v>106</v>
      </c>
      <c r="Q8" s="13">
        <f>IFERROR(ROUND(E8/L8,2),"no backers")</f>
        <v>146.88</v>
      </c>
      <c r="S8" s="9">
        <f>$R$1+J8/60/60/24</f>
        <v>41794.072337962964</v>
      </c>
      <c r="T8" s="9">
        <f>$R$1+I8/60/60/24</f>
        <v>41804.072337962964</v>
      </c>
      <c r="U8">
        <f>YEAR(T8)</f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8266</v>
      </c>
      <c r="O9" t="s">
        <v>8267</v>
      </c>
      <c r="P9" s="12">
        <f>ROUND(E9/D9*100,0)</f>
        <v>101</v>
      </c>
      <c r="Q9" s="13">
        <f>IFERROR(ROUND(E9/L9,2),"no backers")</f>
        <v>159.82</v>
      </c>
      <c r="S9" s="9">
        <f>$R$1+J9/60/60/24</f>
        <v>42516.047071759262</v>
      </c>
      <c r="T9" s="9">
        <f>$R$1+I9/60/60/24</f>
        <v>42556.047071759262</v>
      </c>
      <c r="U9">
        <f>YEAR(T9)</f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8266</v>
      </c>
      <c r="O10" t="s">
        <v>8267</v>
      </c>
      <c r="P10" s="12">
        <f>ROUND(E10/D10*100,0)</f>
        <v>100</v>
      </c>
      <c r="Q10" s="13">
        <f>IFERROR(ROUND(E10/L10,2),"no backers")</f>
        <v>291.79000000000002</v>
      </c>
      <c r="S10" s="9">
        <f>$R$1+J10/60/60/24</f>
        <v>42468.94458333333</v>
      </c>
      <c r="T10" s="9">
        <f>$R$1+I10/60/60/24</f>
        <v>42475.875</v>
      </c>
      <c r="U10">
        <f>YEAR(T10)</f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8266</v>
      </c>
      <c r="O11" t="s">
        <v>8267</v>
      </c>
      <c r="P11" s="12">
        <f>ROUND(E11/D11*100,0)</f>
        <v>126</v>
      </c>
      <c r="Q11" s="13">
        <f>IFERROR(ROUND(E11/L11,2),"no backers")</f>
        <v>31.5</v>
      </c>
      <c r="S11" s="9">
        <f>$R$1+J11/60/60/24</f>
        <v>42447.103518518517</v>
      </c>
      <c r="T11" s="9">
        <f>$R$1+I11/60/60/24</f>
        <v>42477.103518518517</v>
      </c>
      <c r="U11">
        <f>YEAR(T11)</f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8266</v>
      </c>
      <c r="O12" t="s">
        <v>8267</v>
      </c>
      <c r="P12" s="12">
        <f>ROUND(E12/D12*100,0)</f>
        <v>101</v>
      </c>
      <c r="Q12" s="13">
        <f>IFERROR(ROUND(E12/L12,2),"no backers")</f>
        <v>158.68</v>
      </c>
      <c r="S12" s="9">
        <f>$R$1+J12/60/60/24</f>
        <v>41780.068043981482</v>
      </c>
      <c r="T12" s="9">
        <f>$R$1+I12/60/60/24</f>
        <v>41815.068043981482</v>
      </c>
      <c r="U12">
        <f>YEAR(T12)</f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8266</v>
      </c>
      <c r="O13" t="s">
        <v>8267</v>
      </c>
      <c r="P13" s="12">
        <f>ROUND(E13/D13*100,0)</f>
        <v>121</v>
      </c>
      <c r="Q13" s="13">
        <f>IFERROR(ROUND(E13/L13,2),"no backers")</f>
        <v>80.33</v>
      </c>
      <c r="S13" s="9">
        <f>$R$1+J13/60/60/24</f>
        <v>42572.778495370367</v>
      </c>
      <c r="T13" s="9">
        <f>$R$1+I13/60/60/24</f>
        <v>42604.125</v>
      </c>
      <c r="U13">
        <f>YEAR(T13)</f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8266</v>
      </c>
      <c r="O14" t="s">
        <v>8267</v>
      </c>
      <c r="P14" s="12">
        <f>ROUND(E14/D14*100,0)</f>
        <v>165</v>
      </c>
      <c r="Q14" s="13">
        <f>IFERROR(ROUND(E14/L14,2),"no backers")</f>
        <v>59.96</v>
      </c>
      <c r="S14" s="9">
        <f>$R$1+J14/60/60/24</f>
        <v>41791.713252314818</v>
      </c>
      <c r="T14" s="9">
        <f>$R$1+I14/60/60/24</f>
        <v>41836.125</v>
      </c>
      <c r="U14">
        <f>YEAR(T14)</f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8266</v>
      </c>
      <c r="O15" t="s">
        <v>8267</v>
      </c>
      <c r="P15" s="12">
        <f>ROUND(E15/D15*100,0)</f>
        <v>160</v>
      </c>
      <c r="Q15" s="13">
        <f>IFERROR(ROUND(E15/L15,2),"no backers")</f>
        <v>109.78</v>
      </c>
      <c r="S15" s="9">
        <f>$R$1+J15/60/60/24</f>
        <v>42508.677187499998</v>
      </c>
      <c r="T15" s="9">
        <f>$R$1+I15/60/60/24</f>
        <v>42544.852083333331</v>
      </c>
      <c r="U15">
        <f>YEAR(T15)</f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8266</v>
      </c>
      <c r="O16" t="s">
        <v>8267</v>
      </c>
      <c r="P16" s="12">
        <f>ROUND(E16/D16*100,0)</f>
        <v>101</v>
      </c>
      <c r="Q16" s="13">
        <f>IFERROR(ROUND(E16/L16,2),"no backers")</f>
        <v>147.71</v>
      </c>
      <c r="S16" s="9">
        <f>$R$1+J16/60/60/24</f>
        <v>41808.02648148148</v>
      </c>
      <c r="T16" s="9">
        <f>$R$1+I16/60/60/24</f>
        <v>41833.582638888889</v>
      </c>
      <c r="U16">
        <f>YEAR(T16)</f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8266</v>
      </c>
      <c r="O17" t="s">
        <v>8267</v>
      </c>
      <c r="P17" s="12">
        <f>ROUND(E17/D17*100,0)</f>
        <v>107</v>
      </c>
      <c r="Q17" s="13">
        <f>IFERROR(ROUND(E17/L17,2),"no backers")</f>
        <v>21.76</v>
      </c>
      <c r="S17" s="9">
        <f>$R$1+J17/60/60/24</f>
        <v>42256.391875000001</v>
      </c>
      <c r="T17" s="9">
        <f>$R$1+I17/60/60/24</f>
        <v>42274.843055555553</v>
      </c>
      <c r="U17">
        <f>YEAR(T17)</f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8266</v>
      </c>
      <c r="O18" t="s">
        <v>8267</v>
      </c>
      <c r="P18" s="12">
        <f>ROUND(E18/D18*100,0)</f>
        <v>100</v>
      </c>
      <c r="Q18" s="13">
        <f>IFERROR(ROUND(E18/L18,2),"no backers")</f>
        <v>171.84</v>
      </c>
      <c r="S18" s="9">
        <f>$R$1+J18/60/60/24</f>
        <v>41760.796423611115</v>
      </c>
      <c r="T18" s="9">
        <f>$R$1+I18/60/60/24</f>
        <v>41806.229166666664</v>
      </c>
      <c r="U18">
        <f>YEAR(T18)</f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8266</v>
      </c>
      <c r="O19" t="s">
        <v>8267</v>
      </c>
      <c r="P19" s="12">
        <f>ROUND(E19/D19*100,0)</f>
        <v>101</v>
      </c>
      <c r="Q19" s="13">
        <f>IFERROR(ROUND(E19/L19,2),"no backers")</f>
        <v>41.94</v>
      </c>
      <c r="S19" s="9">
        <f>$R$1+J19/60/60/24</f>
        <v>41917.731736111113</v>
      </c>
      <c r="T19" s="9">
        <f>$R$1+I19/60/60/24</f>
        <v>41947.773402777777</v>
      </c>
      <c r="U19">
        <f>YEAR(T19)</f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8266</v>
      </c>
      <c r="O20" t="s">
        <v>8267</v>
      </c>
      <c r="P20" s="12">
        <f>ROUND(E20/D20*100,0)</f>
        <v>106</v>
      </c>
      <c r="Q20" s="13">
        <f>IFERROR(ROUND(E20/L20,2),"no backers")</f>
        <v>93.26</v>
      </c>
      <c r="S20" s="9">
        <f>$R$1+J20/60/60/24</f>
        <v>41869.542314814818</v>
      </c>
      <c r="T20" s="9">
        <f>$R$1+I20/60/60/24</f>
        <v>41899.542314814818</v>
      </c>
      <c r="U20">
        <f>YEAR(T20)</f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8266</v>
      </c>
      <c r="O21" t="s">
        <v>8267</v>
      </c>
      <c r="P21" s="12">
        <f>ROUND(E21/D21*100,0)</f>
        <v>145</v>
      </c>
      <c r="Q21" s="13">
        <f>IFERROR(ROUND(E21/L21,2),"no backers")</f>
        <v>56.14</v>
      </c>
      <c r="S21" s="9">
        <f>$R$1+J21/60/60/24</f>
        <v>42175.816365740742</v>
      </c>
      <c r="T21" s="9">
        <f>$R$1+I21/60/60/24</f>
        <v>42205.816365740742</v>
      </c>
      <c r="U21">
        <f>YEAR(T21)</f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8266</v>
      </c>
      <c r="O22" t="s">
        <v>8267</v>
      </c>
      <c r="P22" s="12">
        <f>ROUND(E22/D22*100,0)</f>
        <v>100</v>
      </c>
      <c r="Q22" s="13">
        <f>IFERROR(ROUND(E22/L22,2),"no backers")</f>
        <v>80.16</v>
      </c>
      <c r="S22" s="9">
        <f>$R$1+J22/60/60/24</f>
        <v>42200.758240740746</v>
      </c>
      <c r="T22" s="9">
        <f>$R$1+I22/60/60/24</f>
        <v>42260.758240740746</v>
      </c>
      <c r="U22">
        <f>YEAR(T22)</f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8266</v>
      </c>
      <c r="O23" t="s">
        <v>8267</v>
      </c>
      <c r="P23" s="12">
        <f>ROUND(E23/D23*100,0)</f>
        <v>109</v>
      </c>
      <c r="Q23" s="13">
        <f>IFERROR(ROUND(E23/L23,2),"no backers")</f>
        <v>199.9</v>
      </c>
      <c r="S23" s="9">
        <f>$R$1+J23/60/60/24</f>
        <v>41878.627187500002</v>
      </c>
      <c r="T23" s="9">
        <f>$R$1+I23/60/60/24</f>
        <v>41908.627187500002</v>
      </c>
      <c r="U23">
        <f>YEAR(T23)</f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8266</v>
      </c>
      <c r="O24" t="s">
        <v>8267</v>
      </c>
      <c r="P24" s="12">
        <f>ROUND(E24/D24*100,0)</f>
        <v>117</v>
      </c>
      <c r="Q24" s="13">
        <f>IFERROR(ROUND(E24/L24,2),"no backers")</f>
        <v>51.25</v>
      </c>
      <c r="S24" s="9">
        <f>$R$1+J24/60/60/24</f>
        <v>41989.91134259259</v>
      </c>
      <c r="T24" s="9">
        <f>$R$1+I24/60/60/24</f>
        <v>42005.332638888889</v>
      </c>
      <c r="U24">
        <f>YEAR(T24)</f>
        <v>2015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8266</v>
      </c>
      <c r="O25" t="s">
        <v>8267</v>
      </c>
      <c r="P25" s="12">
        <f>ROUND(E25/D25*100,0)</f>
        <v>119</v>
      </c>
      <c r="Q25" s="13">
        <f>IFERROR(ROUND(E25/L25,2),"no backers")</f>
        <v>103.04</v>
      </c>
      <c r="S25" s="9">
        <f>$R$1+J25/60/60/24</f>
        <v>42097.778946759259</v>
      </c>
      <c r="T25" s="9">
        <f>$R$1+I25/60/60/24</f>
        <v>42124.638888888891</v>
      </c>
      <c r="U25">
        <f>YEAR(T25)</f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8266</v>
      </c>
      <c r="O26" t="s">
        <v>8267</v>
      </c>
      <c r="P26" s="12">
        <f>ROUND(E26/D26*100,0)</f>
        <v>109</v>
      </c>
      <c r="Q26" s="13">
        <f>IFERROR(ROUND(E26/L26,2),"no backers")</f>
        <v>66.349999999999994</v>
      </c>
      <c r="S26" s="9">
        <f>$R$1+J26/60/60/24</f>
        <v>42229.820173611108</v>
      </c>
      <c r="T26" s="9">
        <f>$R$1+I26/60/60/24</f>
        <v>42262.818750000006</v>
      </c>
      <c r="U26">
        <f>YEAR(T26)</f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8266</v>
      </c>
      <c r="O27" t="s">
        <v>8267</v>
      </c>
      <c r="P27" s="12">
        <f>ROUND(E27/D27*100,0)</f>
        <v>133</v>
      </c>
      <c r="Q27" s="13">
        <f>IFERROR(ROUND(E27/L27,2),"no backers")</f>
        <v>57.14</v>
      </c>
      <c r="S27" s="9">
        <f>$R$1+J27/60/60/24</f>
        <v>42318.025011574078</v>
      </c>
      <c r="T27" s="9">
        <f>$R$1+I27/60/60/24</f>
        <v>42378.025011574078</v>
      </c>
      <c r="U27">
        <f>YEAR(T27)</f>
        <v>2016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8266</v>
      </c>
      <c r="O28" t="s">
        <v>8267</v>
      </c>
      <c r="P28" s="12">
        <f>ROUND(E28/D28*100,0)</f>
        <v>155</v>
      </c>
      <c r="Q28" s="13">
        <f>IFERROR(ROUND(E28/L28,2),"no backers")</f>
        <v>102.11</v>
      </c>
      <c r="S28" s="9">
        <f>$R$1+J28/60/60/24</f>
        <v>41828.515555555554</v>
      </c>
      <c r="T28" s="9">
        <f>$R$1+I28/60/60/24</f>
        <v>41868.515555555554</v>
      </c>
      <c r="U28">
        <f>YEAR(T28)</f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8266</v>
      </c>
      <c r="O29" t="s">
        <v>8267</v>
      </c>
      <c r="P29" s="12">
        <f>ROUND(E29/D29*100,0)</f>
        <v>112</v>
      </c>
      <c r="Q29" s="13">
        <f>IFERROR(ROUND(E29/L29,2),"no backers")</f>
        <v>148.97</v>
      </c>
      <c r="S29" s="9">
        <f>$R$1+J29/60/60/24</f>
        <v>41929.164733796293</v>
      </c>
      <c r="T29" s="9">
        <f>$R$1+I29/60/60/24</f>
        <v>41959.206400462965</v>
      </c>
      <c r="U29">
        <f>YEAR(T29)</f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8266</v>
      </c>
      <c r="O30" t="s">
        <v>8267</v>
      </c>
      <c r="P30" s="12">
        <f>ROUND(E30/D30*100,0)</f>
        <v>100</v>
      </c>
      <c r="Q30" s="13">
        <f>IFERROR(ROUND(E30/L30,2),"no backers")</f>
        <v>169.61</v>
      </c>
      <c r="S30" s="9">
        <f>$R$1+J30/60/60/24</f>
        <v>42324.96393518518</v>
      </c>
      <c r="T30" s="9">
        <f>$R$1+I30/60/60/24</f>
        <v>42354.96393518518</v>
      </c>
      <c r="U30">
        <f>YEAR(T30)</f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8266</v>
      </c>
      <c r="O31" t="s">
        <v>8267</v>
      </c>
      <c r="P31" s="12">
        <f>ROUND(E31/D31*100,0)</f>
        <v>123</v>
      </c>
      <c r="Q31" s="13">
        <f>IFERROR(ROUND(E31/L31,2),"no backers")</f>
        <v>31.62</v>
      </c>
      <c r="S31" s="9">
        <f>$R$1+J31/60/60/24</f>
        <v>41812.67324074074</v>
      </c>
      <c r="T31" s="9">
        <f>$R$1+I31/60/60/24</f>
        <v>41842.67324074074</v>
      </c>
      <c r="U31">
        <f>YEAR(T31)</f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8266</v>
      </c>
      <c r="O32" t="s">
        <v>8267</v>
      </c>
      <c r="P32" s="12">
        <f>ROUND(E32/D32*100,0)</f>
        <v>101</v>
      </c>
      <c r="Q32" s="13">
        <f>IFERROR(ROUND(E32/L32,2),"no backers")</f>
        <v>76.45</v>
      </c>
      <c r="S32" s="9">
        <f>$R$1+J32/60/60/24</f>
        <v>41842.292997685188</v>
      </c>
      <c r="T32" s="9">
        <f>$R$1+I32/60/60/24</f>
        <v>41872.292997685188</v>
      </c>
      <c r="U32">
        <f>YEAR(T32)</f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8266</v>
      </c>
      <c r="O33" t="s">
        <v>8267</v>
      </c>
      <c r="P33" s="12">
        <f>ROUND(E33/D33*100,0)</f>
        <v>100</v>
      </c>
      <c r="Q33" s="13">
        <f>IFERROR(ROUND(E33/L33,2),"no backers")</f>
        <v>13</v>
      </c>
      <c r="S33" s="9">
        <f>$R$1+J33/60/60/24</f>
        <v>42376.79206018518</v>
      </c>
      <c r="T33" s="9">
        <f>$R$1+I33/60/60/24</f>
        <v>42394.79206018518</v>
      </c>
      <c r="U33">
        <f>YEAR(T33)</f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8266</v>
      </c>
      <c r="O34" t="s">
        <v>8267</v>
      </c>
      <c r="P34" s="12">
        <f>ROUND(E34/D34*100,0)</f>
        <v>100</v>
      </c>
      <c r="Q34" s="13">
        <f>IFERROR(ROUND(E34/L34,2),"no backers")</f>
        <v>320.45</v>
      </c>
      <c r="S34" s="9">
        <f>$R$1+J34/60/60/24</f>
        <v>42461.627511574072</v>
      </c>
      <c r="T34" s="9">
        <f>$R$1+I34/60/60/24</f>
        <v>42503.165972222225</v>
      </c>
      <c r="U34">
        <f>YEAR(T34)</f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8266</v>
      </c>
      <c r="O35" t="s">
        <v>8267</v>
      </c>
      <c r="P35" s="12">
        <f>ROUND(E35/D35*100,0)</f>
        <v>102</v>
      </c>
      <c r="Q35" s="13">
        <f>IFERROR(ROUND(E35/L35,2),"no backers")</f>
        <v>83.75</v>
      </c>
      <c r="S35" s="9">
        <f>$R$1+J35/60/60/24</f>
        <v>42286.660891203705</v>
      </c>
      <c r="T35" s="9">
        <f>$R$1+I35/60/60/24</f>
        <v>42316.702557870376</v>
      </c>
      <c r="U35">
        <f>YEAR(T35)</f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8266</v>
      </c>
      <c r="O36" t="s">
        <v>8267</v>
      </c>
      <c r="P36" s="12">
        <f>ROUND(E36/D36*100,0)</f>
        <v>130</v>
      </c>
      <c r="Q36" s="13">
        <f>IFERROR(ROUND(E36/L36,2),"no backers")</f>
        <v>49.88</v>
      </c>
      <c r="S36" s="9">
        <f>$R$1+J36/60/60/24</f>
        <v>41841.321770833332</v>
      </c>
      <c r="T36" s="9">
        <f>$R$1+I36/60/60/24</f>
        <v>41856.321770833332</v>
      </c>
      <c r="U36">
        <f>YEAR(T36)</f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8266</v>
      </c>
      <c r="O37" t="s">
        <v>8267</v>
      </c>
      <c r="P37" s="12">
        <f>ROUND(E37/D37*100,0)</f>
        <v>167</v>
      </c>
      <c r="Q37" s="13">
        <f>IFERROR(ROUND(E37/L37,2),"no backers")</f>
        <v>59.46</v>
      </c>
      <c r="S37" s="9">
        <f>$R$1+J37/60/60/24</f>
        <v>42098.291828703703</v>
      </c>
      <c r="T37" s="9">
        <f>$R$1+I37/60/60/24</f>
        <v>42122</v>
      </c>
      <c r="U37">
        <f>YEAR(T37)</f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8266</v>
      </c>
      <c r="O38" t="s">
        <v>8267</v>
      </c>
      <c r="P38" s="12">
        <f>ROUND(E38/D38*100,0)</f>
        <v>142</v>
      </c>
      <c r="Q38" s="13">
        <f>IFERROR(ROUND(E38/L38,2),"no backers")</f>
        <v>193.84</v>
      </c>
      <c r="S38" s="9">
        <f>$R$1+J38/60/60/24</f>
        <v>42068.307002314818</v>
      </c>
      <c r="T38" s="9">
        <f>$R$1+I38/60/60/24</f>
        <v>42098.265335648146</v>
      </c>
      <c r="U38">
        <f>YEAR(T38)</f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8266</v>
      </c>
      <c r="O39" t="s">
        <v>8267</v>
      </c>
      <c r="P39" s="12">
        <f>ROUND(E39/D39*100,0)</f>
        <v>183</v>
      </c>
      <c r="Q39" s="13">
        <f>IFERROR(ROUND(E39/L39,2),"no backers")</f>
        <v>159.51</v>
      </c>
      <c r="S39" s="9">
        <f>$R$1+J39/60/60/24</f>
        <v>42032.693043981482</v>
      </c>
      <c r="T39" s="9">
        <f>$R$1+I39/60/60/24</f>
        <v>42062.693043981482</v>
      </c>
      <c r="U39">
        <f>YEAR(T39)</f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8266</v>
      </c>
      <c r="O40" t="s">
        <v>8267</v>
      </c>
      <c r="P40" s="12">
        <f>ROUND(E40/D40*100,0)</f>
        <v>110</v>
      </c>
      <c r="Q40" s="13">
        <f>IFERROR(ROUND(E40/L40,2),"no backers")</f>
        <v>41.68</v>
      </c>
      <c r="S40" s="9">
        <f>$R$1+J40/60/60/24</f>
        <v>41375.057222222218</v>
      </c>
      <c r="T40" s="9">
        <f>$R$1+I40/60/60/24</f>
        <v>41405.057222222218</v>
      </c>
      <c r="U40">
        <f>YEAR(T40)</f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8266</v>
      </c>
      <c r="O41" t="s">
        <v>8267</v>
      </c>
      <c r="P41" s="12">
        <f>ROUND(E41/D41*100,0)</f>
        <v>131</v>
      </c>
      <c r="Q41" s="13">
        <f>IFERROR(ROUND(E41/L41,2),"no backers")</f>
        <v>150.9</v>
      </c>
      <c r="S41" s="9">
        <f>$R$1+J41/60/60/24</f>
        <v>41754.047083333331</v>
      </c>
      <c r="T41" s="9">
        <f>$R$1+I41/60/60/24</f>
        <v>41784.957638888889</v>
      </c>
      <c r="U41">
        <f>YEAR(T41)</f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8266</v>
      </c>
      <c r="O42" t="s">
        <v>8267</v>
      </c>
      <c r="P42" s="12">
        <f>ROUND(E42/D42*100,0)</f>
        <v>101</v>
      </c>
      <c r="Q42" s="13">
        <f>IFERROR(ROUND(E42/L42,2),"no backers")</f>
        <v>126.69</v>
      </c>
      <c r="S42" s="9">
        <f>$R$1+J42/60/60/24</f>
        <v>41789.21398148148</v>
      </c>
      <c r="T42" s="9">
        <f>$R$1+I42/60/60/24</f>
        <v>41809.166666666664</v>
      </c>
      <c r="U42">
        <f>YEAR(T42)</f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8266</v>
      </c>
      <c r="O43" t="s">
        <v>8267</v>
      </c>
      <c r="P43" s="12">
        <f>ROUND(E43/D43*100,0)</f>
        <v>100</v>
      </c>
      <c r="Q43" s="13">
        <f>IFERROR(ROUND(E43/L43,2),"no backers")</f>
        <v>105.26</v>
      </c>
      <c r="S43" s="9">
        <f>$R$1+J43/60/60/24</f>
        <v>41887.568912037037</v>
      </c>
      <c r="T43" s="9">
        <f>$R$1+I43/60/60/24</f>
        <v>41917.568912037037</v>
      </c>
      <c r="U43">
        <f>YEAR(T43)</f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8266</v>
      </c>
      <c r="O44" t="s">
        <v>8267</v>
      </c>
      <c r="P44" s="12">
        <f>ROUND(E44/D44*100,0)</f>
        <v>142</v>
      </c>
      <c r="Q44" s="13">
        <f>IFERROR(ROUND(E44/L44,2),"no backers")</f>
        <v>117.51</v>
      </c>
      <c r="S44" s="9">
        <f>$R$1+J44/60/60/24</f>
        <v>41971.639189814814</v>
      </c>
      <c r="T44" s="9">
        <f>$R$1+I44/60/60/24</f>
        <v>42001.639189814814</v>
      </c>
      <c r="U44">
        <f>YEAR(T44)</f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8266</v>
      </c>
      <c r="O45" t="s">
        <v>8267</v>
      </c>
      <c r="P45" s="12">
        <f>ROUND(E45/D45*100,0)</f>
        <v>309</v>
      </c>
      <c r="Q45" s="13">
        <f>IFERROR(ROUND(E45/L45,2),"no backers")</f>
        <v>117.36</v>
      </c>
      <c r="S45" s="9">
        <f>$R$1+J45/60/60/24</f>
        <v>41802.790347222224</v>
      </c>
      <c r="T45" s="9">
        <f>$R$1+I45/60/60/24</f>
        <v>41833</v>
      </c>
      <c r="U45">
        <f>YEAR(T45)</f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8266</v>
      </c>
      <c r="O46" t="s">
        <v>8267</v>
      </c>
      <c r="P46" s="12">
        <f>ROUND(E46/D46*100,0)</f>
        <v>100</v>
      </c>
      <c r="Q46" s="13">
        <f>IFERROR(ROUND(E46/L46,2),"no backers")</f>
        <v>133.33000000000001</v>
      </c>
      <c r="S46" s="9">
        <f>$R$1+J46/60/60/24</f>
        <v>41874.098807870374</v>
      </c>
      <c r="T46" s="9">
        <f>$R$1+I46/60/60/24</f>
        <v>41919.098807870374</v>
      </c>
      <c r="U46">
        <f>YEAR(T46)</f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8266</v>
      </c>
      <c r="O47" t="s">
        <v>8267</v>
      </c>
      <c r="P47" s="12">
        <f>ROUND(E47/D47*100,0)</f>
        <v>120</v>
      </c>
      <c r="Q47" s="13">
        <f>IFERROR(ROUND(E47/L47,2),"no backers")</f>
        <v>98.36</v>
      </c>
      <c r="S47" s="9">
        <f>$R$1+J47/60/60/24</f>
        <v>42457.623923611114</v>
      </c>
      <c r="T47" s="9">
        <f>$R$1+I47/60/60/24</f>
        <v>42487.623923611114</v>
      </c>
      <c r="U47">
        <f>YEAR(T47)</f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8266</v>
      </c>
      <c r="O48" t="s">
        <v>8267</v>
      </c>
      <c r="P48" s="12">
        <f>ROUND(E48/D48*100,0)</f>
        <v>104</v>
      </c>
      <c r="Q48" s="13">
        <f>IFERROR(ROUND(E48/L48,2),"no backers")</f>
        <v>194.44</v>
      </c>
      <c r="S48" s="9">
        <f>$R$1+J48/60/60/24</f>
        <v>42323.964976851858</v>
      </c>
      <c r="T48" s="9">
        <f>$R$1+I48/60/60/24</f>
        <v>42353.964976851858</v>
      </c>
      <c r="U48">
        <f>YEAR(T48)</f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8266</v>
      </c>
      <c r="O49" t="s">
        <v>8267</v>
      </c>
      <c r="P49" s="12">
        <f>ROUND(E49/D49*100,0)</f>
        <v>108</v>
      </c>
      <c r="Q49" s="13">
        <f>IFERROR(ROUND(E49/L49,2),"no backers")</f>
        <v>76.87</v>
      </c>
      <c r="S49" s="9">
        <f>$R$1+J49/60/60/24</f>
        <v>41932.819525462961</v>
      </c>
      <c r="T49" s="9">
        <f>$R$1+I49/60/60/24</f>
        <v>41992.861192129625</v>
      </c>
      <c r="U49">
        <f>YEAR(T49)</f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8266</v>
      </c>
      <c r="O50" t="s">
        <v>8267</v>
      </c>
      <c r="P50" s="12">
        <f>ROUND(E50/D50*100,0)</f>
        <v>108</v>
      </c>
      <c r="Q50" s="13">
        <f>IFERROR(ROUND(E50/L50,2),"no backers")</f>
        <v>56.82</v>
      </c>
      <c r="S50" s="9">
        <f>$R$1+J50/60/60/24</f>
        <v>42033.516898148147</v>
      </c>
      <c r="T50" s="9">
        <f>$R$1+I50/60/60/24</f>
        <v>42064.5</v>
      </c>
      <c r="U50">
        <f>YEAR(T50)</f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8266</v>
      </c>
      <c r="O51" t="s">
        <v>8267</v>
      </c>
      <c r="P51" s="12">
        <f>ROUND(E51/D51*100,0)</f>
        <v>100</v>
      </c>
      <c r="Q51" s="13">
        <f>IFERROR(ROUND(E51/L51,2),"no backers")</f>
        <v>137.93</v>
      </c>
      <c r="S51" s="9">
        <f>$R$1+J51/60/60/24</f>
        <v>42271.176446759258</v>
      </c>
      <c r="T51" s="9">
        <f>$R$1+I51/60/60/24</f>
        <v>42301.176446759258</v>
      </c>
      <c r="U51">
        <f>YEAR(T51)</f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8266</v>
      </c>
      <c r="O52" t="s">
        <v>8267</v>
      </c>
      <c r="P52" s="12">
        <f>ROUND(E52/D52*100,0)</f>
        <v>100</v>
      </c>
      <c r="Q52" s="13">
        <f>IFERROR(ROUND(E52/L52,2),"no backers")</f>
        <v>27.27</v>
      </c>
      <c r="S52" s="9">
        <f>$R$1+J52/60/60/24</f>
        <v>41995.752986111111</v>
      </c>
      <c r="T52" s="9">
        <f>$R$1+I52/60/60/24</f>
        <v>42034.708333333328</v>
      </c>
      <c r="U52">
        <f>YEAR(T52)</f>
        <v>2015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8266</v>
      </c>
      <c r="O53" t="s">
        <v>8267</v>
      </c>
      <c r="P53" s="12">
        <f>ROUND(E53/D53*100,0)</f>
        <v>128</v>
      </c>
      <c r="Q53" s="13">
        <f>IFERROR(ROUND(E53/L53,2),"no backers")</f>
        <v>118.34</v>
      </c>
      <c r="S53" s="9">
        <f>$R$1+J53/60/60/24</f>
        <v>42196.928668981483</v>
      </c>
      <c r="T53" s="9">
        <f>$R$1+I53/60/60/24</f>
        <v>42226.928668981483</v>
      </c>
      <c r="U53">
        <f>YEAR(T53)</f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8266</v>
      </c>
      <c r="O54" t="s">
        <v>8267</v>
      </c>
      <c r="P54" s="12">
        <f>ROUND(E54/D54*100,0)</f>
        <v>116</v>
      </c>
      <c r="Q54" s="13">
        <f>IFERROR(ROUND(E54/L54,2),"no backers")</f>
        <v>223.48</v>
      </c>
      <c r="S54" s="9">
        <f>$R$1+J54/60/60/24</f>
        <v>41807.701921296299</v>
      </c>
      <c r="T54" s="9">
        <f>$R$1+I54/60/60/24</f>
        <v>41837.701921296299</v>
      </c>
      <c r="U54">
        <f>YEAR(T54)</f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8266</v>
      </c>
      <c r="O55" t="s">
        <v>8267</v>
      </c>
      <c r="P55" s="12">
        <f>ROUND(E55/D55*100,0)</f>
        <v>110</v>
      </c>
      <c r="Q55" s="13">
        <f>IFERROR(ROUND(E55/L55,2),"no backers")</f>
        <v>28.11</v>
      </c>
      <c r="S55" s="9">
        <f>$R$1+J55/60/60/24</f>
        <v>41719.549131944441</v>
      </c>
      <c r="T55" s="9">
        <f>$R$1+I55/60/60/24</f>
        <v>41733.916666666664</v>
      </c>
      <c r="U55">
        <f>YEAR(T55)</f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8266</v>
      </c>
      <c r="O56" t="s">
        <v>8267</v>
      </c>
      <c r="P56" s="12">
        <f>ROUND(E56/D56*100,0)</f>
        <v>101</v>
      </c>
      <c r="Q56" s="13">
        <f>IFERROR(ROUND(E56/L56,2),"no backers")</f>
        <v>194.23</v>
      </c>
      <c r="S56" s="9">
        <f>$R$1+J56/60/60/24</f>
        <v>42333.713206018518</v>
      </c>
      <c r="T56" s="9">
        <f>$R$1+I56/60/60/24</f>
        <v>42363.713206018518</v>
      </c>
      <c r="U56">
        <f>YEAR(T56)</f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8266</v>
      </c>
      <c r="O57" t="s">
        <v>8267</v>
      </c>
      <c r="P57" s="12">
        <f>ROUND(E57/D57*100,0)</f>
        <v>129</v>
      </c>
      <c r="Q57" s="13">
        <f>IFERROR(ROUND(E57/L57,2),"no backers")</f>
        <v>128.94999999999999</v>
      </c>
      <c r="S57" s="9">
        <f>$R$1+J57/60/60/24</f>
        <v>42496.968935185185</v>
      </c>
      <c r="T57" s="9">
        <f>$R$1+I57/60/60/24</f>
        <v>42517.968935185185</v>
      </c>
      <c r="U57">
        <f>YEAR(T57)</f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8266</v>
      </c>
      <c r="O58" t="s">
        <v>8267</v>
      </c>
      <c r="P58" s="12">
        <f>ROUND(E58/D58*100,0)</f>
        <v>107</v>
      </c>
      <c r="Q58" s="13">
        <f>IFERROR(ROUND(E58/L58,2),"no backers")</f>
        <v>49.32</v>
      </c>
      <c r="S58" s="9">
        <f>$R$1+J58/60/60/24</f>
        <v>42149.548888888887</v>
      </c>
      <c r="T58" s="9">
        <f>$R$1+I58/60/60/24</f>
        <v>42163.666666666672</v>
      </c>
      <c r="U58">
        <f>YEAR(T58)</f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8266</v>
      </c>
      <c r="O59" t="s">
        <v>8267</v>
      </c>
      <c r="P59" s="12">
        <f>ROUND(E59/D59*100,0)</f>
        <v>102</v>
      </c>
      <c r="Q59" s="13">
        <f>IFERROR(ROUND(E59/L59,2),"no backers")</f>
        <v>221.52</v>
      </c>
      <c r="S59" s="9">
        <f>$R$1+J59/60/60/24</f>
        <v>42089.83289351852</v>
      </c>
      <c r="T59" s="9">
        <f>$R$1+I59/60/60/24</f>
        <v>42119.83289351852</v>
      </c>
      <c r="U59">
        <f>YEAR(T59)</f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8266</v>
      </c>
      <c r="O60" t="s">
        <v>8267</v>
      </c>
      <c r="P60" s="12">
        <f>ROUND(E60/D60*100,0)</f>
        <v>103</v>
      </c>
      <c r="Q60" s="13">
        <f>IFERROR(ROUND(E60/L60,2),"no backers")</f>
        <v>137.21</v>
      </c>
      <c r="S60" s="9">
        <f>$R$1+J60/60/60/24</f>
        <v>41932.745046296295</v>
      </c>
      <c r="T60" s="9">
        <f>$R$1+I60/60/60/24</f>
        <v>41962.786712962959</v>
      </c>
      <c r="U60">
        <f>YEAR(T60)</f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8266</v>
      </c>
      <c r="O61" t="s">
        <v>8267</v>
      </c>
      <c r="P61" s="12">
        <f>ROUND(E61/D61*100,0)</f>
        <v>100</v>
      </c>
      <c r="Q61" s="13">
        <f>IFERROR(ROUND(E61/L61,2),"no backers")</f>
        <v>606.82000000000005</v>
      </c>
      <c r="S61" s="9">
        <f>$R$1+J61/60/60/24</f>
        <v>42230.23583333334</v>
      </c>
      <c r="T61" s="9">
        <f>$R$1+I61/60/60/24</f>
        <v>42261.875</v>
      </c>
      <c r="U61">
        <f>YEAR(T61)</f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t="s">
        <v>8268</v>
      </c>
      <c r="P62" s="12">
        <f>ROUND(E62/D62*100,0)</f>
        <v>103</v>
      </c>
      <c r="Q62" s="13">
        <f>IFERROR(ROUND(E62/L62,2),"no backers")</f>
        <v>43.04</v>
      </c>
      <c r="S62" s="9">
        <f>$R$1+J62/60/60/24</f>
        <v>41701.901817129627</v>
      </c>
      <c r="T62" s="9">
        <f>$R$1+I62/60/60/24</f>
        <v>41721</v>
      </c>
      <c r="U62">
        <f>YEAR(T62)</f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t="s">
        <v>8268</v>
      </c>
      <c r="P63" s="12">
        <f>ROUND(E63/D63*100,0)</f>
        <v>148</v>
      </c>
      <c r="Q63" s="13">
        <f>IFERROR(ROUND(E63/L63,2),"no backers")</f>
        <v>322.39</v>
      </c>
      <c r="S63" s="9">
        <f>$R$1+J63/60/60/24</f>
        <v>41409.814317129632</v>
      </c>
      <c r="T63" s="9">
        <f>$R$1+I63/60/60/24</f>
        <v>41431.814317129632</v>
      </c>
      <c r="U63">
        <f>YEAR(T63)</f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t="s">
        <v>8268</v>
      </c>
      <c r="P64" s="12">
        <f>ROUND(E64/D64*100,0)</f>
        <v>155</v>
      </c>
      <c r="Q64" s="13">
        <f>IFERROR(ROUND(E64/L64,2),"no backers")</f>
        <v>96.71</v>
      </c>
      <c r="S64" s="9">
        <f>$R$1+J64/60/60/24</f>
        <v>41311.799513888887</v>
      </c>
      <c r="T64" s="9">
        <f>$R$1+I64/60/60/24</f>
        <v>41336.799513888887</v>
      </c>
      <c r="U64">
        <f>YEAR(T64)</f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t="s">
        <v>8268</v>
      </c>
      <c r="P65" s="12">
        <f>ROUND(E65/D65*100,0)</f>
        <v>114</v>
      </c>
      <c r="Q65" s="13">
        <f>IFERROR(ROUND(E65/L65,2),"no backers")</f>
        <v>35.47</v>
      </c>
      <c r="S65" s="9">
        <f>$R$1+J65/60/60/24</f>
        <v>41612.912187499998</v>
      </c>
      <c r="T65" s="9">
        <f>$R$1+I65/60/60/24</f>
        <v>41636.207638888889</v>
      </c>
      <c r="U65">
        <f>YEAR(T65)</f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t="s">
        <v>8268</v>
      </c>
      <c r="P66" s="12">
        <f>ROUND(E66/D66*100,0)</f>
        <v>173</v>
      </c>
      <c r="Q66" s="13">
        <f>IFERROR(ROUND(E66/L66,2),"no backers")</f>
        <v>86.67</v>
      </c>
      <c r="S66" s="9">
        <f>$R$1+J66/60/60/24</f>
        <v>41433.01829861111</v>
      </c>
      <c r="T66" s="9">
        <f>$R$1+I66/60/60/24</f>
        <v>41463.01829861111</v>
      </c>
      <c r="U66">
        <f>YEAR(T66)</f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t="s">
        <v>8268</v>
      </c>
      <c r="P67" s="12">
        <f>ROUND(E67/D67*100,0)</f>
        <v>108</v>
      </c>
      <c r="Q67" s="13">
        <f>IFERROR(ROUND(E67/L67,2),"no backers")</f>
        <v>132.05000000000001</v>
      </c>
      <c r="S67" s="9">
        <f>$R$1+J67/60/60/24</f>
        <v>41835.821226851855</v>
      </c>
      <c r="T67" s="9">
        <f>$R$1+I67/60/60/24</f>
        <v>41862.249305555553</v>
      </c>
      <c r="U67">
        <f>YEAR(T67)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t="s">
        <v>8268</v>
      </c>
      <c r="P68" s="12">
        <f>ROUND(E68/D68*100,0)</f>
        <v>119</v>
      </c>
      <c r="Q68" s="13">
        <f>IFERROR(ROUND(E68/L68,2),"no backers")</f>
        <v>91.23</v>
      </c>
      <c r="S68" s="9">
        <f>$R$1+J68/60/60/24</f>
        <v>42539.849768518514</v>
      </c>
      <c r="T68" s="9">
        <f>$R$1+I68/60/60/24</f>
        <v>42569.849768518514</v>
      </c>
      <c r="U68">
        <f>YEAR(T68)</f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t="s">
        <v>8268</v>
      </c>
      <c r="P69" s="12">
        <f>ROUND(E69/D69*100,0)</f>
        <v>116</v>
      </c>
      <c r="Q69" s="13">
        <f>IFERROR(ROUND(E69/L69,2),"no backers")</f>
        <v>116.25</v>
      </c>
      <c r="S69" s="9">
        <f>$R$1+J69/60/60/24</f>
        <v>41075.583379629628</v>
      </c>
      <c r="T69" s="9">
        <f>$R$1+I69/60/60/24</f>
        <v>41105.583379629628</v>
      </c>
      <c r="U69">
        <f>YEAR(T69)</f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t="s">
        <v>8268</v>
      </c>
      <c r="P70" s="12">
        <f>ROUND(E70/D70*100,0)</f>
        <v>127</v>
      </c>
      <c r="Q70" s="13">
        <f>IFERROR(ROUND(E70/L70,2),"no backers")</f>
        <v>21.19</v>
      </c>
      <c r="S70" s="9">
        <f>$R$1+J70/60/60/24</f>
        <v>41663.569340277776</v>
      </c>
      <c r="T70" s="9">
        <f>$R$1+I70/60/60/24</f>
        <v>41693.569340277776</v>
      </c>
      <c r="U70">
        <f>YEAR(T70)</f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t="s">
        <v>8268</v>
      </c>
      <c r="P71" s="12">
        <f>ROUND(E71/D71*100,0)</f>
        <v>111</v>
      </c>
      <c r="Q71" s="13">
        <f>IFERROR(ROUND(E71/L71,2),"no backers")</f>
        <v>62.33</v>
      </c>
      <c r="S71" s="9">
        <f>$R$1+J71/60/60/24</f>
        <v>40786.187789351854</v>
      </c>
      <c r="T71" s="9">
        <f>$R$1+I71/60/60/24</f>
        <v>40818.290972222225</v>
      </c>
      <c r="U71">
        <f>YEAR(T71)</f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t="s">
        <v>8268</v>
      </c>
      <c r="P72" s="12">
        <f>ROUND(E72/D72*100,0)</f>
        <v>127</v>
      </c>
      <c r="Q72" s="13">
        <f>IFERROR(ROUND(E72/L72,2),"no backers")</f>
        <v>37.409999999999997</v>
      </c>
      <c r="S72" s="9">
        <f>$R$1+J72/60/60/24</f>
        <v>40730.896354166667</v>
      </c>
      <c r="T72" s="9">
        <f>$R$1+I72/60/60/24</f>
        <v>40790.896354166667</v>
      </c>
      <c r="U72">
        <f>YEAR(T72)</f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t="s">
        <v>8268</v>
      </c>
      <c r="P73" s="12">
        <f>ROUND(E73/D73*100,0)</f>
        <v>124</v>
      </c>
      <c r="Q73" s="13">
        <f>IFERROR(ROUND(E73/L73,2),"no backers")</f>
        <v>69.72</v>
      </c>
      <c r="S73" s="9">
        <f>$R$1+J73/60/60/24</f>
        <v>40997.271493055552</v>
      </c>
      <c r="T73" s="9">
        <f>$R$1+I73/60/60/24</f>
        <v>41057.271493055552</v>
      </c>
      <c r="U73">
        <f>YEAR(T73)</f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t="s">
        <v>8268</v>
      </c>
      <c r="P74" s="12">
        <f>ROUND(E74/D74*100,0)</f>
        <v>108</v>
      </c>
      <c r="Q74" s="13">
        <f>IFERROR(ROUND(E74/L74,2),"no backers")</f>
        <v>58.17</v>
      </c>
      <c r="S74" s="9">
        <f>$R$1+J74/60/60/24</f>
        <v>41208.010196759256</v>
      </c>
      <c r="T74" s="9">
        <f>$R$1+I74/60/60/24</f>
        <v>41228</v>
      </c>
      <c r="U74">
        <f>YEAR(T74)</f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t="s">
        <v>8268</v>
      </c>
      <c r="P75" s="12">
        <f>ROUND(E75/D75*100,0)</f>
        <v>100</v>
      </c>
      <c r="Q75" s="13">
        <f>IFERROR(ROUND(E75/L75,2),"no backers")</f>
        <v>50</v>
      </c>
      <c r="S75" s="9">
        <f>$R$1+J75/60/60/24</f>
        <v>40587.75675925926</v>
      </c>
      <c r="T75" s="9">
        <f>$R$1+I75/60/60/24</f>
        <v>40666.165972222225</v>
      </c>
      <c r="U75">
        <f>YEAR(T75)</f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t="s">
        <v>8268</v>
      </c>
      <c r="P76" s="12">
        <f>ROUND(E76/D76*100,0)</f>
        <v>113</v>
      </c>
      <c r="Q76" s="13">
        <f>IFERROR(ROUND(E76/L76,2),"no backers")</f>
        <v>19.47</v>
      </c>
      <c r="S76" s="9">
        <f>$R$1+J76/60/60/24</f>
        <v>42360.487210648149</v>
      </c>
      <c r="T76" s="9">
        <f>$R$1+I76/60/60/24</f>
        <v>42390.487210648149</v>
      </c>
      <c r="U76">
        <f>YEAR(T76)</f>
        <v>2016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t="s">
        <v>8268</v>
      </c>
      <c r="P77" s="12">
        <f>ROUND(E77/D77*100,0)</f>
        <v>115</v>
      </c>
      <c r="Q77" s="13">
        <f>IFERROR(ROUND(E77/L77,2),"no backers")</f>
        <v>85.96</v>
      </c>
      <c r="S77" s="9">
        <f>$R$1+J77/60/60/24</f>
        <v>41357.209166666667</v>
      </c>
      <c r="T77" s="9">
        <f>$R$1+I77/60/60/24</f>
        <v>41387.209166666667</v>
      </c>
      <c r="U77">
        <f>YEAR(T77)</f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t="s">
        <v>8268</v>
      </c>
      <c r="P78" s="12">
        <f>ROUND(E78/D78*100,0)</f>
        <v>153</v>
      </c>
      <c r="Q78" s="13">
        <f>IFERROR(ROUND(E78/L78,2),"no backers")</f>
        <v>30.67</v>
      </c>
      <c r="S78" s="9">
        <f>$R$1+J78/60/60/24</f>
        <v>40844.691643518519</v>
      </c>
      <c r="T78" s="9">
        <f>$R$1+I78/60/60/24</f>
        <v>40904.733310185184</v>
      </c>
      <c r="U78">
        <f>YEAR(T78)</f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t="s">
        <v>8268</v>
      </c>
      <c r="P79" s="12">
        <f>ROUND(E79/D79*100,0)</f>
        <v>393</v>
      </c>
      <c r="Q79" s="13">
        <f>IFERROR(ROUND(E79/L79,2),"no backers")</f>
        <v>60.38</v>
      </c>
      <c r="S79" s="9">
        <f>$R$1+J79/60/60/24</f>
        <v>40997.144872685189</v>
      </c>
      <c r="T79" s="9">
        <f>$R$1+I79/60/60/24</f>
        <v>41050.124305555553</v>
      </c>
      <c r="U79">
        <f>YEAR(T79)</f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t="s">
        <v>8268</v>
      </c>
      <c r="P80" s="12">
        <f>ROUND(E80/D80*100,0)</f>
        <v>2702</v>
      </c>
      <c r="Q80" s="13">
        <f>IFERROR(ROUND(E80/L80,2),"no backers")</f>
        <v>38.6</v>
      </c>
      <c r="S80" s="9">
        <f>$R$1+J80/60/60/24</f>
        <v>42604.730567129634</v>
      </c>
      <c r="T80" s="9">
        <f>$R$1+I80/60/60/24</f>
        <v>42614.730567129634</v>
      </c>
      <c r="U80">
        <f>YEAR(T80)</f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t="s">
        <v>8268</v>
      </c>
      <c r="P81" s="12">
        <f>ROUND(E81/D81*100,0)</f>
        <v>127</v>
      </c>
      <c r="Q81" s="13">
        <f>IFERROR(ROUND(E81/L81,2),"no backers")</f>
        <v>40.270000000000003</v>
      </c>
      <c r="S81" s="9">
        <f>$R$1+J81/60/60/24</f>
        <v>41724.776539351849</v>
      </c>
      <c r="T81" s="9">
        <f>$R$1+I81/60/60/24</f>
        <v>41754.776539351849</v>
      </c>
      <c r="U81">
        <f>YEAR(T81)</f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t="s">
        <v>8268</v>
      </c>
      <c r="P82" s="12">
        <f>ROUND(E82/D82*100,0)</f>
        <v>107</v>
      </c>
      <c r="Q82" s="13">
        <f>IFERROR(ROUND(E82/L82,2),"no backers")</f>
        <v>273.83</v>
      </c>
      <c r="S82" s="9">
        <f>$R$1+J82/60/60/24</f>
        <v>41583.083981481483</v>
      </c>
      <c r="T82" s="9">
        <f>$R$1+I82/60/60/24</f>
        <v>41618.083981481483</v>
      </c>
      <c r="U82">
        <f>YEAR(T82)</f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t="s">
        <v>8268</v>
      </c>
      <c r="P83" s="12">
        <f>ROUND(E83/D83*100,0)</f>
        <v>198</v>
      </c>
      <c r="Q83" s="13">
        <f>IFERROR(ROUND(E83/L83,2),"no backers")</f>
        <v>53.04</v>
      </c>
      <c r="S83" s="9">
        <f>$R$1+J83/60/60/24</f>
        <v>41100.158877314818</v>
      </c>
      <c r="T83" s="9">
        <f>$R$1+I83/60/60/24</f>
        <v>41104.126388888886</v>
      </c>
      <c r="U83">
        <f>YEAR(T83)</f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t="s">
        <v>8268</v>
      </c>
      <c r="P84" s="12">
        <f>ROUND(E84/D84*100,0)</f>
        <v>100</v>
      </c>
      <c r="Q84" s="13">
        <f>IFERROR(ROUND(E84/L84,2),"no backers")</f>
        <v>40.01</v>
      </c>
      <c r="S84" s="9">
        <f>$R$1+J84/60/60/24</f>
        <v>40795.820150462961</v>
      </c>
      <c r="T84" s="9">
        <f>$R$1+I84/60/60/24</f>
        <v>40825.820150462961</v>
      </c>
      <c r="U84">
        <f>YEAR(T84)</f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t="s">
        <v>8268</v>
      </c>
      <c r="P85" s="12">
        <f>ROUND(E85/D85*100,0)</f>
        <v>103</v>
      </c>
      <c r="Q85" s="13">
        <f>IFERROR(ROUND(E85/L85,2),"no backers")</f>
        <v>15.77</v>
      </c>
      <c r="S85" s="9">
        <f>$R$1+J85/60/60/24</f>
        <v>42042.615613425922</v>
      </c>
      <c r="T85" s="9">
        <f>$R$1+I85/60/60/24</f>
        <v>42057.479166666672</v>
      </c>
      <c r="U85">
        <f>YEAR(T85)</f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t="s">
        <v>8268</v>
      </c>
      <c r="P86" s="12">
        <f>ROUND(E86/D86*100,0)</f>
        <v>100</v>
      </c>
      <c r="Q86" s="13">
        <f>IFERROR(ROUND(E86/L86,2),"no backers")</f>
        <v>71.430000000000007</v>
      </c>
      <c r="S86" s="9">
        <f>$R$1+J86/60/60/24</f>
        <v>40648.757939814815</v>
      </c>
      <c r="T86" s="9">
        <f>$R$1+I86/60/60/24</f>
        <v>40678.757939814815</v>
      </c>
      <c r="U86">
        <f>YEAR(T86)</f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t="s">
        <v>8268</v>
      </c>
      <c r="P87" s="12">
        <f>ROUND(E87/D87*100,0)</f>
        <v>126</v>
      </c>
      <c r="Q87" s="13">
        <f>IFERROR(ROUND(E87/L87,2),"no backers")</f>
        <v>71.709999999999994</v>
      </c>
      <c r="S87" s="9">
        <f>$R$1+J87/60/60/24</f>
        <v>40779.125428240739</v>
      </c>
      <c r="T87" s="9">
        <f>$R$1+I87/60/60/24</f>
        <v>40809.125428240739</v>
      </c>
      <c r="U87">
        <f>YEAR(T87)</f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t="s">
        <v>8268</v>
      </c>
      <c r="P88" s="12">
        <f>ROUND(E88/D88*100,0)</f>
        <v>106</v>
      </c>
      <c r="Q88" s="13">
        <f>IFERROR(ROUND(E88/L88,2),"no backers")</f>
        <v>375.76</v>
      </c>
      <c r="S88" s="9">
        <f>$R$1+J88/60/60/24</f>
        <v>42291.556076388893</v>
      </c>
      <c r="T88" s="9">
        <f>$R$1+I88/60/60/24</f>
        <v>42365.59774305555</v>
      </c>
      <c r="U88">
        <f>YEAR(T88)</f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t="s">
        <v>8268</v>
      </c>
      <c r="P89" s="12">
        <f>ROUND(E89/D89*100,0)</f>
        <v>105</v>
      </c>
      <c r="Q89" s="13">
        <f>IFERROR(ROUND(E89/L89,2),"no backers")</f>
        <v>104.6</v>
      </c>
      <c r="S89" s="9">
        <f>$R$1+J89/60/60/24</f>
        <v>40322.53938657407</v>
      </c>
      <c r="T89" s="9">
        <f>$R$1+I89/60/60/24</f>
        <v>40332.070138888892</v>
      </c>
      <c r="U89">
        <f>YEAR(T89)</f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t="s">
        <v>8268</v>
      </c>
      <c r="P90" s="12">
        <f>ROUND(E90/D90*100,0)</f>
        <v>103</v>
      </c>
      <c r="Q90" s="13">
        <f>IFERROR(ROUND(E90/L90,2),"no backers")</f>
        <v>60</v>
      </c>
      <c r="S90" s="9">
        <f>$R$1+J90/60/60/24</f>
        <v>41786.65892361111</v>
      </c>
      <c r="T90" s="9">
        <f>$R$1+I90/60/60/24</f>
        <v>41812.65892361111</v>
      </c>
      <c r="U90">
        <f>YEAR(T90)</f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t="s">
        <v>8268</v>
      </c>
      <c r="P91" s="12">
        <f>ROUND(E91/D91*100,0)</f>
        <v>115</v>
      </c>
      <c r="Q91" s="13">
        <f>IFERROR(ROUND(E91/L91,2),"no backers")</f>
        <v>123.29</v>
      </c>
      <c r="S91" s="9">
        <f>$R$1+J91/60/60/24</f>
        <v>41402.752222222225</v>
      </c>
      <c r="T91" s="9">
        <f>$R$1+I91/60/60/24</f>
        <v>41427.752222222225</v>
      </c>
      <c r="U91">
        <f>YEAR(T91)</f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t="s">
        <v>8268</v>
      </c>
      <c r="P92" s="12">
        <f>ROUND(E92/D92*100,0)</f>
        <v>100</v>
      </c>
      <c r="Q92" s="13">
        <f>IFERROR(ROUND(E92/L92,2),"no backers")</f>
        <v>31.38</v>
      </c>
      <c r="S92" s="9">
        <f>$R$1+J92/60/60/24</f>
        <v>40706.297442129631</v>
      </c>
      <c r="T92" s="9">
        <f>$R$1+I92/60/60/24</f>
        <v>40736.297442129631</v>
      </c>
      <c r="U92">
        <f>YEAR(T92)</f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t="s">
        <v>8268</v>
      </c>
      <c r="P93" s="12">
        <f>ROUND(E93/D93*100,0)</f>
        <v>120</v>
      </c>
      <c r="Q93" s="13">
        <f>IFERROR(ROUND(E93/L93,2),"no backers")</f>
        <v>78.260000000000005</v>
      </c>
      <c r="S93" s="9">
        <f>$R$1+J93/60/60/24</f>
        <v>40619.402361111112</v>
      </c>
      <c r="T93" s="9">
        <f>$R$1+I93/60/60/24</f>
        <v>40680.402361111112</v>
      </c>
      <c r="U93">
        <f>YEAR(T93)</f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t="s">
        <v>8268</v>
      </c>
      <c r="P94" s="12">
        <f>ROUND(E94/D94*100,0)</f>
        <v>105</v>
      </c>
      <c r="Q94" s="13">
        <f>IFERROR(ROUND(E94/L94,2),"no backers")</f>
        <v>122.33</v>
      </c>
      <c r="S94" s="9">
        <f>$R$1+J94/60/60/24</f>
        <v>42721.198877314819</v>
      </c>
      <c r="T94" s="9">
        <f>$R$1+I94/60/60/24</f>
        <v>42767.333333333328</v>
      </c>
      <c r="U94">
        <f>YEAR(T94)</f>
        <v>2017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t="s">
        <v>8268</v>
      </c>
      <c r="P95" s="12">
        <f>ROUND(E95/D95*100,0)</f>
        <v>111</v>
      </c>
      <c r="Q95" s="13">
        <f>IFERROR(ROUND(E95/L95,2),"no backers")</f>
        <v>73.73</v>
      </c>
      <c r="S95" s="9">
        <f>$R$1+J95/60/60/24</f>
        <v>41065.858067129629</v>
      </c>
      <c r="T95" s="9">
        <f>$R$1+I95/60/60/24</f>
        <v>41093.875</v>
      </c>
      <c r="U95">
        <f>YEAR(T95)</f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t="s">
        <v>8268</v>
      </c>
      <c r="P96" s="12">
        <f>ROUND(E96/D96*100,0)</f>
        <v>104</v>
      </c>
      <c r="Q96" s="13">
        <f>IFERROR(ROUND(E96/L96,2),"no backers")</f>
        <v>21.67</v>
      </c>
      <c r="S96" s="9">
        <f>$R$1+J96/60/60/24</f>
        <v>41716.717847222222</v>
      </c>
      <c r="T96" s="9">
        <f>$R$1+I96/60/60/24</f>
        <v>41736.717847222222</v>
      </c>
      <c r="U96">
        <f>YEAR(T96)</f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t="s">
        <v>8268</v>
      </c>
      <c r="P97" s="12">
        <f>ROUND(E97/D97*100,0)</f>
        <v>131</v>
      </c>
      <c r="Q97" s="13">
        <f>IFERROR(ROUND(E97/L97,2),"no backers")</f>
        <v>21.9</v>
      </c>
      <c r="S97" s="9">
        <f>$R$1+J97/60/60/24</f>
        <v>40935.005104166667</v>
      </c>
      <c r="T97" s="9">
        <f>$R$1+I97/60/60/24</f>
        <v>40965.005104166667</v>
      </c>
      <c r="U97">
        <f>YEAR(T97)</f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t="s">
        <v>8268</v>
      </c>
      <c r="P98" s="12">
        <f>ROUND(E98/D98*100,0)</f>
        <v>115</v>
      </c>
      <c r="Q98" s="13">
        <f>IFERROR(ROUND(E98/L98,2),"no backers")</f>
        <v>50.59</v>
      </c>
      <c r="S98" s="9">
        <f>$R$1+J98/60/60/24</f>
        <v>40324.662511574075</v>
      </c>
      <c r="T98" s="9">
        <f>$R$1+I98/60/60/24</f>
        <v>40391.125</v>
      </c>
      <c r="U98">
        <f>YEAR(T98)</f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t="s">
        <v>8268</v>
      </c>
      <c r="P99" s="12">
        <f>ROUND(E99/D99*100,0)</f>
        <v>106</v>
      </c>
      <c r="Q99" s="13">
        <f>IFERROR(ROUND(E99/L99,2),"no backers")</f>
        <v>53.13</v>
      </c>
      <c r="S99" s="9">
        <f>$R$1+J99/60/60/24</f>
        <v>40706.135208333333</v>
      </c>
      <c r="T99" s="9">
        <f>$R$1+I99/60/60/24</f>
        <v>40736.135208333333</v>
      </c>
      <c r="U99">
        <f>YEAR(T99)</f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t="s">
        <v>8268</v>
      </c>
      <c r="P100" s="12">
        <f>ROUND(E100/D100*100,0)</f>
        <v>106</v>
      </c>
      <c r="Q100" s="13">
        <f>IFERROR(ROUND(E100/L100,2),"no backers")</f>
        <v>56.67</v>
      </c>
      <c r="S100" s="9">
        <f>$R$1+J100/60/60/24</f>
        <v>41214.79483796296</v>
      </c>
      <c r="T100" s="9">
        <f>$R$1+I100/60/60/24</f>
        <v>41250.979166666664</v>
      </c>
      <c r="U100">
        <f>YEAR(T100)</f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t="s">
        <v>8268</v>
      </c>
      <c r="P101" s="12">
        <f>ROUND(E101/D101*100,0)</f>
        <v>106</v>
      </c>
      <c r="Q101" s="13">
        <f>IFERROR(ROUND(E101/L101,2),"no backers")</f>
        <v>40.78</v>
      </c>
      <c r="S101" s="9">
        <f>$R$1+J101/60/60/24</f>
        <v>41631.902766203704</v>
      </c>
      <c r="T101" s="9">
        <f>$R$1+I101/60/60/24</f>
        <v>41661.902766203704</v>
      </c>
      <c r="U101">
        <f>YEAR(T101)</f>
        <v>2014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t="s">
        <v>8268</v>
      </c>
      <c r="P102" s="12">
        <f>ROUND(E102/D102*100,0)</f>
        <v>100</v>
      </c>
      <c r="Q102" s="13">
        <f>IFERROR(ROUND(E102/L102,2),"no backers")</f>
        <v>192.31</v>
      </c>
      <c r="S102" s="9">
        <f>$R$1+J102/60/60/24</f>
        <v>41197.753310185188</v>
      </c>
      <c r="T102" s="9">
        <f>$R$1+I102/60/60/24</f>
        <v>41217.794976851852</v>
      </c>
      <c r="U102">
        <f>YEAR(T102)</f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t="s">
        <v>8268</v>
      </c>
      <c r="P103" s="12">
        <f>ROUND(E103/D103*100,0)</f>
        <v>100</v>
      </c>
      <c r="Q103" s="13">
        <f>IFERROR(ROUND(E103/L103,2),"no backers")</f>
        <v>100</v>
      </c>
      <c r="S103" s="9">
        <f>$R$1+J103/60/60/24</f>
        <v>41274.776736111111</v>
      </c>
      <c r="T103" s="9">
        <f>$R$1+I103/60/60/24</f>
        <v>41298.776736111111</v>
      </c>
      <c r="U103">
        <f>YEAR(T103)</f>
        <v>2013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t="s">
        <v>8268</v>
      </c>
      <c r="P104" s="12">
        <f>ROUND(E104/D104*100,0)</f>
        <v>128</v>
      </c>
      <c r="Q104" s="13">
        <f>IFERROR(ROUND(E104/L104,2),"no backers")</f>
        <v>117.92</v>
      </c>
      <c r="S104" s="9">
        <f>$R$1+J104/60/60/24</f>
        <v>40505.131168981483</v>
      </c>
      <c r="T104" s="9">
        <f>$R$1+I104/60/60/24</f>
        <v>40535.131168981483</v>
      </c>
      <c r="U104">
        <f>YEAR(T104)</f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t="s">
        <v>8268</v>
      </c>
      <c r="P105" s="12">
        <f>ROUND(E105/D105*100,0)</f>
        <v>105</v>
      </c>
      <c r="Q105" s="13">
        <f>IFERROR(ROUND(E105/L105,2),"no backers")</f>
        <v>27.9</v>
      </c>
      <c r="S105" s="9">
        <f>$R$1+J105/60/60/24</f>
        <v>41682.805902777778</v>
      </c>
      <c r="T105" s="9">
        <f>$R$1+I105/60/60/24</f>
        <v>41705.805902777778</v>
      </c>
      <c r="U105">
        <f>YEAR(T105)</f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t="s">
        <v>8268</v>
      </c>
      <c r="P106" s="12">
        <f>ROUND(E106/D106*100,0)</f>
        <v>120</v>
      </c>
      <c r="Q106" s="13">
        <f>IFERROR(ROUND(E106/L106,2),"no backers")</f>
        <v>60</v>
      </c>
      <c r="S106" s="9">
        <f>$R$1+J106/60/60/24</f>
        <v>40612.695208333331</v>
      </c>
      <c r="T106" s="9">
        <f>$R$1+I106/60/60/24</f>
        <v>40636.041666666664</v>
      </c>
      <c r="U106">
        <f>YEAR(T106)</f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t="s">
        <v>8268</v>
      </c>
      <c r="P107" s="12">
        <f>ROUND(E107/D107*100,0)</f>
        <v>107</v>
      </c>
      <c r="Q107" s="13">
        <f>IFERROR(ROUND(E107/L107,2),"no backers")</f>
        <v>39.380000000000003</v>
      </c>
      <c r="S107" s="9">
        <f>$R$1+J107/60/60/24</f>
        <v>42485.724768518514</v>
      </c>
      <c r="T107" s="9">
        <f>$R$1+I107/60/60/24</f>
        <v>42504</v>
      </c>
      <c r="U107">
        <f>YEAR(T107)</f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t="s">
        <v>8268</v>
      </c>
      <c r="P108" s="12">
        <f>ROUND(E108/D108*100,0)</f>
        <v>101</v>
      </c>
      <c r="Q108" s="13">
        <f>IFERROR(ROUND(E108/L108,2),"no backers")</f>
        <v>186.11</v>
      </c>
      <c r="S108" s="9">
        <f>$R$1+J108/60/60/24</f>
        <v>40987.776631944449</v>
      </c>
      <c r="T108" s="9">
        <f>$R$1+I108/60/60/24</f>
        <v>41001.776631944449</v>
      </c>
      <c r="U108">
        <f>YEAR(T108)</f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t="s">
        <v>8268</v>
      </c>
      <c r="P109" s="12">
        <f>ROUND(E109/D109*100,0)</f>
        <v>102</v>
      </c>
      <c r="Q109" s="13">
        <f>IFERROR(ROUND(E109/L109,2),"no backers")</f>
        <v>111.38</v>
      </c>
      <c r="S109" s="9">
        <f>$R$1+J109/60/60/24</f>
        <v>40635.982488425929</v>
      </c>
      <c r="T109" s="9">
        <f>$R$1+I109/60/60/24</f>
        <v>40657.982488425929</v>
      </c>
      <c r="U109">
        <f>YEAR(T109)</f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t="s">
        <v>8268</v>
      </c>
      <c r="P110" s="12">
        <f>ROUND(E110/D110*100,0)</f>
        <v>247</v>
      </c>
      <c r="Q110" s="13">
        <f>IFERROR(ROUND(E110/L110,2),"no backers")</f>
        <v>78.72</v>
      </c>
      <c r="S110" s="9">
        <f>$R$1+J110/60/60/24</f>
        <v>41365.613078703704</v>
      </c>
      <c r="T110" s="9">
        <f>$R$1+I110/60/60/24</f>
        <v>41425.613078703704</v>
      </c>
      <c r="U110">
        <f>YEAR(T110)</f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t="s">
        <v>8268</v>
      </c>
      <c r="P111" s="12">
        <f>ROUND(E111/D111*100,0)</f>
        <v>220</v>
      </c>
      <c r="Q111" s="13">
        <f>IFERROR(ROUND(E111/L111,2),"no backers")</f>
        <v>46.7</v>
      </c>
      <c r="S111" s="9">
        <f>$R$1+J111/60/60/24</f>
        <v>40570.025810185187</v>
      </c>
      <c r="T111" s="9">
        <f>$R$1+I111/60/60/24</f>
        <v>40600.025810185187</v>
      </c>
      <c r="U111">
        <f>YEAR(T111)</f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t="s">
        <v>8268</v>
      </c>
      <c r="P112" s="12">
        <f>ROUND(E112/D112*100,0)</f>
        <v>131</v>
      </c>
      <c r="Q112" s="13">
        <f>IFERROR(ROUND(E112/L112,2),"no backers")</f>
        <v>65.38</v>
      </c>
      <c r="S112" s="9">
        <f>$R$1+J112/60/60/24</f>
        <v>41557.949687500004</v>
      </c>
      <c r="T112" s="9">
        <f>$R$1+I112/60/60/24</f>
        <v>41592.249305555553</v>
      </c>
      <c r="U112">
        <f>YEAR(T112)</f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t="s">
        <v>8268</v>
      </c>
      <c r="P113" s="12">
        <f>ROUND(E113/D113*100,0)</f>
        <v>155</v>
      </c>
      <c r="Q113" s="13">
        <f>IFERROR(ROUND(E113/L113,2),"no backers")</f>
        <v>102.08</v>
      </c>
      <c r="S113" s="9">
        <f>$R$1+J113/60/60/24</f>
        <v>42125.333182870367</v>
      </c>
      <c r="T113" s="9">
        <f>$R$1+I113/60/60/24</f>
        <v>42155.333182870367</v>
      </c>
      <c r="U113">
        <f>YEAR(T113)</f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t="s">
        <v>8268</v>
      </c>
      <c r="P114" s="12">
        <f>ROUND(E114/D114*100,0)</f>
        <v>104</v>
      </c>
      <c r="Q114" s="13">
        <f>IFERROR(ROUND(E114/L114,2),"no backers")</f>
        <v>64.2</v>
      </c>
      <c r="S114" s="9">
        <f>$R$1+J114/60/60/24</f>
        <v>41718.043032407404</v>
      </c>
      <c r="T114" s="9">
        <f>$R$1+I114/60/60/24</f>
        <v>41742.083333333336</v>
      </c>
      <c r="U114">
        <f>YEAR(T114)</f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t="s">
        <v>8268</v>
      </c>
      <c r="P115" s="12">
        <f>ROUND(E115/D115*100,0)</f>
        <v>141</v>
      </c>
      <c r="Q115" s="13">
        <f>IFERROR(ROUND(E115/L115,2),"no backers")</f>
        <v>90.38</v>
      </c>
      <c r="S115" s="9">
        <f>$R$1+J115/60/60/24</f>
        <v>40753.758425925924</v>
      </c>
      <c r="T115" s="9">
        <f>$R$1+I115/60/60/24</f>
        <v>40761.625</v>
      </c>
      <c r="U115">
        <f>YEAR(T115)</f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t="s">
        <v>8268</v>
      </c>
      <c r="P116" s="12">
        <f>ROUND(E116/D116*100,0)</f>
        <v>103</v>
      </c>
      <c r="Q116" s="13">
        <f>IFERROR(ROUND(E116/L116,2),"no backers")</f>
        <v>88.57</v>
      </c>
      <c r="S116" s="9">
        <f>$R$1+J116/60/60/24</f>
        <v>40861.27416666667</v>
      </c>
      <c r="T116" s="9">
        <f>$R$1+I116/60/60/24</f>
        <v>40921.27416666667</v>
      </c>
      <c r="U116">
        <f>YEAR(T116)</f>
        <v>2012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t="s">
        <v>8268</v>
      </c>
      <c r="P117" s="12">
        <f>ROUND(E117/D117*100,0)</f>
        <v>140</v>
      </c>
      <c r="Q117" s="13">
        <f>IFERROR(ROUND(E117/L117,2),"no backers")</f>
        <v>28.73</v>
      </c>
      <c r="S117" s="9">
        <f>$R$1+J117/60/60/24</f>
        <v>40918.738935185182</v>
      </c>
      <c r="T117" s="9">
        <f>$R$1+I117/60/60/24</f>
        <v>40943.738935185182</v>
      </c>
      <c r="U117">
        <f>YEAR(T117)</f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t="s">
        <v>8268</v>
      </c>
      <c r="P118" s="12">
        <f>ROUND(E118/D118*100,0)</f>
        <v>114</v>
      </c>
      <c r="Q118" s="13">
        <f>IFERROR(ROUND(E118/L118,2),"no backers")</f>
        <v>69.790000000000006</v>
      </c>
      <c r="S118" s="9">
        <f>$R$1+J118/60/60/24</f>
        <v>40595.497164351851</v>
      </c>
      <c r="T118" s="9">
        <f>$R$1+I118/60/60/24</f>
        <v>40641.455497685187</v>
      </c>
      <c r="U118">
        <f>YEAR(T118)</f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t="s">
        <v>8268</v>
      </c>
      <c r="P119" s="12">
        <f>ROUND(E119/D119*100,0)</f>
        <v>100</v>
      </c>
      <c r="Q119" s="13">
        <f>IFERROR(ROUND(E119/L119,2),"no backers")</f>
        <v>167.49</v>
      </c>
      <c r="S119" s="9">
        <f>$R$1+J119/60/60/24</f>
        <v>40248.834999999999</v>
      </c>
      <c r="T119" s="9">
        <f>$R$1+I119/60/60/24</f>
        <v>40338.791666666664</v>
      </c>
      <c r="U119">
        <f>YEAR(T119)</f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t="s">
        <v>8268</v>
      </c>
      <c r="P120" s="12">
        <f>ROUND(E120/D120*100,0)</f>
        <v>113</v>
      </c>
      <c r="Q120" s="13">
        <f>IFERROR(ROUND(E120/L120,2),"no backers")</f>
        <v>144.91</v>
      </c>
      <c r="S120" s="9">
        <f>$R$1+J120/60/60/24</f>
        <v>40723.053657407407</v>
      </c>
      <c r="T120" s="9">
        <f>$R$1+I120/60/60/24</f>
        <v>40753.053657407407</v>
      </c>
      <c r="U120">
        <f>YEAR(T120)</f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t="s">
        <v>8268</v>
      </c>
      <c r="P121" s="12">
        <f>ROUND(E121/D121*100,0)</f>
        <v>105</v>
      </c>
      <c r="Q121" s="13">
        <f>IFERROR(ROUND(E121/L121,2),"no backers")</f>
        <v>91.84</v>
      </c>
      <c r="S121" s="9">
        <f>$R$1+J121/60/60/24</f>
        <v>40739.069282407407</v>
      </c>
      <c r="T121" s="9">
        <f>$R$1+I121/60/60/24</f>
        <v>40768.958333333336</v>
      </c>
      <c r="U121">
        <f>YEAR(T121)</f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t="s">
        <v>8269</v>
      </c>
      <c r="P122" s="12">
        <f>ROUND(E122/D122*100,0)</f>
        <v>0</v>
      </c>
      <c r="Q122" s="13">
        <f>IFERROR(ROUND(E122/L122,2),"no backers")</f>
        <v>10</v>
      </c>
      <c r="S122" s="9">
        <f>$R$1+J122/60/60/24</f>
        <v>42616.049849537041</v>
      </c>
      <c r="T122" s="9">
        <f>$R$1+I122/60/60/24</f>
        <v>42646.049849537041</v>
      </c>
      <c r="U122">
        <f>YEAR(S122)</f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t="s">
        <v>8269</v>
      </c>
      <c r="P123" s="12">
        <f>ROUND(E123/D123*100,0)</f>
        <v>0</v>
      </c>
      <c r="Q123" s="13">
        <f>IFERROR(ROUND(E123/L123,2),"no backers")</f>
        <v>1</v>
      </c>
      <c r="S123" s="9">
        <f>$R$1+J123/60/60/24</f>
        <v>42096.704976851848</v>
      </c>
      <c r="T123" s="9">
        <f>$R$1+I123/60/60/24</f>
        <v>42112.427777777775</v>
      </c>
      <c r="U123">
        <f>YEAR(S123)</f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t="s">
        <v>8269</v>
      </c>
      <c r="P124" s="12">
        <f>ROUND(E124/D124*100,0)</f>
        <v>0</v>
      </c>
      <c r="Q124" s="13" t="str">
        <f>IFERROR(ROUND(E124/L124,2),"no backers")</f>
        <v>no backers</v>
      </c>
      <c r="S124" s="9">
        <f>$R$1+J124/60/60/24</f>
        <v>42593.431793981479</v>
      </c>
      <c r="T124" s="9">
        <f>$R$1+I124/60/60/24</f>
        <v>42653.431793981479</v>
      </c>
      <c r="U124">
        <f>YEAR(S124)</f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t="s">
        <v>8269</v>
      </c>
      <c r="P125" s="12">
        <f>ROUND(E125/D125*100,0)</f>
        <v>0</v>
      </c>
      <c r="Q125" s="13">
        <f>IFERROR(ROUND(E125/L125,2),"no backers")</f>
        <v>25.17</v>
      </c>
      <c r="S125" s="9">
        <f>$R$1+J125/60/60/24</f>
        <v>41904.781990740739</v>
      </c>
      <c r="T125" s="9">
        <f>$R$1+I125/60/60/24</f>
        <v>41940.916666666664</v>
      </c>
      <c r="U125">
        <f>YEAR(S125)</f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t="s">
        <v>8269</v>
      </c>
      <c r="P126" s="12">
        <f>ROUND(E126/D126*100,0)</f>
        <v>0</v>
      </c>
      <c r="Q126" s="13" t="str">
        <f>IFERROR(ROUND(E126/L126,2),"no backers")</f>
        <v>no backers</v>
      </c>
      <c r="S126" s="9">
        <f>$R$1+J126/60/60/24</f>
        <v>42114.928726851853</v>
      </c>
      <c r="T126" s="9">
        <f>$R$1+I126/60/60/24</f>
        <v>42139.928726851853</v>
      </c>
      <c r="U126">
        <f>YEAR(S126)</f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t="s">
        <v>8269</v>
      </c>
      <c r="P127" s="12">
        <f>ROUND(E127/D127*100,0)</f>
        <v>14</v>
      </c>
      <c r="Q127" s="13">
        <f>IFERROR(ROUND(E127/L127,2),"no backers")</f>
        <v>11.67</v>
      </c>
      <c r="S127" s="9">
        <f>$R$1+J127/60/60/24</f>
        <v>42709.993981481486</v>
      </c>
      <c r="T127" s="9">
        <f>$R$1+I127/60/60/24</f>
        <v>42769.993981481486</v>
      </c>
      <c r="U127">
        <f>YEAR(S127)</f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t="s">
        <v>8269</v>
      </c>
      <c r="P128" s="12">
        <f>ROUND(E128/D128*100,0)</f>
        <v>6</v>
      </c>
      <c r="Q128" s="13">
        <f>IFERROR(ROUND(E128/L128,2),"no backers")</f>
        <v>106.69</v>
      </c>
      <c r="S128" s="9">
        <f>$R$1+J128/60/60/24</f>
        <v>42135.589548611111</v>
      </c>
      <c r="T128" s="9">
        <f>$R$1+I128/60/60/24</f>
        <v>42166.083333333328</v>
      </c>
      <c r="U128">
        <f>YEAR(S128)</f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t="s">
        <v>8269</v>
      </c>
      <c r="P129" s="12">
        <f>ROUND(E129/D129*100,0)</f>
        <v>2</v>
      </c>
      <c r="Q129" s="13">
        <f>IFERROR(ROUND(E129/L129,2),"no backers")</f>
        <v>47.5</v>
      </c>
      <c r="S129" s="9">
        <f>$R$1+J129/60/60/24</f>
        <v>42067.62431712963</v>
      </c>
      <c r="T129" s="9">
        <f>$R$1+I129/60/60/24</f>
        <v>42097.582650462966</v>
      </c>
      <c r="U129">
        <f>YEAR(S129)</f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t="s">
        <v>8269</v>
      </c>
      <c r="P130" s="12">
        <f>ROUND(E130/D130*100,0)</f>
        <v>2</v>
      </c>
      <c r="Q130" s="13">
        <f>IFERROR(ROUND(E130/L130,2),"no backers")</f>
        <v>311.17</v>
      </c>
      <c r="S130" s="9">
        <f>$R$1+J130/60/60/24</f>
        <v>42628.22792824074</v>
      </c>
      <c r="T130" s="9">
        <f>$R$1+I130/60/60/24</f>
        <v>42663.22792824074</v>
      </c>
      <c r="U130">
        <f>YEAR(S130)</f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t="s">
        <v>8269</v>
      </c>
      <c r="P131" s="12">
        <f>ROUND(E131/D131*100,0)</f>
        <v>0</v>
      </c>
      <c r="Q131" s="13" t="str">
        <f>IFERROR(ROUND(E131/L131,2),"no backers")</f>
        <v>no backers</v>
      </c>
      <c r="S131" s="9">
        <f>$R$1+J131/60/60/24</f>
        <v>41882.937303240738</v>
      </c>
      <c r="T131" s="9">
        <f>$R$1+I131/60/60/24</f>
        <v>41942.937303240738</v>
      </c>
      <c r="U131">
        <f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t="s">
        <v>8269</v>
      </c>
      <c r="P132" s="12">
        <f>ROUND(E132/D132*100,0)</f>
        <v>0</v>
      </c>
      <c r="Q132" s="13" t="str">
        <f>IFERROR(ROUND(E132/L132,2),"no backers")</f>
        <v>no backers</v>
      </c>
      <c r="S132" s="9">
        <f>$R$1+J132/60/60/24</f>
        <v>41778.915416666663</v>
      </c>
      <c r="T132" s="9">
        <f>$R$1+I132/60/60/24</f>
        <v>41806.844444444447</v>
      </c>
      <c r="U132">
        <f>YEAR(S132)</f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t="s">
        <v>8269</v>
      </c>
      <c r="P133" s="12">
        <f>ROUND(E133/D133*100,0)</f>
        <v>0</v>
      </c>
      <c r="Q133" s="13" t="str">
        <f>IFERROR(ROUND(E133/L133,2),"no backers")</f>
        <v>no backers</v>
      </c>
      <c r="S133" s="9">
        <f>$R$1+J133/60/60/24</f>
        <v>42541.837511574078</v>
      </c>
      <c r="T133" s="9">
        <f>$R$1+I133/60/60/24</f>
        <v>42557</v>
      </c>
      <c r="U133">
        <f>YEAR(S133)</f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t="s">
        <v>8269</v>
      </c>
      <c r="P134" s="12">
        <f>ROUND(E134/D134*100,0)</f>
        <v>10</v>
      </c>
      <c r="Q134" s="13">
        <f>IFERROR(ROUND(E134/L134,2),"no backers")</f>
        <v>94.51</v>
      </c>
      <c r="S134" s="9">
        <f>$R$1+J134/60/60/24</f>
        <v>41905.812581018516</v>
      </c>
      <c r="T134" s="9">
        <f>$R$1+I134/60/60/24</f>
        <v>41950.854247685187</v>
      </c>
      <c r="U134">
        <f>YEAR(S134)</f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t="s">
        <v>8269</v>
      </c>
      <c r="P135" s="12">
        <f>ROUND(E135/D135*100,0)</f>
        <v>0</v>
      </c>
      <c r="Q135" s="13" t="str">
        <f>IFERROR(ROUND(E135/L135,2),"no backers")</f>
        <v>no backers</v>
      </c>
      <c r="S135" s="9">
        <f>$R$1+J135/60/60/24</f>
        <v>42491.80768518518</v>
      </c>
      <c r="T135" s="9">
        <f>$R$1+I135/60/60/24</f>
        <v>42521.729861111111</v>
      </c>
      <c r="U135">
        <f>YEAR(S135)</f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t="s">
        <v>8269</v>
      </c>
      <c r="P136" s="12">
        <f>ROUND(E136/D136*100,0)</f>
        <v>0</v>
      </c>
      <c r="Q136" s="13" t="str">
        <f>IFERROR(ROUND(E136/L136,2),"no backers")</f>
        <v>no backers</v>
      </c>
      <c r="S136" s="9">
        <f>$R$1+J136/60/60/24</f>
        <v>42221.909930555557</v>
      </c>
      <c r="T136" s="9">
        <f>$R$1+I136/60/60/24</f>
        <v>42251.708333333328</v>
      </c>
      <c r="U136">
        <f>YEAR(S136)</f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t="s">
        <v>8269</v>
      </c>
      <c r="P137" s="12">
        <f>ROUND(E137/D137*100,0)</f>
        <v>13</v>
      </c>
      <c r="Q137" s="13">
        <f>IFERROR(ROUND(E137/L137,2),"no backers")</f>
        <v>80.599999999999994</v>
      </c>
      <c r="S137" s="9">
        <f>$R$1+J137/60/60/24</f>
        <v>41788.381909722222</v>
      </c>
      <c r="T137" s="9">
        <f>$R$1+I137/60/60/24</f>
        <v>41821.791666666664</v>
      </c>
      <c r="U137">
        <f>YEAR(S137)</f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t="s">
        <v>8269</v>
      </c>
      <c r="P138" s="12">
        <f>ROUND(E138/D138*100,0)</f>
        <v>0</v>
      </c>
      <c r="Q138" s="13" t="str">
        <f>IFERROR(ROUND(E138/L138,2),"no backers")</f>
        <v>no backers</v>
      </c>
      <c r="S138" s="9">
        <f>$R$1+J138/60/60/24</f>
        <v>42096.410115740742</v>
      </c>
      <c r="T138" s="9">
        <f>$R$1+I138/60/60/24</f>
        <v>42140.427777777775</v>
      </c>
      <c r="U138">
        <f>YEAR(S138)</f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t="s">
        <v>8269</v>
      </c>
      <c r="P139" s="12">
        <f>ROUND(E139/D139*100,0)</f>
        <v>0</v>
      </c>
      <c r="Q139" s="13" t="str">
        <f>IFERROR(ROUND(E139/L139,2),"no backers")</f>
        <v>no backers</v>
      </c>
      <c r="S139" s="9">
        <f>$R$1+J139/60/60/24</f>
        <v>42239.573993055557</v>
      </c>
      <c r="T139" s="9">
        <f>$R$1+I139/60/60/24</f>
        <v>42289.573993055557</v>
      </c>
      <c r="U139">
        <f>YEAR(S139)</f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t="s">
        <v>8269</v>
      </c>
      <c r="P140" s="12">
        <f>ROUND(E140/D140*100,0)</f>
        <v>3</v>
      </c>
      <c r="Q140" s="13">
        <f>IFERROR(ROUND(E140/L140,2),"no backers")</f>
        <v>81.239999999999995</v>
      </c>
      <c r="S140" s="9">
        <f>$R$1+J140/60/60/24</f>
        <v>42186.257418981477</v>
      </c>
      <c r="T140" s="9">
        <f>$R$1+I140/60/60/24</f>
        <v>42217.207638888889</v>
      </c>
      <c r="U140">
        <f>YEAR(S140)</f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t="s">
        <v>8269</v>
      </c>
      <c r="P141" s="12">
        <f>ROUND(E141/D141*100,0)</f>
        <v>100</v>
      </c>
      <c r="Q141" s="13">
        <f>IFERROR(ROUND(E141/L141,2),"no backers")</f>
        <v>500</v>
      </c>
      <c r="S141" s="9">
        <f>$R$1+J141/60/60/24</f>
        <v>42187.920972222222</v>
      </c>
      <c r="T141" s="9">
        <f>$R$1+I141/60/60/24</f>
        <v>42197.920972222222</v>
      </c>
      <c r="U141">
        <f>YEAR(S141)</f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t="s">
        <v>8269</v>
      </c>
      <c r="P142" s="12">
        <f>ROUND(E142/D142*100,0)</f>
        <v>0</v>
      </c>
      <c r="Q142" s="13" t="str">
        <f>IFERROR(ROUND(E142/L142,2),"no backers")</f>
        <v>no backers</v>
      </c>
      <c r="S142" s="9">
        <f>$R$1+J142/60/60/24</f>
        <v>42053.198287037041</v>
      </c>
      <c r="T142" s="9">
        <f>$R$1+I142/60/60/24</f>
        <v>42083.15662037037</v>
      </c>
      <c r="U142">
        <f>YEAR(S142)</f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t="s">
        <v>8269</v>
      </c>
      <c r="P143" s="12">
        <f>ROUND(E143/D143*100,0)</f>
        <v>11</v>
      </c>
      <c r="Q143" s="13">
        <f>IFERROR(ROUND(E143/L143,2),"no backers")</f>
        <v>46.18</v>
      </c>
      <c r="S143" s="9">
        <f>$R$1+J143/60/60/24</f>
        <v>42110.153043981481</v>
      </c>
      <c r="T143" s="9">
        <f>$R$1+I143/60/60/24</f>
        <v>42155.153043981481</v>
      </c>
      <c r="U143">
        <f>YEAR(S143)</f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t="s">
        <v>8269</v>
      </c>
      <c r="P144" s="12">
        <f>ROUND(E144/D144*100,0)</f>
        <v>0</v>
      </c>
      <c r="Q144" s="13">
        <f>IFERROR(ROUND(E144/L144,2),"no backers")</f>
        <v>10</v>
      </c>
      <c r="S144" s="9">
        <f>$R$1+J144/60/60/24</f>
        <v>41938.893263888887</v>
      </c>
      <c r="T144" s="9">
        <f>$R$1+I144/60/60/24</f>
        <v>41959.934930555552</v>
      </c>
      <c r="U144">
        <f>YEAR(S144)</f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t="s">
        <v>8269</v>
      </c>
      <c r="P145" s="12">
        <f>ROUND(E145/D145*100,0)</f>
        <v>0</v>
      </c>
      <c r="Q145" s="13" t="str">
        <f>IFERROR(ROUND(E145/L145,2),"no backers")</f>
        <v>no backers</v>
      </c>
      <c r="S145" s="9">
        <f>$R$1+J145/60/60/24</f>
        <v>42559.064143518524</v>
      </c>
      <c r="T145" s="9">
        <f>$R$1+I145/60/60/24</f>
        <v>42616.246527777781</v>
      </c>
      <c r="U145">
        <f>YEAR(S145)</f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t="s">
        <v>8269</v>
      </c>
      <c r="P146" s="12">
        <f>ROUND(E146/D146*100,0)</f>
        <v>28</v>
      </c>
      <c r="Q146" s="13">
        <f>IFERROR(ROUND(E146/L146,2),"no backers")</f>
        <v>55.95</v>
      </c>
      <c r="S146" s="9">
        <f>$R$1+J146/60/60/24</f>
        <v>42047.762407407412</v>
      </c>
      <c r="T146" s="9">
        <f>$R$1+I146/60/60/24</f>
        <v>42107.72074074074</v>
      </c>
      <c r="U146">
        <f>YEAR(S146)</f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t="s">
        <v>8269</v>
      </c>
      <c r="P147" s="12">
        <f>ROUND(E147/D147*100,0)</f>
        <v>8</v>
      </c>
      <c r="Q147" s="13">
        <f>IFERROR(ROUND(E147/L147,2),"no backers")</f>
        <v>37.56</v>
      </c>
      <c r="S147" s="9">
        <f>$R$1+J147/60/60/24</f>
        <v>42200.542268518519</v>
      </c>
      <c r="T147" s="9">
        <f>$R$1+I147/60/60/24</f>
        <v>42227.542268518519</v>
      </c>
      <c r="U147">
        <f>YEAR(S147)</f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t="s">
        <v>8269</v>
      </c>
      <c r="P148" s="12">
        <f>ROUND(E148/D148*100,0)</f>
        <v>1</v>
      </c>
      <c r="Q148" s="13">
        <f>IFERROR(ROUND(E148/L148,2),"no backers")</f>
        <v>38.33</v>
      </c>
      <c r="S148" s="9">
        <f>$R$1+J148/60/60/24</f>
        <v>42693.016180555554</v>
      </c>
      <c r="T148" s="9">
        <f>$R$1+I148/60/60/24</f>
        <v>42753.016180555554</v>
      </c>
      <c r="U148">
        <f>YEAR(S148)</f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t="s">
        <v>8269</v>
      </c>
      <c r="P149" s="12">
        <f>ROUND(E149/D149*100,0)</f>
        <v>0</v>
      </c>
      <c r="Q149" s="13" t="str">
        <f>IFERROR(ROUND(E149/L149,2),"no backers")</f>
        <v>no backers</v>
      </c>
      <c r="S149" s="9">
        <f>$R$1+J149/60/60/24</f>
        <v>41969.767824074079</v>
      </c>
      <c r="T149" s="9">
        <f>$R$1+I149/60/60/24</f>
        <v>42012.762499999997</v>
      </c>
      <c r="U149">
        <f>YEAR(S149)</f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t="s">
        <v>8269</v>
      </c>
      <c r="P150" s="12">
        <f>ROUND(E150/D150*100,0)</f>
        <v>0</v>
      </c>
      <c r="Q150" s="13">
        <f>IFERROR(ROUND(E150/L150,2),"no backers")</f>
        <v>20</v>
      </c>
      <c r="S150" s="9">
        <f>$R$1+J150/60/60/24</f>
        <v>42397.281666666662</v>
      </c>
      <c r="T150" s="9">
        <f>$R$1+I150/60/60/24</f>
        <v>42427.281666666662</v>
      </c>
      <c r="U150">
        <f>YEAR(S150)</f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t="s">
        <v>8269</v>
      </c>
      <c r="P151" s="12">
        <f>ROUND(E151/D151*100,0)</f>
        <v>1</v>
      </c>
      <c r="Q151" s="13">
        <f>IFERROR(ROUND(E151/L151,2),"no backers")</f>
        <v>15.33</v>
      </c>
      <c r="S151" s="9">
        <f>$R$1+J151/60/60/24</f>
        <v>41968.172106481477</v>
      </c>
      <c r="T151" s="9">
        <f>$R$1+I151/60/60/24</f>
        <v>41998.333333333328</v>
      </c>
      <c r="U151">
        <f>YEAR(S151)</f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t="s">
        <v>8269</v>
      </c>
      <c r="P152" s="12">
        <f>ROUND(E152/D152*100,0)</f>
        <v>23</v>
      </c>
      <c r="Q152" s="13">
        <f>IFERROR(ROUND(E152/L152,2),"no backers")</f>
        <v>449.43</v>
      </c>
      <c r="S152" s="9">
        <f>$R$1+J152/60/60/24</f>
        <v>42090.161828703705</v>
      </c>
      <c r="T152" s="9">
        <f>$R$1+I152/60/60/24</f>
        <v>42150.161828703705</v>
      </c>
      <c r="U152">
        <f>YEAR(S152)</f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t="s">
        <v>8269</v>
      </c>
      <c r="P153" s="12">
        <f>ROUND(E153/D153*100,0)</f>
        <v>0</v>
      </c>
      <c r="Q153" s="13">
        <f>IFERROR(ROUND(E153/L153,2),"no backers")</f>
        <v>28</v>
      </c>
      <c r="S153" s="9">
        <f>$R$1+J153/60/60/24</f>
        <v>42113.550821759258</v>
      </c>
      <c r="T153" s="9">
        <f>$R$1+I153/60/60/24</f>
        <v>42173.550821759258</v>
      </c>
      <c r="U153">
        <f>YEAR(S153)</f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t="s">
        <v>8269</v>
      </c>
      <c r="P154" s="12">
        <f>ROUND(E154/D154*100,0)</f>
        <v>0</v>
      </c>
      <c r="Q154" s="13">
        <f>IFERROR(ROUND(E154/L154,2),"no backers")</f>
        <v>15</v>
      </c>
      <c r="S154" s="9">
        <f>$R$1+J154/60/60/24</f>
        <v>41875.077546296299</v>
      </c>
      <c r="T154" s="9">
        <f>$R$1+I154/60/60/24</f>
        <v>41905.077546296299</v>
      </c>
      <c r="U154">
        <f>YEAR(S154)</f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t="s">
        <v>8269</v>
      </c>
      <c r="P155" s="12">
        <f>ROUND(E155/D155*100,0)</f>
        <v>1</v>
      </c>
      <c r="Q155" s="13">
        <f>IFERROR(ROUND(E155/L155,2),"no backers")</f>
        <v>35.9</v>
      </c>
      <c r="S155" s="9">
        <f>$R$1+J155/60/60/24</f>
        <v>41933.586157407408</v>
      </c>
      <c r="T155" s="9">
        <f>$R$1+I155/60/60/24</f>
        <v>41975.627824074079</v>
      </c>
      <c r="U155">
        <f>YEAR(S155)</f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t="s">
        <v>8269</v>
      </c>
      <c r="P156" s="12">
        <f>ROUND(E156/D156*100,0)</f>
        <v>3</v>
      </c>
      <c r="Q156" s="13">
        <f>IFERROR(ROUND(E156/L156,2),"no backers")</f>
        <v>13.33</v>
      </c>
      <c r="S156" s="9">
        <f>$R$1+J156/60/60/24</f>
        <v>42115.547395833331</v>
      </c>
      <c r="T156" s="9">
        <f>$R$1+I156/60/60/24</f>
        <v>42158.547395833331</v>
      </c>
      <c r="U156">
        <f>YEAR(S156)</f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t="s">
        <v>8269</v>
      </c>
      <c r="P157" s="12">
        <f>ROUND(E157/D157*100,0)</f>
        <v>0</v>
      </c>
      <c r="Q157" s="13">
        <f>IFERROR(ROUND(E157/L157,2),"no backers")</f>
        <v>20.25</v>
      </c>
      <c r="S157" s="9">
        <f>$R$1+J157/60/60/24</f>
        <v>42168.559432870374</v>
      </c>
      <c r="T157" s="9">
        <f>$R$1+I157/60/60/24</f>
        <v>42208.559432870374</v>
      </c>
      <c r="U157">
        <f>YEAR(S157)</f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t="s">
        <v>8269</v>
      </c>
      <c r="P158" s="12">
        <f>ROUND(E158/D158*100,0)</f>
        <v>5</v>
      </c>
      <c r="Q158" s="13">
        <f>IFERROR(ROUND(E158/L158,2),"no backers")</f>
        <v>119</v>
      </c>
      <c r="S158" s="9">
        <f>$R$1+J158/60/60/24</f>
        <v>41794.124953703707</v>
      </c>
      <c r="T158" s="9">
        <f>$R$1+I158/60/60/24</f>
        <v>41854.124953703707</v>
      </c>
      <c r="U158">
        <f>YEAR(S158)</f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t="s">
        <v>8269</v>
      </c>
      <c r="P159" s="12">
        <f>ROUND(E159/D159*100,0)</f>
        <v>0</v>
      </c>
      <c r="Q159" s="13">
        <f>IFERROR(ROUND(E159/L159,2),"no backers")</f>
        <v>4</v>
      </c>
      <c r="S159" s="9">
        <f>$R$1+J159/60/60/24</f>
        <v>42396.911712962959</v>
      </c>
      <c r="T159" s="9">
        <f>$R$1+I159/60/60/24</f>
        <v>42426.911712962959</v>
      </c>
      <c r="U159">
        <f>YEAR(S159)</f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t="s">
        <v>8269</v>
      </c>
      <c r="P160" s="12">
        <f>ROUND(E160/D160*100,0)</f>
        <v>0</v>
      </c>
      <c r="Q160" s="13" t="str">
        <f>IFERROR(ROUND(E160/L160,2),"no backers")</f>
        <v>no backers</v>
      </c>
      <c r="S160" s="9">
        <f>$R$1+J160/60/60/24</f>
        <v>41904.07671296296</v>
      </c>
      <c r="T160" s="9">
        <f>$R$1+I160/60/60/24</f>
        <v>41934.07671296296</v>
      </c>
      <c r="U160">
        <f>YEAR(S160)</f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t="s">
        <v>8269</v>
      </c>
      <c r="P161" s="12">
        <f>ROUND(E161/D161*100,0)</f>
        <v>0</v>
      </c>
      <c r="Q161" s="13">
        <f>IFERROR(ROUND(E161/L161,2),"no backers")</f>
        <v>10</v>
      </c>
      <c r="S161" s="9">
        <f>$R$1+J161/60/60/24</f>
        <v>42514.434548611112</v>
      </c>
      <c r="T161" s="9">
        <f>$R$1+I161/60/60/24</f>
        <v>42554.434548611112</v>
      </c>
      <c r="U161">
        <f>YEAR(S161)</f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8270</v>
      </c>
      <c r="P162" s="12">
        <f>ROUND(E162/D162*100,0)</f>
        <v>0</v>
      </c>
      <c r="Q162" s="13" t="str">
        <f>IFERROR(ROUND(E162/L162,2),"no backers")</f>
        <v>no backers</v>
      </c>
      <c r="S162" s="9">
        <f>$R$1+J162/60/60/24</f>
        <v>42171.913090277783</v>
      </c>
      <c r="T162" s="9">
        <f>$R$1+I162/60/60/24</f>
        <v>42231.913090277783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8270</v>
      </c>
      <c r="P163" s="12">
        <f>ROUND(E163/D163*100,0)</f>
        <v>0</v>
      </c>
      <c r="Q163" s="13">
        <f>IFERROR(ROUND(E163/L163,2),"no backers")</f>
        <v>5</v>
      </c>
      <c r="S163" s="9">
        <f>$R$1+J163/60/60/24</f>
        <v>41792.687442129631</v>
      </c>
      <c r="T163" s="9">
        <f>$R$1+I163/60/60/24</f>
        <v>41822.687442129631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8270</v>
      </c>
      <c r="P164" s="12">
        <f>ROUND(E164/D164*100,0)</f>
        <v>16</v>
      </c>
      <c r="Q164" s="13">
        <f>IFERROR(ROUND(E164/L164,2),"no backers")</f>
        <v>43.5</v>
      </c>
      <c r="S164" s="9">
        <f>$R$1+J164/60/60/24</f>
        <v>41835.126805555556</v>
      </c>
      <c r="T164" s="9">
        <f>$R$1+I164/60/60/24</f>
        <v>41867.987500000003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8270</v>
      </c>
      <c r="P165" s="12">
        <f>ROUND(E165/D165*100,0)</f>
        <v>0</v>
      </c>
      <c r="Q165" s="13" t="str">
        <f>IFERROR(ROUND(E165/L165,2),"no backers")</f>
        <v>no backers</v>
      </c>
      <c r="S165" s="9">
        <f>$R$1+J165/60/60/24</f>
        <v>42243.961273148147</v>
      </c>
      <c r="T165" s="9">
        <f>$R$1+I165/60/60/24</f>
        <v>42278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8270</v>
      </c>
      <c r="P166" s="12">
        <f>ROUND(E166/D166*100,0)</f>
        <v>1</v>
      </c>
      <c r="Q166" s="13">
        <f>IFERROR(ROUND(E166/L166,2),"no backers")</f>
        <v>91.43</v>
      </c>
      <c r="S166" s="9">
        <f>$R$1+J166/60/60/24</f>
        <v>41841.762743055559</v>
      </c>
      <c r="T166" s="9">
        <f>$R$1+I166/60/60/24</f>
        <v>41901.762743055559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8270</v>
      </c>
      <c r="P167" s="12">
        <f>ROUND(E167/D167*100,0)</f>
        <v>0</v>
      </c>
      <c r="Q167" s="13" t="str">
        <f>IFERROR(ROUND(E167/L167,2),"no backers")</f>
        <v>no backers</v>
      </c>
      <c r="S167" s="9">
        <f>$R$1+J167/60/60/24</f>
        <v>42351.658842592587</v>
      </c>
      <c r="T167" s="9">
        <f>$R$1+I167/60/60/24</f>
        <v>42381.658842592587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8270</v>
      </c>
      <c r="P168" s="12">
        <f>ROUND(E168/D168*100,0)</f>
        <v>60</v>
      </c>
      <c r="Q168" s="13">
        <f>IFERROR(ROUND(E168/L168,2),"no backers")</f>
        <v>3000</v>
      </c>
      <c r="S168" s="9">
        <f>$R$1+J168/60/60/24</f>
        <v>42721.075949074075</v>
      </c>
      <c r="T168" s="9">
        <f>$R$1+I168/60/60/24</f>
        <v>42751.075949074075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8270</v>
      </c>
      <c r="P169" s="12">
        <f>ROUND(E169/D169*100,0)</f>
        <v>0</v>
      </c>
      <c r="Q169" s="13">
        <f>IFERROR(ROUND(E169/L169,2),"no backers")</f>
        <v>5.5</v>
      </c>
      <c r="S169" s="9">
        <f>$R$1+J169/60/60/24</f>
        <v>42160.927488425921</v>
      </c>
      <c r="T169" s="9">
        <f>$R$1+I169/60/60/24</f>
        <v>42220.927488425921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8270</v>
      </c>
      <c r="P170" s="12">
        <f>ROUND(E170/D170*100,0)</f>
        <v>4</v>
      </c>
      <c r="Q170" s="13">
        <f>IFERROR(ROUND(E170/L170,2),"no backers")</f>
        <v>108.33</v>
      </c>
      <c r="S170" s="9">
        <f>$R$1+J170/60/60/24</f>
        <v>42052.83530092593</v>
      </c>
      <c r="T170" s="9">
        <f>$R$1+I170/60/60/24</f>
        <v>42082.793634259258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8270</v>
      </c>
      <c r="P171" s="12">
        <f>ROUND(E171/D171*100,0)</f>
        <v>22</v>
      </c>
      <c r="Q171" s="13">
        <f>IFERROR(ROUND(E171/L171,2),"no backers")</f>
        <v>56</v>
      </c>
      <c r="S171" s="9">
        <f>$R$1+J171/60/60/24</f>
        <v>41900.505312499998</v>
      </c>
      <c r="T171" s="9">
        <f>$R$1+I171/60/60/24</f>
        <v>41930.505312499998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8270</v>
      </c>
      <c r="P172" s="12">
        <f>ROUND(E172/D172*100,0)</f>
        <v>3</v>
      </c>
      <c r="Q172" s="13">
        <f>IFERROR(ROUND(E172/L172,2),"no backers")</f>
        <v>32.5</v>
      </c>
      <c r="S172" s="9">
        <f>$R$1+J172/60/60/24</f>
        <v>42216.977812500001</v>
      </c>
      <c r="T172" s="9">
        <f>$R$1+I172/60/60/24</f>
        <v>42246.227777777778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8270</v>
      </c>
      <c r="P173" s="12">
        <f>ROUND(E173/D173*100,0)</f>
        <v>0</v>
      </c>
      <c r="Q173" s="13">
        <f>IFERROR(ROUND(E173/L173,2),"no backers")</f>
        <v>1</v>
      </c>
      <c r="S173" s="9">
        <f>$R$1+J173/60/60/24</f>
        <v>42534.180717592593</v>
      </c>
      <c r="T173" s="9">
        <f>$R$1+I173/60/60/24</f>
        <v>42594.180717592593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8270</v>
      </c>
      <c r="P174" s="12">
        <f>ROUND(E174/D174*100,0)</f>
        <v>0</v>
      </c>
      <c r="Q174" s="13" t="str">
        <f>IFERROR(ROUND(E174/L174,2),"no backers")</f>
        <v>no backers</v>
      </c>
      <c r="S174" s="9">
        <f>$R$1+J174/60/60/24</f>
        <v>42047.394942129627</v>
      </c>
      <c r="T174" s="9">
        <f>$R$1+I174/60/60/24</f>
        <v>42082.353275462956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8270</v>
      </c>
      <c r="P175" s="12">
        <f>ROUND(E175/D175*100,0)</f>
        <v>0</v>
      </c>
      <c r="Q175" s="13" t="str">
        <f>IFERROR(ROUND(E175/L175,2),"no backers")</f>
        <v>no backers</v>
      </c>
      <c r="S175" s="9">
        <f>$R$1+J175/60/60/24</f>
        <v>42033.573009259257</v>
      </c>
      <c r="T175" s="9">
        <f>$R$1+I175/60/60/24</f>
        <v>42063.573009259257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8270</v>
      </c>
      <c r="P176" s="12">
        <f>ROUND(E176/D176*100,0)</f>
        <v>0</v>
      </c>
      <c r="Q176" s="13" t="str">
        <f>IFERROR(ROUND(E176/L176,2),"no backers")</f>
        <v>no backers</v>
      </c>
      <c r="S176" s="9">
        <f>$R$1+J176/60/60/24</f>
        <v>42072.758981481486</v>
      </c>
      <c r="T176" s="9">
        <f>$R$1+I176/60/60/24</f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8270</v>
      </c>
      <c r="P177" s="12">
        <f>ROUND(E177/D177*100,0)</f>
        <v>6</v>
      </c>
      <c r="Q177" s="13">
        <f>IFERROR(ROUND(E177/L177,2),"no backers")</f>
        <v>49.88</v>
      </c>
      <c r="S177" s="9">
        <f>$R$1+J177/60/60/24</f>
        <v>41855.777905092589</v>
      </c>
      <c r="T177" s="9">
        <f>$R$1+I177/60/60/24</f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8270</v>
      </c>
      <c r="P178" s="12">
        <f>ROUND(E178/D178*100,0)</f>
        <v>0</v>
      </c>
      <c r="Q178" s="13" t="str">
        <f>IFERROR(ROUND(E178/L178,2),"no backers")</f>
        <v>no backers</v>
      </c>
      <c r="S178" s="9">
        <f>$R$1+J178/60/60/24</f>
        <v>42191.824062500003</v>
      </c>
      <c r="T178" s="9">
        <f>$R$1+I178/60/60/24</f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8270</v>
      </c>
      <c r="P179" s="12">
        <f>ROUND(E179/D179*100,0)</f>
        <v>40</v>
      </c>
      <c r="Q179" s="13">
        <f>IFERROR(ROUND(E179/L179,2),"no backers")</f>
        <v>25.71</v>
      </c>
      <c r="S179" s="9">
        <f>$R$1+J179/60/60/24</f>
        <v>42070.047754629632</v>
      </c>
      <c r="T179" s="9">
        <f>$R$1+I179/60/60/24</f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8270</v>
      </c>
      <c r="P180" s="12">
        <f>ROUND(E180/D180*100,0)</f>
        <v>0</v>
      </c>
      <c r="Q180" s="13" t="str">
        <f>IFERROR(ROUND(E180/L180,2),"no backers")</f>
        <v>no backers</v>
      </c>
      <c r="S180" s="9">
        <f>$R$1+J180/60/60/24</f>
        <v>42304.955381944441</v>
      </c>
      <c r="T180" s="9">
        <f>$R$1+I180/60/60/24</f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8270</v>
      </c>
      <c r="P181" s="12">
        <f>ROUND(E181/D181*100,0)</f>
        <v>20</v>
      </c>
      <c r="Q181" s="13">
        <f>IFERROR(ROUND(E181/L181,2),"no backers")</f>
        <v>100</v>
      </c>
      <c r="S181" s="9">
        <f>$R$1+J181/60/60/24</f>
        <v>42403.080497685187</v>
      </c>
      <c r="T181" s="9">
        <f>$R$1+I181/60/60/24</f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8270</v>
      </c>
      <c r="P182" s="12">
        <f>ROUND(E182/D182*100,0)</f>
        <v>33</v>
      </c>
      <c r="Q182" s="13">
        <f>IFERROR(ROUND(E182/L182,2),"no backers")</f>
        <v>30.85</v>
      </c>
      <c r="S182" s="9">
        <f>$R$1+J182/60/60/24</f>
        <v>42067.991238425922</v>
      </c>
      <c r="T182" s="9">
        <f>$R$1+I182/60/60/24</f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8270</v>
      </c>
      <c r="P183" s="12">
        <f>ROUND(E183/D183*100,0)</f>
        <v>21</v>
      </c>
      <c r="Q183" s="13">
        <f>IFERROR(ROUND(E183/L183,2),"no backers")</f>
        <v>180.5</v>
      </c>
      <c r="S183" s="9">
        <f>$R$1+J183/60/60/24</f>
        <v>42147.741840277777</v>
      </c>
      <c r="T183" s="9">
        <f>$R$1+I183/60/60/24</f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8270</v>
      </c>
      <c r="P184" s="12">
        <f>ROUND(E184/D184*100,0)</f>
        <v>0</v>
      </c>
      <c r="Q184" s="13" t="str">
        <f>IFERROR(ROUND(E184/L184,2),"no backers")</f>
        <v>no backers</v>
      </c>
      <c r="S184" s="9">
        <f>$R$1+J184/60/60/24</f>
        <v>42712.011944444443</v>
      </c>
      <c r="T184" s="9">
        <f>$R$1+I184/60/60/24</f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8270</v>
      </c>
      <c r="P185" s="12">
        <f>ROUND(E185/D185*100,0)</f>
        <v>36</v>
      </c>
      <c r="Q185" s="13">
        <f>IFERROR(ROUND(E185/L185,2),"no backers")</f>
        <v>373.5</v>
      </c>
      <c r="S185" s="9">
        <f>$R$1+J185/60/60/24</f>
        <v>41939.810300925928</v>
      </c>
      <c r="T185" s="9">
        <f>$R$1+I185/60/60/24</f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8270</v>
      </c>
      <c r="P186" s="12">
        <f>ROUND(E186/D186*100,0)</f>
        <v>3</v>
      </c>
      <c r="Q186" s="13">
        <f>IFERROR(ROUND(E186/L186,2),"no backers")</f>
        <v>25.5</v>
      </c>
      <c r="S186" s="9">
        <f>$R$1+J186/60/60/24</f>
        <v>41825.791226851856</v>
      </c>
      <c r="T186" s="9">
        <f>$R$1+I186/60/60/24</f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8270</v>
      </c>
      <c r="P187" s="12">
        <f>ROUND(E187/D187*100,0)</f>
        <v>6</v>
      </c>
      <c r="Q187" s="13">
        <f>IFERROR(ROUND(E187/L187,2),"no backers")</f>
        <v>220</v>
      </c>
      <c r="S187" s="9">
        <f>$R$1+J187/60/60/24</f>
        <v>42570.91133101852</v>
      </c>
      <c r="T187" s="9">
        <f>$R$1+I187/60/60/24</f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8270</v>
      </c>
      <c r="P188" s="12">
        <f>ROUND(E188/D188*100,0)</f>
        <v>0</v>
      </c>
      <c r="Q188" s="13" t="str">
        <f>IFERROR(ROUND(E188/L188,2),"no backers")</f>
        <v>no backers</v>
      </c>
      <c r="S188" s="9">
        <f>$R$1+J188/60/60/24</f>
        <v>42767.812893518523</v>
      </c>
      <c r="T188" s="9">
        <f>$R$1+I188/60/60/24</f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8270</v>
      </c>
      <c r="P189" s="12">
        <f>ROUND(E189/D189*100,0)</f>
        <v>16</v>
      </c>
      <c r="Q189" s="13">
        <f>IFERROR(ROUND(E189/L189,2),"no backers")</f>
        <v>160</v>
      </c>
      <c r="S189" s="9">
        <f>$R$1+J189/60/60/24</f>
        <v>42182.234456018516</v>
      </c>
      <c r="T189" s="9">
        <f>$R$1+I189/60/60/24</f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8270</v>
      </c>
      <c r="P190" s="12">
        <f>ROUND(E190/D190*100,0)</f>
        <v>0</v>
      </c>
      <c r="Q190" s="13" t="str">
        <f>IFERROR(ROUND(E190/L190,2),"no backers")</f>
        <v>no backers</v>
      </c>
      <c r="S190" s="9">
        <f>$R$1+J190/60/60/24</f>
        <v>41857.18304398148</v>
      </c>
      <c r="T190" s="9">
        <f>$R$1+I190/60/60/24</f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8270</v>
      </c>
      <c r="P191" s="12">
        <f>ROUND(E191/D191*100,0)</f>
        <v>0</v>
      </c>
      <c r="Q191" s="13">
        <f>IFERROR(ROUND(E191/L191,2),"no backers")</f>
        <v>69</v>
      </c>
      <c r="S191" s="9">
        <f>$R$1+J191/60/60/24</f>
        <v>42556.690706018519</v>
      </c>
      <c r="T191" s="9">
        <f>$R$1+I191/60/60/24</f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8270</v>
      </c>
      <c r="P192" s="12">
        <f>ROUND(E192/D192*100,0)</f>
        <v>0</v>
      </c>
      <c r="Q192" s="13">
        <f>IFERROR(ROUND(E192/L192,2),"no backers")</f>
        <v>50</v>
      </c>
      <c r="S192" s="9">
        <f>$R$1+J192/60/60/24</f>
        <v>42527.650995370372</v>
      </c>
      <c r="T192" s="9">
        <f>$R$1+I192/60/60/24</f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8270</v>
      </c>
      <c r="P193" s="12">
        <f>ROUND(E193/D193*100,0)</f>
        <v>5</v>
      </c>
      <c r="Q193" s="13">
        <f>IFERROR(ROUND(E193/L193,2),"no backers")</f>
        <v>83.33</v>
      </c>
      <c r="S193" s="9">
        <f>$R$1+J193/60/60/24</f>
        <v>42239.441412037035</v>
      </c>
      <c r="T193" s="9">
        <f>$R$1+I193/60/60/24</f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8270</v>
      </c>
      <c r="P194" s="12">
        <f>ROUND(E194/D194*100,0)</f>
        <v>0</v>
      </c>
      <c r="Q194" s="13">
        <f>IFERROR(ROUND(E194/L194,2),"no backers")</f>
        <v>5.67</v>
      </c>
      <c r="S194" s="9">
        <f>$R$1+J194/60/60/24</f>
        <v>41899.792037037041</v>
      </c>
      <c r="T194" s="9">
        <f>$R$1+I194/60/60/24</f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8270</v>
      </c>
      <c r="P195" s="12">
        <f>ROUND(E195/D195*100,0)</f>
        <v>0</v>
      </c>
      <c r="Q195" s="13" t="str">
        <f>IFERROR(ROUND(E195/L195,2),"no backers")</f>
        <v>no backers</v>
      </c>
      <c r="S195" s="9">
        <f>$R$1+J195/60/60/24</f>
        <v>41911.934791666667</v>
      </c>
      <c r="T195" s="9">
        <f>$R$1+I195/60/60/24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8270</v>
      </c>
      <c r="P196" s="12">
        <f>ROUND(E196/D196*100,0)</f>
        <v>0</v>
      </c>
      <c r="Q196" s="13">
        <f>IFERROR(ROUND(E196/L196,2),"no backers")</f>
        <v>1</v>
      </c>
      <c r="S196" s="9">
        <f>$R$1+J196/60/60/24</f>
        <v>42375.996886574074</v>
      </c>
      <c r="T196" s="9">
        <f>$R$1+I196/60/60/24</f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8270</v>
      </c>
      <c r="P197" s="12">
        <f>ROUND(E197/D197*100,0)</f>
        <v>0</v>
      </c>
      <c r="Q197" s="13" t="str">
        <f>IFERROR(ROUND(E197/L197,2),"no backers")</f>
        <v>no backers</v>
      </c>
      <c r="S197" s="9">
        <f>$R$1+J197/60/60/24</f>
        <v>42135.67050925926</v>
      </c>
      <c r="T197" s="9">
        <f>$R$1+I197/60/60/24</f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8270</v>
      </c>
      <c r="P198" s="12">
        <f>ROUND(E198/D198*100,0)</f>
        <v>42</v>
      </c>
      <c r="Q198" s="13">
        <f>IFERROR(ROUND(E198/L198,2),"no backers")</f>
        <v>77.11</v>
      </c>
      <c r="S198" s="9">
        <f>$R$1+J198/60/60/24</f>
        <v>42259.542800925927</v>
      </c>
      <c r="T198" s="9">
        <f>$R$1+I198/60/60/24</f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8270</v>
      </c>
      <c r="P199" s="12">
        <f>ROUND(E199/D199*100,0)</f>
        <v>10</v>
      </c>
      <c r="Q199" s="13">
        <f>IFERROR(ROUND(E199/L199,2),"no backers")</f>
        <v>32.75</v>
      </c>
      <c r="S199" s="9">
        <f>$R$1+J199/60/60/24</f>
        <v>42741.848379629635</v>
      </c>
      <c r="T199" s="9">
        <f>$R$1+I199/60/60/24</f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8270</v>
      </c>
      <c r="P200" s="12">
        <f>ROUND(E200/D200*100,0)</f>
        <v>1</v>
      </c>
      <c r="Q200" s="13">
        <f>IFERROR(ROUND(E200/L200,2),"no backers")</f>
        <v>46.5</v>
      </c>
      <c r="S200" s="9">
        <f>$R$1+J200/60/60/24</f>
        <v>41887.383356481485</v>
      </c>
      <c r="T200" s="9">
        <f>$R$1+I200/60/60/24</f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8270</v>
      </c>
      <c r="P201" s="12">
        <f>ROUND(E201/D201*100,0)</f>
        <v>0</v>
      </c>
      <c r="Q201" s="13" t="str">
        <f>IFERROR(ROUND(E201/L201,2),"no backers")</f>
        <v>no backers</v>
      </c>
      <c r="S201" s="9">
        <f>$R$1+J201/60/60/24</f>
        <v>42584.123865740738</v>
      </c>
      <c r="T201" s="9">
        <f>$R$1+I201/60/60/24</f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8270</v>
      </c>
      <c r="P202" s="12">
        <f>ROUND(E202/D202*100,0)</f>
        <v>26</v>
      </c>
      <c r="Q202" s="13">
        <f>IFERROR(ROUND(E202/L202,2),"no backers")</f>
        <v>87.31</v>
      </c>
      <c r="S202" s="9">
        <f>$R$1+J202/60/60/24</f>
        <v>41867.083368055559</v>
      </c>
      <c r="T202" s="9">
        <f>$R$1+I202/60/60/24</f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8270</v>
      </c>
      <c r="P203" s="12">
        <f>ROUND(E203/D203*100,0)</f>
        <v>58</v>
      </c>
      <c r="Q203" s="13">
        <f>IFERROR(ROUND(E203/L203,2),"no backers")</f>
        <v>54.29</v>
      </c>
      <c r="S203" s="9">
        <f>$R$1+J203/60/60/24</f>
        <v>42023.818622685183</v>
      </c>
      <c r="T203" s="9">
        <f>$R$1+I203/60/60/24</f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8270</v>
      </c>
      <c r="P204" s="12">
        <f>ROUND(E204/D204*100,0)</f>
        <v>0</v>
      </c>
      <c r="Q204" s="13" t="str">
        <f>IFERROR(ROUND(E204/L204,2),"no backers")</f>
        <v>no backers</v>
      </c>
      <c r="S204" s="9">
        <f>$R$1+J204/60/60/24</f>
        <v>42255.927824074075</v>
      </c>
      <c r="T204" s="9">
        <f>$R$1+I204/60/60/24</f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8270</v>
      </c>
      <c r="P205" s="12">
        <f>ROUND(E205/D205*100,0)</f>
        <v>30</v>
      </c>
      <c r="Q205" s="13">
        <f>IFERROR(ROUND(E205/L205,2),"no backers")</f>
        <v>93.25</v>
      </c>
      <c r="S205" s="9">
        <f>$R$1+J205/60/60/24</f>
        <v>41973.847962962958</v>
      </c>
      <c r="T205" s="9">
        <f>$R$1+I205/60/60/24</f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8270</v>
      </c>
      <c r="P206" s="12">
        <f>ROUND(E206/D206*100,0)</f>
        <v>51</v>
      </c>
      <c r="Q206" s="13">
        <f>IFERROR(ROUND(E206/L206,2),"no backers")</f>
        <v>117.68</v>
      </c>
      <c r="S206" s="9">
        <f>$R$1+J206/60/60/24</f>
        <v>42556.583368055552</v>
      </c>
      <c r="T206" s="9">
        <f>$R$1+I206/60/60/24</f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8270</v>
      </c>
      <c r="P207" s="12">
        <f>ROUND(E207/D207*100,0)</f>
        <v>16</v>
      </c>
      <c r="Q207" s="13">
        <f>IFERROR(ROUND(E207/L207,2),"no backers")</f>
        <v>76.47</v>
      </c>
      <c r="S207" s="9">
        <f>$R$1+J207/60/60/24</f>
        <v>42248.632199074069</v>
      </c>
      <c r="T207" s="9">
        <f>$R$1+I207/60/60/24</f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8270</v>
      </c>
      <c r="P208" s="12">
        <f>ROUND(E208/D208*100,0)</f>
        <v>0</v>
      </c>
      <c r="Q208" s="13" t="str">
        <f>IFERROR(ROUND(E208/L208,2),"no backers")</f>
        <v>no backers</v>
      </c>
      <c r="S208" s="9">
        <f>$R$1+J208/60/60/24</f>
        <v>42567.004432870366</v>
      </c>
      <c r="T208" s="9">
        <f>$R$1+I208/60/60/24</f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8270</v>
      </c>
      <c r="P209" s="12">
        <f>ROUND(E209/D209*100,0)</f>
        <v>15</v>
      </c>
      <c r="Q209" s="13">
        <f>IFERROR(ROUND(E209/L209,2),"no backers")</f>
        <v>163.85</v>
      </c>
      <c r="S209" s="9">
        <f>$R$1+J209/60/60/24</f>
        <v>41978.197199074071</v>
      </c>
      <c r="T209" s="9">
        <f>$R$1+I209/60/60/24</f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8270</v>
      </c>
      <c r="P210" s="12">
        <f>ROUND(E210/D210*100,0)</f>
        <v>0</v>
      </c>
      <c r="Q210" s="13" t="str">
        <f>IFERROR(ROUND(E210/L210,2),"no backers")</f>
        <v>no backers</v>
      </c>
      <c r="S210" s="9">
        <f>$R$1+J210/60/60/24</f>
        <v>41959.369988425926</v>
      </c>
      <c r="T210" s="9">
        <f>$R$1+I210/60/60/24</f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8270</v>
      </c>
      <c r="P211" s="12">
        <f>ROUND(E211/D211*100,0)</f>
        <v>0</v>
      </c>
      <c r="Q211" s="13" t="str">
        <f>IFERROR(ROUND(E211/L211,2),"no backers")</f>
        <v>no backers</v>
      </c>
      <c r="S211" s="9">
        <f>$R$1+J211/60/60/24</f>
        <v>42165.922858796301</v>
      </c>
      <c r="T211" s="9">
        <f>$R$1+I211/60/60/24</f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8270</v>
      </c>
      <c r="P212" s="12">
        <f>ROUND(E212/D212*100,0)</f>
        <v>25</v>
      </c>
      <c r="Q212" s="13">
        <f>IFERROR(ROUND(E212/L212,2),"no backers")</f>
        <v>91.82</v>
      </c>
      <c r="S212" s="9">
        <f>$R$1+J212/60/60/24</f>
        <v>42249.064722222218</v>
      </c>
      <c r="T212" s="9">
        <f>$R$1+I212/60/60/24</f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8270</v>
      </c>
      <c r="P213" s="12">
        <f>ROUND(E213/D213*100,0)</f>
        <v>45</v>
      </c>
      <c r="Q213" s="13">
        <f>IFERROR(ROUND(E213/L213,2),"no backers")</f>
        <v>185.83</v>
      </c>
      <c r="S213" s="9">
        <f>$R$1+J213/60/60/24</f>
        <v>42236.159918981488</v>
      </c>
      <c r="T213" s="9">
        <f>$R$1+I213/60/60/24</f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8270</v>
      </c>
      <c r="P214" s="12">
        <f>ROUND(E214/D214*100,0)</f>
        <v>0</v>
      </c>
      <c r="Q214" s="13">
        <f>IFERROR(ROUND(E214/L214,2),"no backers")</f>
        <v>1</v>
      </c>
      <c r="S214" s="9">
        <f>$R$1+J214/60/60/24</f>
        <v>42416.881018518514</v>
      </c>
      <c r="T214" s="9">
        <f>$R$1+I214/60/60/24</f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8270</v>
      </c>
      <c r="P215" s="12">
        <f>ROUND(E215/D215*100,0)</f>
        <v>0</v>
      </c>
      <c r="Q215" s="13">
        <f>IFERROR(ROUND(E215/L215,2),"no backers")</f>
        <v>20</v>
      </c>
      <c r="S215" s="9">
        <f>$R$1+J215/60/60/24</f>
        <v>42202.594293981485</v>
      </c>
      <c r="T215" s="9">
        <f>$R$1+I215/60/60/24</f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8270</v>
      </c>
      <c r="P216" s="12">
        <f>ROUND(E216/D216*100,0)</f>
        <v>0</v>
      </c>
      <c r="Q216" s="13">
        <f>IFERROR(ROUND(E216/L216,2),"no backers")</f>
        <v>1</v>
      </c>
      <c r="S216" s="9">
        <f>$R$1+J216/60/60/24</f>
        <v>42009.64061342593</v>
      </c>
      <c r="T216" s="9">
        <f>$R$1+I216/60/60/24</f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8270</v>
      </c>
      <c r="P217" s="12">
        <f>ROUND(E217/D217*100,0)</f>
        <v>0</v>
      </c>
      <c r="Q217" s="13">
        <f>IFERROR(ROUND(E217/L217,2),"no backers")</f>
        <v>10</v>
      </c>
      <c r="S217" s="9">
        <f>$R$1+J217/60/60/24</f>
        <v>42375.230115740742</v>
      </c>
      <c r="T217" s="9">
        <f>$R$1+I217/60/60/24</f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8270</v>
      </c>
      <c r="P218" s="12">
        <f>ROUND(E218/D218*100,0)</f>
        <v>56</v>
      </c>
      <c r="Q218" s="13">
        <f>IFERROR(ROUND(E218/L218,2),"no backers")</f>
        <v>331.54</v>
      </c>
      <c r="S218" s="9">
        <f>$R$1+J218/60/60/24</f>
        <v>42066.958761574075</v>
      </c>
      <c r="T218" s="9">
        <f>$R$1+I218/60/60/24</f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8270</v>
      </c>
      <c r="P219" s="12">
        <f>ROUND(E219/D219*100,0)</f>
        <v>12</v>
      </c>
      <c r="Q219" s="13">
        <f>IFERROR(ROUND(E219/L219,2),"no backers")</f>
        <v>314.29000000000002</v>
      </c>
      <c r="S219" s="9">
        <f>$R$1+J219/60/60/24</f>
        <v>41970.64061342593</v>
      </c>
      <c r="T219" s="9">
        <f>$R$1+I219/60/60/24</f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8270</v>
      </c>
      <c r="P220" s="12">
        <f>ROUND(E220/D220*100,0)</f>
        <v>2</v>
      </c>
      <c r="Q220" s="13">
        <f>IFERROR(ROUND(E220/L220,2),"no backers")</f>
        <v>100</v>
      </c>
      <c r="S220" s="9">
        <f>$R$1+J220/60/60/24</f>
        <v>42079.628344907411</v>
      </c>
      <c r="T220" s="9">
        <f>$R$1+I220/60/60/24</f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8270</v>
      </c>
      <c r="P221" s="12">
        <f>ROUND(E221/D221*100,0)</f>
        <v>18</v>
      </c>
      <c r="Q221" s="13">
        <f>IFERROR(ROUND(E221/L221,2),"no backers")</f>
        <v>115.99</v>
      </c>
      <c r="S221" s="9">
        <f>$R$1+J221/60/60/24</f>
        <v>42429.326678240745</v>
      </c>
      <c r="T221" s="9">
        <f>$R$1+I221/60/60/24</f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8270</v>
      </c>
      <c r="P222" s="12">
        <f>ROUND(E222/D222*100,0)</f>
        <v>1</v>
      </c>
      <c r="Q222" s="13">
        <f>IFERROR(ROUND(E222/L222,2),"no backers")</f>
        <v>120</v>
      </c>
      <c r="S222" s="9">
        <f>$R$1+J222/60/60/24</f>
        <v>42195.643865740742</v>
      </c>
      <c r="T222" s="9">
        <f>$R$1+I222/60/60/24</f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8270</v>
      </c>
      <c r="P223" s="12">
        <f>ROUND(E223/D223*100,0)</f>
        <v>0</v>
      </c>
      <c r="Q223" s="13" t="str">
        <f>IFERROR(ROUND(E223/L223,2),"no backers")</f>
        <v>no backers</v>
      </c>
      <c r="S223" s="9">
        <f>$R$1+J223/60/60/24</f>
        <v>42031.837546296301</v>
      </c>
      <c r="T223" s="9">
        <f>$R$1+I223/60/60/24</f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8270</v>
      </c>
      <c r="P224" s="12">
        <f>ROUND(E224/D224*100,0)</f>
        <v>13</v>
      </c>
      <c r="Q224" s="13">
        <f>IFERROR(ROUND(E224/L224,2),"no backers")</f>
        <v>65</v>
      </c>
      <c r="S224" s="9">
        <f>$R$1+J224/60/60/24</f>
        <v>42031.769884259258</v>
      </c>
      <c r="T224" s="9">
        <f>$R$1+I224/60/60/24</f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8270</v>
      </c>
      <c r="P225" s="12">
        <f>ROUND(E225/D225*100,0)</f>
        <v>0</v>
      </c>
      <c r="Q225" s="13" t="str">
        <f>IFERROR(ROUND(E225/L225,2),"no backers")</f>
        <v>no backers</v>
      </c>
      <c r="S225" s="9">
        <f>$R$1+J225/60/60/24</f>
        <v>42482.048032407409</v>
      </c>
      <c r="T225" s="9">
        <f>$R$1+I225/60/60/24</f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8270</v>
      </c>
      <c r="P226" s="12">
        <f>ROUND(E226/D226*100,0)</f>
        <v>0</v>
      </c>
      <c r="Q226" s="13" t="str">
        <f>IFERROR(ROUND(E226/L226,2),"no backers")</f>
        <v>no backers</v>
      </c>
      <c r="S226" s="9">
        <f>$R$1+J226/60/60/24</f>
        <v>42135.235254629632</v>
      </c>
      <c r="T226" s="9">
        <f>$R$1+I226/60/60/24</f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8270</v>
      </c>
      <c r="P227" s="12">
        <f>ROUND(E227/D227*100,0)</f>
        <v>0</v>
      </c>
      <c r="Q227" s="13" t="str">
        <f>IFERROR(ROUND(E227/L227,2),"no backers")</f>
        <v>no backers</v>
      </c>
      <c r="S227" s="9">
        <f>$R$1+J227/60/60/24</f>
        <v>42438.961273148147</v>
      </c>
      <c r="T227" s="9">
        <f>$R$1+I227/60/60/24</f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8270</v>
      </c>
      <c r="P228" s="12">
        <f>ROUND(E228/D228*100,0)</f>
        <v>1</v>
      </c>
      <c r="Q228" s="13">
        <f>IFERROR(ROUND(E228/L228,2),"no backers")</f>
        <v>125</v>
      </c>
      <c r="S228" s="9">
        <f>$R$1+J228/60/60/24</f>
        <v>42106.666018518517</v>
      </c>
      <c r="T228" s="9">
        <f>$R$1+I228/60/60/24</f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8270</v>
      </c>
      <c r="P229" s="12">
        <f>ROUND(E229/D229*100,0)</f>
        <v>0</v>
      </c>
      <c r="Q229" s="13" t="str">
        <f>IFERROR(ROUND(E229/L229,2),"no backers")</f>
        <v>no backers</v>
      </c>
      <c r="S229" s="9">
        <f>$R$1+J229/60/60/24</f>
        <v>42164.893993055557</v>
      </c>
      <c r="T229" s="9">
        <f>$R$1+I229/60/60/24</f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8270</v>
      </c>
      <c r="P230" s="12">
        <f>ROUND(E230/D230*100,0)</f>
        <v>0</v>
      </c>
      <c r="Q230" s="13" t="str">
        <f>IFERROR(ROUND(E230/L230,2),"no backers")</f>
        <v>no backers</v>
      </c>
      <c r="S230" s="9">
        <f>$R$1+J230/60/60/24</f>
        <v>42096.686400462961</v>
      </c>
      <c r="T230" s="9">
        <f>$R$1+I230/60/60/24</f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8270</v>
      </c>
      <c r="P231" s="12">
        <f>ROUND(E231/D231*100,0)</f>
        <v>0</v>
      </c>
      <c r="Q231" s="13" t="str">
        <f>IFERROR(ROUND(E231/L231,2),"no backers")</f>
        <v>no backers</v>
      </c>
      <c r="S231" s="9">
        <f>$R$1+J231/60/60/24</f>
        <v>42383.933993055558</v>
      </c>
      <c r="T231" s="9">
        <f>$R$1+I231/60/60/24</f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8270</v>
      </c>
      <c r="P232" s="12">
        <f>ROUND(E232/D232*100,0)</f>
        <v>0</v>
      </c>
      <c r="Q232" s="13">
        <f>IFERROR(ROUND(E232/L232,2),"no backers")</f>
        <v>30</v>
      </c>
      <c r="S232" s="9">
        <f>$R$1+J232/60/60/24</f>
        <v>42129.777210648142</v>
      </c>
      <c r="T232" s="9">
        <f>$R$1+I232/60/60/24</f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8270</v>
      </c>
      <c r="P233" s="12">
        <f>ROUND(E233/D233*100,0)</f>
        <v>0</v>
      </c>
      <c r="Q233" s="13" t="str">
        <f>IFERROR(ROUND(E233/L233,2),"no backers")</f>
        <v>no backers</v>
      </c>
      <c r="S233" s="9">
        <f>$R$1+J233/60/60/24</f>
        <v>42341.958923611113</v>
      </c>
      <c r="T233" s="9">
        <f>$R$1+I233/60/60/24</f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8270</v>
      </c>
      <c r="P234" s="12">
        <f>ROUND(E234/D234*100,0)</f>
        <v>3</v>
      </c>
      <c r="Q234" s="13">
        <f>IFERROR(ROUND(E234/L234,2),"no backers")</f>
        <v>15.71</v>
      </c>
      <c r="S234" s="9">
        <f>$R$1+J234/60/60/24</f>
        <v>42032.82576388889</v>
      </c>
      <c r="T234" s="9">
        <f>$R$1+I234/60/60/24</f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8270</v>
      </c>
      <c r="P235" s="12">
        <f>ROUND(E235/D235*100,0)</f>
        <v>0</v>
      </c>
      <c r="Q235" s="13" t="str">
        <f>IFERROR(ROUND(E235/L235,2),"no backers")</f>
        <v>no backers</v>
      </c>
      <c r="S235" s="9">
        <f>$R$1+J235/60/60/24</f>
        <v>42612.911712962959</v>
      </c>
      <c r="T235" s="9">
        <f>$R$1+I235/60/60/24</f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8270</v>
      </c>
      <c r="P236" s="12">
        <f>ROUND(E236/D236*100,0)</f>
        <v>40</v>
      </c>
      <c r="Q236" s="13">
        <f>IFERROR(ROUND(E236/L236,2),"no backers")</f>
        <v>80.2</v>
      </c>
      <c r="S236" s="9">
        <f>$R$1+J236/60/60/24</f>
        <v>42136.035405092596</v>
      </c>
      <c r="T236" s="9">
        <f>$R$1+I236/60/60/24</f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8270</v>
      </c>
      <c r="P237" s="12">
        <f>ROUND(E237/D237*100,0)</f>
        <v>0</v>
      </c>
      <c r="Q237" s="13" t="str">
        <f>IFERROR(ROUND(E237/L237,2),"no backers")</f>
        <v>no backers</v>
      </c>
      <c r="S237" s="9">
        <f>$R$1+J237/60/60/24</f>
        <v>42164.908530092594</v>
      </c>
      <c r="T237" s="9">
        <f>$R$1+I237/60/60/24</f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8270</v>
      </c>
      <c r="P238" s="12">
        <f>ROUND(E238/D238*100,0)</f>
        <v>0</v>
      </c>
      <c r="Q238" s="13" t="str">
        <f>IFERROR(ROUND(E238/L238,2),"no backers")</f>
        <v>no backers</v>
      </c>
      <c r="S238" s="9">
        <f>$R$1+J238/60/60/24</f>
        <v>42321.08447916666</v>
      </c>
      <c r="T238" s="9">
        <f>$R$1+I238/60/60/24</f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8270</v>
      </c>
      <c r="P239" s="12">
        <f>ROUND(E239/D239*100,0)</f>
        <v>0</v>
      </c>
      <c r="Q239" s="13">
        <f>IFERROR(ROUND(E239/L239,2),"no backers")</f>
        <v>50</v>
      </c>
      <c r="S239" s="9">
        <f>$R$1+J239/60/60/24</f>
        <v>42377.577187499999</v>
      </c>
      <c r="T239" s="9">
        <f>$R$1+I239/60/60/24</f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8270</v>
      </c>
      <c r="P240" s="12">
        <f>ROUND(E240/D240*100,0)</f>
        <v>0</v>
      </c>
      <c r="Q240" s="13" t="str">
        <f>IFERROR(ROUND(E240/L240,2),"no backers")</f>
        <v>no backers</v>
      </c>
      <c r="S240" s="9">
        <f>$R$1+J240/60/60/24</f>
        <v>42713.962499999994</v>
      </c>
      <c r="T240" s="9">
        <f>$R$1+I240/60/60/24</f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8270</v>
      </c>
      <c r="P241" s="12">
        <f>ROUND(E241/D241*100,0)</f>
        <v>25</v>
      </c>
      <c r="Q241" s="13">
        <f>IFERROR(ROUND(E241/L241,2),"no backers")</f>
        <v>50</v>
      </c>
      <c r="S241" s="9">
        <f>$R$1+J241/60/60/24</f>
        <v>42297.110300925924</v>
      </c>
      <c r="T241" s="9">
        <f>$R$1+I241/60/60/24</f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t="s">
        <v>8271</v>
      </c>
      <c r="P242" s="12">
        <f>ROUND(E242/D242*100,0)</f>
        <v>108</v>
      </c>
      <c r="Q242" s="13">
        <f>IFERROR(ROUND(E242/L242,2),"no backers")</f>
        <v>117.85</v>
      </c>
      <c r="S242" s="9">
        <f>$R$1+J242/60/60/24</f>
        <v>41354.708460648151</v>
      </c>
      <c r="T242" s="9">
        <f>$R$1+I242/60/60/24</f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t="s">
        <v>8271</v>
      </c>
      <c r="P243" s="12">
        <f>ROUND(E243/D243*100,0)</f>
        <v>113</v>
      </c>
      <c r="Q243" s="13">
        <f>IFERROR(ROUND(E243/L243,2),"no backers")</f>
        <v>109.04</v>
      </c>
      <c r="S243" s="9">
        <f>$R$1+J243/60/60/24</f>
        <v>41949.697962962964</v>
      </c>
      <c r="T243" s="9">
        <f>$R$1+I243/60/60/24</f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t="s">
        <v>8271</v>
      </c>
      <c r="P244" s="12">
        <f>ROUND(E244/D244*100,0)</f>
        <v>113</v>
      </c>
      <c r="Q244" s="13">
        <f>IFERROR(ROUND(E244/L244,2),"no backers")</f>
        <v>73.02</v>
      </c>
      <c r="S244" s="9">
        <f>$R$1+J244/60/60/24</f>
        <v>40862.492939814816</v>
      </c>
      <c r="T244" s="9">
        <f>$R$1+I244/60/60/24</f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t="s">
        <v>8271</v>
      </c>
      <c r="P245" s="12">
        <f>ROUND(E245/D245*100,0)</f>
        <v>103</v>
      </c>
      <c r="Q245" s="13">
        <f>IFERROR(ROUND(E245/L245,2),"no backers")</f>
        <v>78.2</v>
      </c>
      <c r="S245" s="9">
        <f>$R$1+J245/60/60/24</f>
        <v>41662.047500000001</v>
      </c>
      <c r="T245" s="9">
        <f>$R$1+I245/60/60/24</f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t="s">
        <v>8271</v>
      </c>
      <c r="P246" s="12">
        <f>ROUND(E246/D246*100,0)</f>
        <v>114</v>
      </c>
      <c r="Q246" s="13">
        <f>IFERROR(ROUND(E246/L246,2),"no backers")</f>
        <v>47.4</v>
      </c>
      <c r="S246" s="9">
        <f>$R$1+J246/60/60/24</f>
        <v>40213.323599537034</v>
      </c>
      <c r="T246" s="9">
        <f>$R$1+I246/60/60/24</f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t="s">
        <v>8271</v>
      </c>
      <c r="P247" s="12">
        <f>ROUND(E247/D247*100,0)</f>
        <v>104</v>
      </c>
      <c r="Q247" s="13">
        <f>IFERROR(ROUND(E247/L247,2),"no backers")</f>
        <v>54.02</v>
      </c>
      <c r="S247" s="9">
        <f>$R$1+J247/60/60/24</f>
        <v>41107.053067129629</v>
      </c>
      <c r="T247" s="9">
        <f>$R$1+I247/60/60/24</f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t="s">
        <v>8271</v>
      </c>
      <c r="P248" s="12">
        <f>ROUND(E248/D248*100,0)</f>
        <v>305</v>
      </c>
      <c r="Q248" s="13">
        <f>IFERROR(ROUND(E248/L248,2),"no backers")</f>
        <v>68.489999999999995</v>
      </c>
      <c r="S248" s="9">
        <f>$R$1+J248/60/60/24</f>
        <v>40480.363483796296</v>
      </c>
      <c r="T248" s="9">
        <f>$R$1+I248/60/60/24</f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t="s">
        <v>8271</v>
      </c>
      <c r="P249" s="12">
        <f>ROUND(E249/D249*100,0)</f>
        <v>134</v>
      </c>
      <c r="Q249" s="13">
        <f>IFERROR(ROUND(E249/L249,2),"no backers")</f>
        <v>108.15</v>
      </c>
      <c r="S249" s="9">
        <f>$R$1+J249/60/60/24</f>
        <v>40430.604328703703</v>
      </c>
      <c r="T249" s="9">
        <f>$R$1+I249/60/60/24</f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t="s">
        <v>8271</v>
      </c>
      <c r="P250" s="12">
        <f>ROUND(E250/D250*100,0)</f>
        <v>101</v>
      </c>
      <c r="Q250" s="13">
        <f>IFERROR(ROUND(E250/L250,2),"no backers")</f>
        <v>589.95000000000005</v>
      </c>
      <c r="S250" s="9">
        <f>$R$1+J250/60/60/24</f>
        <v>40870.774409722224</v>
      </c>
      <c r="T250" s="9">
        <f>$R$1+I250/60/60/24</f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t="s">
        <v>8271</v>
      </c>
      <c r="P251" s="12">
        <f>ROUND(E251/D251*100,0)</f>
        <v>113</v>
      </c>
      <c r="Q251" s="13">
        <f>IFERROR(ROUND(E251/L251,2),"no backers")</f>
        <v>48.05</v>
      </c>
      <c r="S251" s="9">
        <f>$R$1+J251/60/60/24</f>
        <v>40332.923842592594</v>
      </c>
      <c r="T251" s="9">
        <f>$R$1+I251/60/60/24</f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t="s">
        <v>8271</v>
      </c>
      <c r="P252" s="12">
        <f>ROUND(E252/D252*100,0)</f>
        <v>106</v>
      </c>
      <c r="Q252" s="13">
        <f>IFERROR(ROUND(E252/L252,2),"no backers")</f>
        <v>72.48</v>
      </c>
      <c r="S252" s="9">
        <f>$R$1+J252/60/60/24</f>
        <v>41401.565868055557</v>
      </c>
      <c r="T252" s="9">
        <f>$R$1+I252/60/60/24</f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t="s">
        <v>8271</v>
      </c>
      <c r="P253" s="12">
        <f>ROUND(E253/D253*100,0)</f>
        <v>126</v>
      </c>
      <c r="Q253" s="13">
        <f>IFERROR(ROUND(E253/L253,2),"no backers")</f>
        <v>57.08</v>
      </c>
      <c r="S253" s="9">
        <f>$R$1+J253/60/60/24</f>
        <v>41013.787569444445</v>
      </c>
      <c r="T253" s="9">
        <f>$R$1+I253/60/60/24</f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t="s">
        <v>8271</v>
      </c>
      <c r="P254" s="12">
        <f>ROUND(E254/D254*100,0)</f>
        <v>185</v>
      </c>
      <c r="Q254" s="13">
        <f>IFERROR(ROUND(E254/L254,2),"no backers")</f>
        <v>85.44</v>
      </c>
      <c r="S254" s="9">
        <f>$R$1+J254/60/60/24</f>
        <v>40266.662708333337</v>
      </c>
      <c r="T254" s="9">
        <f>$R$1+I254/60/60/24</f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t="s">
        <v>8271</v>
      </c>
      <c r="P255" s="12">
        <f>ROUND(E255/D255*100,0)</f>
        <v>101</v>
      </c>
      <c r="Q255" s="13">
        <f>IFERROR(ROUND(E255/L255,2),"no backers")</f>
        <v>215.86</v>
      </c>
      <c r="S255" s="9">
        <f>$R$1+J255/60/60/24</f>
        <v>40924.650868055556</v>
      </c>
      <c r="T255" s="9">
        <f>$R$1+I255/60/60/24</f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t="s">
        <v>8271</v>
      </c>
      <c r="P256" s="12">
        <f>ROUND(E256/D256*100,0)</f>
        <v>117</v>
      </c>
      <c r="Q256" s="13">
        <f>IFERROR(ROUND(E256/L256,2),"no backers")</f>
        <v>89.39</v>
      </c>
      <c r="S256" s="9">
        <f>$R$1+J256/60/60/24</f>
        <v>42263.952662037031</v>
      </c>
      <c r="T256" s="9">
        <f>$R$1+I256/60/60/24</f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t="s">
        <v>8271</v>
      </c>
      <c r="P257" s="12">
        <f>ROUND(E257/D257*100,0)</f>
        <v>107</v>
      </c>
      <c r="Q257" s="13">
        <f>IFERROR(ROUND(E257/L257,2),"no backers")</f>
        <v>45.42</v>
      </c>
      <c r="S257" s="9">
        <f>$R$1+J257/60/60/24</f>
        <v>40588.526412037041</v>
      </c>
      <c r="T257" s="9">
        <f>$R$1+I257/60/60/24</f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t="s">
        <v>8271</v>
      </c>
      <c r="P258" s="12">
        <f>ROUND(E258/D258*100,0)</f>
        <v>139</v>
      </c>
      <c r="Q258" s="13">
        <f>IFERROR(ROUND(E258/L258,2),"no backers")</f>
        <v>65.760000000000005</v>
      </c>
      <c r="S258" s="9">
        <f>$R$1+J258/60/60/24</f>
        <v>41319.769293981481</v>
      </c>
      <c r="T258" s="9">
        <f>$R$1+I258/60/60/24</f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t="s">
        <v>8271</v>
      </c>
      <c r="P259" s="12">
        <f>ROUND(E259/D259*100,0)</f>
        <v>107</v>
      </c>
      <c r="Q259" s="13">
        <f>IFERROR(ROUND(E259/L259,2),"no backers")</f>
        <v>66.7</v>
      </c>
      <c r="S259" s="9">
        <f>$R$1+J259/60/60/24</f>
        <v>42479.626875000002</v>
      </c>
      <c r="T259" s="9">
        <f>$R$1+I259/60/60/24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t="s">
        <v>8271</v>
      </c>
      <c r="P260" s="12">
        <f>ROUND(E260/D260*100,0)</f>
        <v>191</v>
      </c>
      <c r="Q260" s="13">
        <f>IFERROR(ROUND(E260/L260,2),"no backers")</f>
        <v>83.35</v>
      </c>
      <c r="S260" s="9">
        <f>$R$1+J260/60/60/24</f>
        <v>40682.051689814813</v>
      </c>
      <c r="T260" s="9">
        <f>$R$1+I260/60/60/24</f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t="s">
        <v>8271</v>
      </c>
      <c r="P261" s="12">
        <f>ROUND(E261/D261*100,0)</f>
        <v>132</v>
      </c>
      <c r="Q261" s="13">
        <f>IFERROR(ROUND(E261/L261,2),"no backers")</f>
        <v>105.05</v>
      </c>
      <c r="S261" s="9">
        <f>$R$1+J261/60/60/24</f>
        <v>42072.738067129627</v>
      </c>
      <c r="T261" s="9">
        <f>$R$1+I261/60/60/24</f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t="s">
        <v>8271</v>
      </c>
      <c r="P262" s="12">
        <f>ROUND(E262/D262*100,0)</f>
        <v>106</v>
      </c>
      <c r="Q262" s="13">
        <f>IFERROR(ROUND(E262/L262,2),"no backers")</f>
        <v>120.91</v>
      </c>
      <c r="S262" s="9">
        <f>$R$1+J262/60/60/24</f>
        <v>40330.755543981482</v>
      </c>
      <c r="T262" s="9">
        <f>$R$1+I262/60/60/24</f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t="s">
        <v>8271</v>
      </c>
      <c r="P263" s="12">
        <f>ROUND(E263/D263*100,0)</f>
        <v>107</v>
      </c>
      <c r="Q263" s="13">
        <f>IFERROR(ROUND(E263/L263,2),"no backers")</f>
        <v>97.64</v>
      </c>
      <c r="S263" s="9">
        <f>$R$1+J263/60/60/24</f>
        <v>41017.885462962964</v>
      </c>
      <c r="T263" s="9">
        <f>$R$1+I263/60/60/24</f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t="s">
        <v>8271</v>
      </c>
      <c r="P264" s="12">
        <f>ROUND(E264/D264*100,0)</f>
        <v>240</v>
      </c>
      <c r="Q264" s="13">
        <f>IFERROR(ROUND(E264/L264,2),"no backers")</f>
        <v>41.38</v>
      </c>
      <c r="S264" s="9">
        <f>$R$1+J264/60/60/24</f>
        <v>40555.24800925926</v>
      </c>
      <c r="T264" s="9">
        <f>$R$1+I264/60/60/24</f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t="s">
        <v>8271</v>
      </c>
      <c r="P265" s="12">
        <f>ROUND(E265/D265*100,0)</f>
        <v>118</v>
      </c>
      <c r="Q265" s="13">
        <f>IFERROR(ROUND(E265/L265,2),"no backers")</f>
        <v>30.65</v>
      </c>
      <c r="S265" s="9">
        <f>$R$1+J265/60/60/24</f>
        <v>41149.954791666663</v>
      </c>
      <c r="T265" s="9">
        <f>$R$1+I265/60/60/24</f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t="s">
        <v>8271</v>
      </c>
      <c r="P266" s="12">
        <f>ROUND(E266/D266*100,0)</f>
        <v>118</v>
      </c>
      <c r="Q266" s="13">
        <f>IFERROR(ROUND(E266/L266,2),"no backers")</f>
        <v>64.95</v>
      </c>
      <c r="S266" s="9">
        <f>$R$1+J266/60/60/24</f>
        <v>41010.620312500003</v>
      </c>
      <c r="T266" s="9">
        <f>$R$1+I266/60/60/24</f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t="s">
        <v>8271</v>
      </c>
      <c r="P267" s="12">
        <f>ROUND(E267/D267*100,0)</f>
        <v>111</v>
      </c>
      <c r="Q267" s="13">
        <f>IFERROR(ROUND(E267/L267,2),"no backers")</f>
        <v>95.78</v>
      </c>
      <c r="S267" s="9">
        <f>$R$1+J267/60/60/24</f>
        <v>40267.245717592588</v>
      </c>
      <c r="T267" s="9">
        <f>$R$1+I267/60/60/24</f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t="s">
        <v>8271</v>
      </c>
      <c r="P268" s="12">
        <f>ROUND(E268/D268*100,0)</f>
        <v>146</v>
      </c>
      <c r="Q268" s="13">
        <f>IFERROR(ROUND(E268/L268,2),"no backers")</f>
        <v>40.42</v>
      </c>
      <c r="S268" s="9">
        <f>$R$1+J268/60/60/24</f>
        <v>40205.174849537041</v>
      </c>
      <c r="T268" s="9">
        <f>$R$1+I268/60/60/24</f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t="s">
        <v>8271</v>
      </c>
      <c r="P269" s="12">
        <f>ROUND(E269/D269*100,0)</f>
        <v>132</v>
      </c>
      <c r="Q269" s="13">
        <f>IFERROR(ROUND(E269/L269,2),"no backers")</f>
        <v>78.58</v>
      </c>
      <c r="S269" s="9">
        <f>$R$1+J269/60/60/24</f>
        <v>41785.452534722222</v>
      </c>
      <c r="T269" s="9">
        <f>$R$1+I269/60/60/24</f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t="s">
        <v>8271</v>
      </c>
      <c r="P270" s="12">
        <f>ROUND(E270/D270*100,0)</f>
        <v>111</v>
      </c>
      <c r="Q270" s="13">
        <f>IFERROR(ROUND(E270/L270,2),"no backers")</f>
        <v>50.18</v>
      </c>
      <c r="S270" s="9">
        <f>$R$1+J270/60/60/24</f>
        <v>40809.15252314815</v>
      </c>
      <c r="T270" s="9">
        <f>$R$1+I270/60/60/24</f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t="s">
        <v>8271</v>
      </c>
      <c r="P271" s="12">
        <f>ROUND(E271/D271*100,0)</f>
        <v>147</v>
      </c>
      <c r="Q271" s="13">
        <f>IFERROR(ROUND(E271/L271,2),"no backers")</f>
        <v>92.25</v>
      </c>
      <c r="S271" s="9">
        <f>$R$1+J271/60/60/24</f>
        <v>42758.197013888886</v>
      </c>
      <c r="T271" s="9">
        <f>$R$1+I271/60/60/24</f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t="s">
        <v>8271</v>
      </c>
      <c r="P272" s="12">
        <f>ROUND(E272/D272*100,0)</f>
        <v>153</v>
      </c>
      <c r="Q272" s="13">
        <f>IFERROR(ROUND(E272/L272,2),"no backers")</f>
        <v>57.54</v>
      </c>
      <c r="S272" s="9">
        <f>$R$1+J272/60/60/24</f>
        <v>40637.866550925923</v>
      </c>
      <c r="T272" s="9">
        <f>$R$1+I272/60/60/24</f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t="s">
        <v>8271</v>
      </c>
      <c r="P273" s="12">
        <f>ROUND(E273/D273*100,0)</f>
        <v>105</v>
      </c>
      <c r="Q273" s="13">
        <f>IFERROR(ROUND(E273/L273,2),"no backers")</f>
        <v>109.42</v>
      </c>
      <c r="S273" s="9">
        <f>$R$1+J273/60/60/24</f>
        <v>41612.10024305556</v>
      </c>
      <c r="T273" s="9">
        <f>$R$1+I273/60/60/24</f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t="s">
        <v>8271</v>
      </c>
      <c r="P274" s="12">
        <f>ROUND(E274/D274*100,0)</f>
        <v>177</v>
      </c>
      <c r="Q274" s="13">
        <f>IFERROR(ROUND(E274/L274,2),"no backers")</f>
        <v>81.89</v>
      </c>
      <c r="S274" s="9">
        <f>$R$1+J274/60/60/24</f>
        <v>40235.900358796294</v>
      </c>
      <c r="T274" s="9">
        <f>$R$1+I274/60/60/24</f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t="s">
        <v>8271</v>
      </c>
      <c r="P275" s="12">
        <f>ROUND(E275/D275*100,0)</f>
        <v>108</v>
      </c>
      <c r="Q275" s="13">
        <f>IFERROR(ROUND(E275/L275,2),"no backers")</f>
        <v>45.67</v>
      </c>
      <c r="S275" s="9">
        <f>$R$1+J275/60/60/24</f>
        <v>40697.498449074075</v>
      </c>
      <c r="T275" s="9">
        <f>$R$1+I275/60/60/24</f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t="s">
        <v>8271</v>
      </c>
      <c r="P276" s="12">
        <f>ROUND(E276/D276*100,0)</f>
        <v>156</v>
      </c>
      <c r="Q276" s="13">
        <f>IFERROR(ROUND(E276/L276,2),"no backers")</f>
        <v>55.22</v>
      </c>
      <c r="S276" s="9">
        <f>$R$1+J276/60/60/24</f>
        <v>40969.912372685183</v>
      </c>
      <c r="T276" s="9">
        <f>$R$1+I276/60/60/24</f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t="s">
        <v>8271</v>
      </c>
      <c r="P277" s="12">
        <f>ROUND(E277/D277*100,0)</f>
        <v>108</v>
      </c>
      <c r="Q277" s="13">
        <f>IFERROR(ROUND(E277/L277,2),"no backers")</f>
        <v>65.3</v>
      </c>
      <c r="S277" s="9">
        <f>$R$1+J277/60/60/24</f>
        <v>41193.032013888893</v>
      </c>
      <c r="T277" s="9">
        <f>$R$1+I277/60/60/24</f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t="s">
        <v>8271</v>
      </c>
      <c r="P278" s="12">
        <f>ROUND(E278/D278*100,0)</f>
        <v>148</v>
      </c>
      <c r="Q278" s="13">
        <f>IFERROR(ROUND(E278/L278,2),"no backers")</f>
        <v>95.23</v>
      </c>
      <c r="S278" s="9">
        <f>$R$1+J278/60/60/24</f>
        <v>40967.081874999996</v>
      </c>
      <c r="T278" s="9">
        <f>$R$1+I278/60/60/24</f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t="s">
        <v>8271</v>
      </c>
      <c r="P279" s="12">
        <f>ROUND(E279/D279*100,0)</f>
        <v>110</v>
      </c>
      <c r="Q279" s="13">
        <f>IFERROR(ROUND(E279/L279,2),"no backers")</f>
        <v>75.44</v>
      </c>
      <c r="S279" s="9">
        <f>$R$1+J279/60/60/24</f>
        <v>42117.891423611116</v>
      </c>
      <c r="T279" s="9">
        <f>$R$1+I279/60/60/24</f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t="s">
        <v>8271</v>
      </c>
      <c r="P280" s="12">
        <f>ROUND(E280/D280*100,0)</f>
        <v>150</v>
      </c>
      <c r="Q280" s="13">
        <f>IFERROR(ROUND(E280/L280,2),"no backers")</f>
        <v>97.82</v>
      </c>
      <c r="S280" s="9">
        <f>$R$1+J280/60/60/24</f>
        <v>41164.040960648148</v>
      </c>
      <c r="T280" s="9">
        <f>$R$1+I280/60/60/24</f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t="s">
        <v>8271</v>
      </c>
      <c r="P281" s="12">
        <f>ROUND(E281/D281*100,0)</f>
        <v>157</v>
      </c>
      <c r="Q281" s="13">
        <f>IFERROR(ROUND(E281/L281,2),"no backers")</f>
        <v>87.69</v>
      </c>
      <c r="S281" s="9">
        <f>$R$1+J281/60/60/24</f>
        <v>42759.244166666671</v>
      </c>
      <c r="T281" s="9">
        <f>$R$1+I281/60/60/24</f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t="s">
        <v>8271</v>
      </c>
      <c r="P282" s="12">
        <f>ROUND(E282/D282*100,0)</f>
        <v>156</v>
      </c>
      <c r="Q282" s="13">
        <f>IFERROR(ROUND(E282/L282,2),"no backers")</f>
        <v>54.75</v>
      </c>
      <c r="S282" s="9">
        <f>$R$1+J282/60/60/24</f>
        <v>41744.590682870366</v>
      </c>
      <c r="T282" s="9">
        <f>$R$1+I282/60/60/24</f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t="s">
        <v>8271</v>
      </c>
      <c r="P283" s="12">
        <f>ROUND(E283/D283*100,0)</f>
        <v>121</v>
      </c>
      <c r="Q283" s="13">
        <f>IFERROR(ROUND(E283/L283,2),"no backers")</f>
        <v>83.95</v>
      </c>
      <c r="S283" s="9">
        <f>$R$1+J283/60/60/24</f>
        <v>39950.163344907407</v>
      </c>
      <c r="T283" s="9">
        <f>$R$1+I283/60/60/24</f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t="s">
        <v>8271</v>
      </c>
      <c r="P284" s="12">
        <f>ROUND(E284/D284*100,0)</f>
        <v>101</v>
      </c>
      <c r="Q284" s="13">
        <f>IFERROR(ROUND(E284/L284,2),"no backers")</f>
        <v>254.39</v>
      </c>
      <c r="S284" s="9">
        <f>$R$1+J284/60/60/24</f>
        <v>40194.920046296298</v>
      </c>
      <c r="T284" s="9">
        <f>$R$1+I284/60/60/24</f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t="s">
        <v>8271</v>
      </c>
      <c r="P285" s="12">
        <f>ROUND(E285/D285*100,0)</f>
        <v>114</v>
      </c>
      <c r="Q285" s="13">
        <f>IFERROR(ROUND(E285/L285,2),"no backers")</f>
        <v>101.83</v>
      </c>
      <c r="S285" s="9">
        <f>$R$1+J285/60/60/24</f>
        <v>40675.71</v>
      </c>
      <c r="T285" s="9">
        <f>$R$1+I285/60/60/24</f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t="s">
        <v>8271</v>
      </c>
      <c r="P286" s="12">
        <f>ROUND(E286/D286*100,0)</f>
        <v>105</v>
      </c>
      <c r="Q286" s="13">
        <f>IFERROR(ROUND(E286/L286,2),"no backers")</f>
        <v>55.07</v>
      </c>
      <c r="S286" s="9">
        <f>$R$1+J286/60/60/24</f>
        <v>40904.738194444442</v>
      </c>
      <c r="T286" s="9">
        <f>$R$1+I286/60/60/24</f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t="s">
        <v>8271</v>
      </c>
      <c r="P287" s="12">
        <f>ROUND(E287/D287*100,0)</f>
        <v>229</v>
      </c>
      <c r="Q287" s="13">
        <f>IFERROR(ROUND(E287/L287,2),"no backers")</f>
        <v>56.9</v>
      </c>
      <c r="S287" s="9">
        <f>$R$1+J287/60/60/24</f>
        <v>41506.756111111114</v>
      </c>
      <c r="T287" s="9">
        <f>$R$1+I287/60/60/24</f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t="s">
        <v>8271</v>
      </c>
      <c r="P288" s="12">
        <f>ROUND(E288/D288*100,0)</f>
        <v>109</v>
      </c>
      <c r="Q288" s="13">
        <f>IFERROR(ROUND(E288/L288,2),"no backers")</f>
        <v>121.28</v>
      </c>
      <c r="S288" s="9">
        <f>$R$1+J288/60/60/24</f>
        <v>41313.816249999996</v>
      </c>
      <c r="T288" s="9">
        <f>$R$1+I288/60/60/24</f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t="s">
        <v>8271</v>
      </c>
      <c r="P289" s="12">
        <f>ROUND(E289/D289*100,0)</f>
        <v>176</v>
      </c>
      <c r="Q289" s="13">
        <f>IFERROR(ROUND(E289/L289,2),"no backers")</f>
        <v>91.19</v>
      </c>
      <c r="S289" s="9">
        <f>$R$1+J289/60/60/24</f>
        <v>41184.277986111112</v>
      </c>
      <c r="T289" s="9">
        <f>$R$1+I289/60/60/24</f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t="s">
        <v>8271</v>
      </c>
      <c r="P290" s="12">
        <f>ROUND(E290/D290*100,0)</f>
        <v>103</v>
      </c>
      <c r="Q290" s="13">
        <f>IFERROR(ROUND(E290/L290,2),"no backers")</f>
        <v>115.45</v>
      </c>
      <c r="S290" s="9">
        <f>$R$1+J290/60/60/24</f>
        <v>41051.168900462959</v>
      </c>
      <c r="T290" s="9">
        <f>$R$1+I290/60/60/24</f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t="s">
        <v>8271</v>
      </c>
      <c r="P291" s="12">
        <f>ROUND(E291/D291*100,0)</f>
        <v>105</v>
      </c>
      <c r="Q291" s="13">
        <f>IFERROR(ROUND(E291/L291,2),"no backers")</f>
        <v>67.77</v>
      </c>
      <c r="S291" s="9">
        <f>$R$1+J291/60/60/24</f>
        <v>41550.456412037034</v>
      </c>
      <c r="T291" s="9">
        <f>$R$1+I291/60/60/24</f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t="s">
        <v>8271</v>
      </c>
      <c r="P292" s="12">
        <f>ROUND(E292/D292*100,0)</f>
        <v>107</v>
      </c>
      <c r="Q292" s="13">
        <f>IFERROR(ROUND(E292/L292,2),"no backers")</f>
        <v>28.58</v>
      </c>
      <c r="S292" s="9">
        <f>$R$1+J292/60/60/24</f>
        <v>40526.36917824074</v>
      </c>
      <c r="T292" s="9">
        <f>$R$1+I292/60/60/24</f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t="s">
        <v>8271</v>
      </c>
      <c r="P293" s="12">
        <f>ROUND(E293/D293*100,0)</f>
        <v>120</v>
      </c>
      <c r="Q293" s="13">
        <f>IFERROR(ROUND(E293/L293,2),"no backers")</f>
        <v>46.88</v>
      </c>
      <c r="S293" s="9">
        <f>$R$1+J293/60/60/24</f>
        <v>41376.769050925926</v>
      </c>
      <c r="T293" s="9">
        <f>$R$1+I293/60/60/24</f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t="s">
        <v>8271</v>
      </c>
      <c r="P294" s="12">
        <f>ROUND(E294/D294*100,0)</f>
        <v>102</v>
      </c>
      <c r="Q294" s="13">
        <f>IFERROR(ROUND(E294/L294,2),"no backers")</f>
        <v>154.41999999999999</v>
      </c>
      <c r="S294" s="9">
        <f>$R$1+J294/60/60/24</f>
        <v>40812.803229166668</v>
      </c>
      <c r="T294" s="9">
        <f>$R$1+I294/60/60/24</f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t="s">
        <v>8271</v>
      </c>
      <c r="P295" s="12">
        <f>ROUND(E295/D295*100,0)</f>
        <v>101</v>
      </c>
      <c r="Q295" s="13">
        <f>IFERROR(ROUND(E295/L295,2),"no backers")</f>
        <v>201.22</v>
      </c>
      <c r="S295" s="9">
        <f>$R$1+J295/60/60/24</f>
        <v>41719.667986111112</v>
      </c>
      <c r="T295" s="9">
        <f>$R$1+I295/60/60/24</f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t="s">
        <v>8271</v>
      </c>
      <c r="P296" s="12">
        <f>ROUND(E296/D296*100,0)</f>
        <v>100</v>
      </c>
      <c r="Q296" s="13">
        <f>IFERROR(ROUND(E296/L296,2),"no backers")</f>
        <v>100</v>
      </c>
      <c r="S296" s="9">
        <f>$R$1+J296/60/60/24</f>
        <v>40343.084421296298</v>
      </c>
      <c r="T296" s="9">
        <f>$R$1+I296/60/60/24</f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t="s">
        <v>8271</v>
      </c>
      <c r="P297" s="12">
        <f>ROUND(E297/D297*100,0)</f>
        <v>133</v>
      </c>
      <c r="Q297" s="13">
        <f>IFERROR(ROUND(E297/L297,2),"no backers")</f>
        <v>100.08</v>
      </c>
      <c r="S297" s="9">
        <f>$R$1+J297/60/60/24</f>
        <v>41519.004733796297</v>
      </c>
      <c r="T297" s="9">
        <f>$R$1+I297/60/60/24</f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t="s">
        <v>8271</v>
      </c>
      <c r="P298" s="12">
        <f>ROUND(E298/D298*100,0)</f>
        <v>119</v>
      </c>
      <c r="Q298" s="13">
        <f>IFERROR(ROUND(E298/L298,2),"no backers")</f>
        <v>230.09</v>
      </c>
      <c r="S298" s="9">
        <f>$R$1+J298/60/60/24</f>
        <v>41134.475497685184</v>
      </c>
      <c r="T298" s="9">
        <f>$R$1+I298/60/60/24</f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t="s">
        <v>8271</v>
      </c>
      <c r="P299" s="12">
        <f>ROUND(E299/D299*100,0)</f>
        <v>101</v>
      </c>
      <c r="Q299" s="13">
        <f>IFERROR(ROUND(E299/L299,2),"no backers")</f>
        <v>141.75</v>
      </c>
      <c r="S299" s="9">
        <f>$R$1+J299/60/60/24</f>
        <v>42089.72802083334</v>
      </c>
      <c r="T299" s="9">
        <f>$R$1+I299/60/60/24</f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t="s">
        <v>8271</v>
      </c>
      <c r="P300" s="12">
        <f>ROUND(E300/D300*100,0)</f>
        <v>109</v>
      </c>
      <c r="Q300" s="13">
        <f>IFERROR(ROUND(E300/L300,2),"no backers")</f>
        <v>56.34</v>
      </c>
      <c r="S300" s="9">
        <f>$R$1+J300/60/60/24</f>
        <v>41709.463518518518</v>
      </c>
      <c r="T300" s="9">
        <f>$R$1+I300/60/60/24</f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t="s">
        <v>8271</v>
      </c>
      <c r="P301" s="12">
        <f>ROUND(E301/D301*100,0)</f>
        <v>179</v>
      </c>
      <c r="Q301" s="13">
        <f>IFERROR(ROUND(E301/L301,2),"no backers")</f>
        <v>73.34</v>
      </c>
      <c r="S301" s="9">
        <f>$R$1+J301/60/60/24</f>
        <v>40469.225231481483</v>
      </c>
      <c r="T301" s="9">
        <f>$R$1+I301/60/60/24</f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t="s">
        <v>8271</v>
      </c>
      <c r="P302" s="12">
        <f>ROUND(E302/D302*100,0)</f>
        <v>102</v>
      </c>
      <c r="Q302" s="13">
        <f>IFERROR(ROUND(E302/L302,2),"no backers")</f>
        <v>85.34</v>
      </c>
      <c r="S302" s="9">
        <f>$R$1+J302/60/60/24</f>
        <v>40626.959930555553</v>
      </c>
      <c r="T302" s="9">
        <f>$R$1+I302/60/60/24</f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t="s">
        <v>8271</v>
      </c>
      <c r="P303" s="12">
        <f>ROUND(E303/D303*100,0)</f>
        <v>119</v>
      </c>
      <c r="Q303" s="13">
        <f>IFERROR(ROUND(E303/L303,2),"no backers")</f>
        <v>61.5</v>
      </c>
      <c r="S303" s="9">
        <f>$R$1+J303/60/60/24</f>
        <v>41312.737673611111</v>
      </c>
      <c r="T303" s="9">
        <f>$R$1+I303/60/60/24</f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t="s">
        <v>8271</v>
      </c>
      <c r="P304" s="12">
        <f>ROUND(E304/D304*100,0)</f>
        <v>100</v>
      </c>
      <c r="Q304" s="13">
        <f>IFERROR(ROUND(E304/L304,2),"no backers")</f>
        <v>93.02</v>
      </c>
      <c r="S304" s="9">
        <f>$R$1+J304/60/60/24</f>
        <v>40933.856921296298</v>
      </c>
      <c r="T304" s="9">
        <f>$R$1+I304/60/60/24</f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t="s">
        <v>8271</v>
      </c>
      <c r="P305" s="12">
        <f>ROUND(E305/D305*100,0)</f>
        <v>137</v>
      </c>
      <c r="Q305" s="13">
        <f>IFERROR(ROUND(E305/L305,2),"no backers")</f>
        <v>50.29</v>
      </c>
      <c r="S305" s="9">
        <f>$R$1+J305/60/60/24</f>
        <v>41032.071134259262</v>
      </c>
      <c r="T305" s="9">
        <f>$R$1+I305/60/60/24</f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t="s">
        <v>8271</v>
      </c>
      <c r="P306" s="12">
        <f>ROUND(E306/D306*100,0)</f>
        <v>232</v>
      </c>
      <c r="Q306" s="13">
        <f>IFERROR(ROUND(E306/L306,2),"no backers")</f>
        <v>106.43</v>
      </c>
      <c r="S306" s="9">
        <f>$R$1+J306/60/60/24</f>
        <v>41114.094872685186</v>
      </c>
      <c r="T306" s="9">
        <f>$R$1+I306/60/60/24</f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t="s">
        <v>8271</v>
      </c>
      <c r="P307" s="12">
        <f>ROUND(E307/D307*100,0)</f>
        <v>130</v>
      </c>
      <c r="Q307" s="13">
        <f>IFERROR(ROUND(E307/L307,2),"no backers")</f>
        <v>51.72</v>
      </c>
      <c r="S307" s="9">
        <f>$R$1+J307/60/60/24</f>
        <v>40948.630196759259</v>
      </c>
      <c r="T307" s="9">
        <f>$R$1+I307/60/60/24</f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t="s">
        <v>8271</v>
      </c>
      <c r="P308" s="12">
        <f>ROUND(E308/D308*100,0)</f>
        <v>293</v>
      </c>
      <c r="Q308" s="13">
        <f>IFERROR(ROUND(E308/L308,2),"no backers")</f>
        <v>36.61</v>
      </c>
      <c r="S308" s="9">
        <f>$R$1+J308/60/60/24</f>
        <v>41333.837187500001</v>
      </c>
      <c r="T308" s="9">
        <f>$R$1+I308/60/60/24</f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t="s">
        <v>8271</v>
      </c>
      <c r="P309" s="12">
        <f>ROUND(E309/D309*100,0)</f>
        <v>111</v>
      </c>
      <c r="Q309" s="13">
        <f>IFERROR(ROUND(E309/L309,2),"no backers")</f>
        <v>42.52</v>
      </c>
      <c r="S309" s="9">
        <f>$R$1+J309/60/60/24</f>
        <v>41282.944456018515</v>
      </c>
      <c r="T309" s="9">
        <f>$R$1+I309/60/60/24</f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t="s">
        <v>8271</v>
      </c>
      <c r="P310" s="12">
        <f>ROUND(E310/D310*100,0)</f>
        <v>106</v>
      </c>
      <c r="Q310" s="13">
        <f>IFERROR(ROUND(E310/L310,2),"no backers")</f>
        <v>62.71</v>
      </c>
      <c r="S310" s="9">
        <f>$R$1+J310/60/60/24</f>
        <v>40567.694560185184</v>
      </c>
      <c r="T310" s="9">
        <f>$R$1+I310/60/60/24</f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t="s">
        <v>8271</v>
      </c>
      <c r="P311" s="12">
        <f>ROUND(E311/D311*100,0)</f>
        <v>119</v>
      </c>
      <c r="Q311" s="13">
        <f>IFERROR(ROUND(E311/L311,2),"no backers")</f>
        <v>89.96</v>
      </c>
      <c r="S311" s="9">
        <f>$R$1+J311/60/60/24</f>
        <v>41134.751550925925</v>
      </c>
      <c r="T311" s="9">
        <f>$R$1+I311/60/60/24</f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t="s">
        <v>8271</v>
      </c>
      <c r="P312" s="12">
        <f>ROUND(E312/D312*100,0)</f>
        <v>104</v>
      </c>
      <c r="Q312" s="13">
        <f>IFERROR(ROUND(E312/L312,2),"no backers")</f>
        <v>28.92</v>
      </c>
      <c r="S312" s="9">
        <f>$R$1+J312/60/60/24</f>
        <v>40821.183136574073</v>
      </c>
      <c r="T312" s="9">
        <f>$R$1+I312/60/60/24</f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t="s">
        <v>8271</v>
      </c>
      <c r="P313" s="12">
        <f>ROUND(E313/D313*100,0)</f>
        <v>104</v>
      </c>
      <c r="Q313" s="13">
        <f>IFERROR(ROUND(E313/L313,2),"no backers")</f>
        <v>138.80000000000001</v>
      </c>
      <c r="S313" s="9">
        <f>$R$1+J313/60/60/24</f>
        <v>40868.219814814816</v>
      </c>
      <c r="T313" s="9">
        <f>$R$1+I313/60/60/24</f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t="s">
        <v>8271</v>
      </c>
      <c r="P314" s="12">
        <f>ROUND(E314/D314*100,0)</f>
        <v>112</v>
      </c>
      <c r="Q314" s="13">
        <f>IFERROR(ROUND(E314/L314,2),"no backers")</f>
        <v>61.3</v>
      </c>
      <c r="S314" s="9">
        <f>$R$1+J314/60/60/24</f>
        <v>41348.877685185187</v>
      </c>
      <c r="T314" s="9">
        <f>$R$1+I314/60/60/24</f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t="s">
        <v>8271</v>
      </c>
      <c r="P315" s="12">
        <f>ROUND(E315/D315*100,0)</f>
        <v>105</v>
      </c>
      <c r="Q315" s="13">
        <f>IFERROR(ROUND(E315/L315,2),"no backers")</f>
        <v>80.2</v>
      </c>
      <c r="S315" s="9">
        <f>$R$1+J315/60/60/24</f>
        <v>40357.227939814817</v>
      </c>
      <c r="T315" s="9">
        <f>$R$1+I315/60/60/24</f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t="s">
        <v>8271</v>
      </c>
      <c r="P316" s="12">
        <f>ROUND(E316/D316*100,0)</f>
        <v>385</v>
      </c>
      <c r="Q316" s="13">
        <f>IFERROR(ROUND(E316/L316,2),"no backers")</f>
        <v>32.1</v>
      </c>
      <c r="S316" s="9">
        <f>$R$1+J316/60/60/24</f>
        <v>41304.833194444444</v>
      </c>
      <c r="T316" s="9">
        <f>$R$1+I316/60/60/24</f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t="s">
        <v>8271</v>
      </c>
      <c r="P317" s="12">
        <f>ROUND(E317/D317*100,0)</f>
        <v>101</v>
      </c>
      <c r="Q317" s="13">
        <f>IFERROR(ROUND(E317/L317,2),"no backers")</f>
        <v>200.89</v>
      </c>
      <c r="S317" s="9">
        <f>$R$1+J317/60/60/24</f>
        <v>41113.77238425926</v>
      </c>
      <c r="T317" s="9">
        <f>$R$1+I317/60/60/24</f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t="s">
        <v>8271</v>
      </c>
      <c r="P318" s="12">
        <f>ROUND(E318/D318*100,0)</f>
        <v>114</v>
      </c>
      <c r="Q318" s="13">
        <f>IFERROR(ROUND(E318/L318,2),"no backers")</f>
        <v>108.01</v>
      </c>
      <c r="S318" s="9">
        <f>$R$1+J318/60/60/24</f>
        <v>41950.923576388886</v>
      </c>
      <c r="T318" s="9">
        <f>$R$1+I318/60/60/24</f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t="s">
        <v>8271</v>
      </c>
      <c r="P319" s="12">
        <f>ROUND(E319/D319*100,0)</f>
        <v>101</v>
      </c>
      <c r="Q319" s="13">
        <f>IFERROR(ROUND(E319/L319,2),"no backers")</f>
        <v>95.7</v>
      </c>
      <c r="S319" s="9">
        <f>$R$1+J319/60/60/24</f>
        <v>41589.676886574074</v>
      </c>
      <c r="T319" s="9">
        <f>$R$1+I319/60/60/24</f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t="s">
        <v>8271</v>
      </c>
      <c r="P320" s="12">
        <f>ROUND(E320/D320*100,0)</f>
        <v>283</v>
      </c>
      <c r="Q320" s="13">
        <f>IFERROR(ROUND(E320/L320,2),"no backers")</f>
        <v>49.88</v>
      </c>
      <c r="S320" s="9">
        <f>$R$1+J320/60/60/24</f>
        <v>41330.038784722223</v>
      </c>
      <c r="T320" s="9">
        <f>$R$1+I320/60/60/24</f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t="s">
        <v>8271</v>
      </c>
      <c r="P321" s="12">
        <f>ROUND(E321/D321*100,0)</f>
        <v>113</v>
      </c>
      <c r="Q321" s="13">
        <f>IFERROR(ROUND(E321/L321,2),"no backers")</f>
        <v>110.47</v>
      </c>
      <c r="S321" s="9">
        <f>$R$1+J321/60/60/24</f>
        <v>40123.83829861111</v>
      </c>
      <c r="T321" s="9">
        <f>$R$1+I321/60/60/24</f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t="s">
        <v>8271</v>
      </c>
      <c r="P322" s="12">
        <f>ROUND(E322/D322*100,0)</f>
        <v>107</v>
      </c>
      <c r="Q322" s="13">
        <f>IFERROR(ROUND(E322/L322,2),"no backers")</f>
        <v>134.91</v>
      </c>
      <c r="S322" s="9">
        <f>$R$1+J322/60/60/24</f>
        <v>42331.551307870366</v>
      </c>
      <c r="T322" s="9">
        <f>$R$1+I322/60/60/24</f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t="s">
        <v>8271</v>
      </c>
      <c r="P323" s="12">
        <f>ROUND(E323/D323*100,0)</f>
        <v>103</v>
      </c>
      <c r="Q323" s="13">
        <f>IFERROR(ROUND(E323/L323,2),"no backers")</f>
        <v>106.62</v>
      </c>
      <c r="S323" s="9">
        <f>$R$1+J323/60/60/24</f>
        <v>42647.446597222224</v>
      </c>
      <c r="T323" s="9">
        <f>$R$1+I323/60/60/24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t="s">
        <v>8271</v>
      </c>
      <c r="P324" s="12">
        <f>ROUND(E324/D324*100,0)</f>
        <v>108</v>
      </c>
      <c r="Q324" s="13">
        <f>IFERROR(ROUND(E324/L324,2),"no backers")</f>
        <v>145.04</v>
      </c>
      <c r="S324" s="9">
        <f>$R$1+J324/60/60/24</f>
        <v>42473.57</v>
      </c>
      <c r="T324" s="9">
        <f>$R$1+I324/60/60/24</f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t="s">
        <v>8271</v>
      </c>
      <c r="P325" s="12">
        <f>ROUND(E325/D325*100,0)</f>
        <v>123</v>
      </c>
      <c r="Q325" s="13">
        <f>IFERROR(ROUND(E325/L325,2),"no backers")</f>
        <v>114.59</v>
      </c>
      <c r="S325" s="9">
        <f>$R$1+J325/60/60/24</f>
        <v>42697.32136574074</v>
      </c>
      <c r="T325" s="9">
        <f>$R$1+I325/60/60/24</f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t="s">
        <v>8271</v>
      </c>
      <c r="P326" s="12">
        <f>ROUND(E326/D326*100,0)</f>
        <v>102</v>
      </c>
      <c r="Q326" s="13">
        <f>IFERROR(ROUND(E326/L326,2),"no backers")</f>
        <v>105.32</v>
      </c>
      <c r="S326" s="9">
        <f>$R$1+J326/60/60/24</f>
        <v>42184.626250000001</v>
      </c>
      <c r="T326" s="9">
        <f>$R$1+I326/60/60/24</f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t="s">
        <v>8271</v>
      </c>
      <c r="P327" s="12">
        <f>ROUND(E327/D327*100,0)</f>
        <v>104</v>
      </c>
      <c r="Q327" s="13">
        <f>IFERROR(ROUND(E327/L327,2),"no backers")</f>
        <v>70.92</v>
      </c>
      <c r="S327" s="9">
        <f>$R$1+J327/60/60/24</f>
        <v>42689.187881944439</v>
      </c>
      <c r="T327" s="9">
        <f>$R$1+I327/60/60/24</f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t="s">
        <v>8271</v>
      </c>
      <c r="P328" s="12">
        <f>ROUND(E328/D328*100,0)</f>
        <v>113</v>
      </c>
      <c r="Q328" s="13">
        <f>IFERROR(ROUND(E328/L328,2),"no backers")</f>
        <v>147.16999999999999</v>
      </c>
      <c r="S328" s="9">
        <f>$R$1+J328/60/60/24</f>
        <v>42775.314884259264</v>
      </c>
      <c r="T328" s="9">
        <f>$R$1+I328/60/60/24</f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t="s">
        <v>8271</v>
      </c>
      <c r="P329" s="12">
        <f>ROUND(E329/D329*100,0)</f>
        <v>136</v>
      </c>
      <c r="Q329" s="13">
        <f>IFERROR(ROUND(E329/L329,2),"no backers")</f>
        <v>160.47</v>
      </c>
      <c r="S329" s="9">
        <f>$R$1+J329/60/60/24</f>
        <v>42058.235289351855</v>
      </c>
      <c r="T329" s="9">
        <f>$R$1+I329/60/60/24</f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t="s">
        <v>8271</v>
      </c>
      <c r="P330" s="12">
        <f>ROUND(E330/D330*100,0)</f>
        <v>104</v>
      </c>
      <c r="Q330" s="13">
        <f>IFERROR(ROUND(E330/L330,2),"no backers")</f>
        <v>156.05000000000001</v>
      </c>
      <c r="S330" s="9">
        <f>$R$1+J330/60/60/24</f>
        <v>42278.946620370371</v>
      </c>
      <c r="T330" s="9">
        <f>$R$1+I330/60/60/24</f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t="s">
        <v>8271</v>
      </c>
      <c r="P331" s="12">
        <f>ROUND(E331/D331*100,0)</f>
        <v>106</v>
      </c>
      <c r="Q331" s="13">
        <f>IFERROR(ROUND(E331/L331,2),"no backers")</f>
        <v>63.17</v>
      </c>
      <c r="S331" s="9">
        <f>$R$1+J331/60/60/24</f>
        <v>42291.46674768519</v>
      </c>
      <c r="T331" s="9">
        <f>$R$1+I331/60/60/24</f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t="s">
        <v>8271</v>
      </c>
      <c r="P332" s="12">
        <f>ROUND(E332/D332*100,0)</f>
        <v>102</v>
      </c>
      <c r="Q332" s="13">
        <f>IFERROR(ROUND(E332/L332,2),"no backers")</f>
        <v>104.82</v>
      </c>
      <c r="S332" s="9">
        <f>$R$1+J332/60/60/24</f>
        <v>41379.515775462962</v>
      </c>
      <c r="T332" s="9">
        <f>$R$1+I332/60/60/24</f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t="s">
        <v>8271</v>
      </c>
      <c r="P333" s="12">
        <f>ROUND(E333/D333*100,0)</f>
        <v>107</v>
      </c>
      <c r="Q333" s="13">
        <f>IFERROR(ROUND(E333/L333,2),"no backers")</f>
        <v>97.36</v>
      </c>
      <c r="S333" s="9">
        <f>$R$1+J333/60/60/24</f>
        <v>42507.581412037034</v>
      </c>
      <c r="T333" s="9">
        <f>$R$1+I333/60/60/24</f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t="s">
        <v>8271</v>
      </c>
      <c r="P334" s="12">
        <f>ROUND(E334/D334*100,0)</f>
        <v>113</v>
      </c>
      <c r="Q334" s="13">
        <f>IFERROR(ROUND(E334/L334,2),"no backers")</f>
        <v>203.63</v>
      </c>
      <c r="S334" s="9">
        <f>$R$1+J334/60/60/24</f>
        <v>42263.680289351847</v>
      </c>
      <c r="T334" s="9">
        <f>$R$1+I334/60/60/24</f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t="s">
        <v>8271</v>
      </c>
      <c r="P335" s="12">
        <f>ROUND(E335/D335*100,0)</f>
        <v>125</v>
      </c>
      <c r="Q335" s="13">
        <f>IFERROR(ROUND(E335/L335,2),"no backers")</f>
        <v>188.31</v>
      </c>
      <c r="S335" s="9">
        <f>$R$1+J335/60/60/24</f>
        <v>42437.636469907404</v>
      </c>
      <c r="T335" s="9">
        <f>$R$1+I335/60/60/24</f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t="s">
        <v>8271</v>
      </c>
      <c r="P336" s="12">
        <f>ROUND(E336/D336*100,0)</f>
        <v>101</v>
      </c>
      <c r="Q336" s="13">
        <f>IFERROR(ROUND(E336/L336,2),"no backers")</f>
        <v>146.65</v>
      </c>
      <c r="S336" s="9">
        <f>$R$1+J336/60/60/24</f>
        <v>42101.682372685187</v>
      </c>
      <c r="T336" s="9">
        <f>$R$1+I336/60/60/24</f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t="s">
        <v>8271</v>
      </c>
      <c r="P337" s="12">
        <f>ROUND(E337/D337*100,0)</f>
        <v>103</v>
      </c>
      <c r="Q337" s="13">
        <f>IFERROR(ROUND(E337/L337,2),"no backers")</f>
        <v>109.19</v>
      </c>
      <c r="S337" s="9">
        <f>$R$1+J337/60/60/24</f>
        <v>42101.737442129626</v>
      </c>
      <c r="T337" s="9">
        <f>$R$1+I337/60/60/24</f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t="s">
        <v>8271</v>
      </c>
      <c r="P338" s="12">
        <f>ROUND(E338/D338*100,0)</f>
        <v>117</v>
      </c>
      <c r="Q338" s="13">
        <f>IFERROR(ROUND(E338/L338,2),"no backers")</f>
        <v>59.25</v>
      </c>
      <c r="S338" s="9">
        <f>$R$1+J338/60/60/24</f>
        <v>42291.596273148149</v>
      </c>
      <c r="T338" s="9">
        <f>$R$1+I338/60/60/24</f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t="s">
        <v>8271</v>
      </c>
      <c r="P339" s="12">
        <f>ROUND(E339/D339*100,0)</f>
        <v>101</v>
      </c>
      <c r="Q339" s="13">
        <f>IFERROR(ROUND(E339/L339,2),"no backers")</f>
        <v>97.9</v>
      </c>
      <c r="S339" s="9">
        <f>$R$1+J339/60/60/24</f>
        <v>42047.128564814819</v>
      </c>
      <c r="T339" s="9">
        <f>$R$1+I339/60/60/24</f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t="s">
        <v>8271</v>
      </c>
      <c r="P340" s="12">
        <f>ROUND(E340/D340*100,0)</f>
        <v>110</v>
      </c>
      <c r="Q340" s="13">
        <f>IFERROR(ROUND(E340/L340,2),"no backers")</f>
        <v>70</v>
      </c>
      <c r="S340" s="9">
        <f>$R$1+J340/60/60/24</f>
        <v>42559.755671296298</v>
      </c>
      <c r="T340" s="9">
        <f>$R$1+I340/60/60/24</f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t="s">
        <v>8271</v>
      </c>
      <c r="P341" s="12">
        <f>ROUND(E341/D341*100,0)</f>
        <v>108</v>
      </c>
      <c r="Q341" s="13">
        <f>IFERROR(ROUND(E341/L341,2),"no backers")</f>
        <v>72.87</v>
      </c>
      <c r="S341" s="9">
        <f>$R$1+J341/60/60/24</f>
        <v>42093.760046296295</v>
      </c>
      <c r="T341" s="9">
        <f>$R$1+I341/60/60/24</f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t="s">
        <v>8271</v>
      </c>
      <c r="P342" s="12">
        <f>ROUND(E342/D342*100,0)</f>
        <v>125</v>
      </c>
      <c r="Q342" s="13">
        <f>IFERROR(ROUND(E342/L342,2),"no backers")</f>
        <v>146.35</v>
      </c>
      <c r="S342" s="9">
        <f>$R$1+J342/60/60/24</f>
        <v>42772.669062500005</v>
      </c>
      <c r="T342" s="9">
        <f>$R$1+I342/60/60/24</f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t="s">
        <v>8271</v>
      </c>
      <c r="P343" s="12">
        <f>ROUND(E343/D343*100,0)</f>
        <v>107</v>
      </c>
      <c r="Q343" s="13">
        <f>IFERROR(ROUND(E343/L343,2),"no backers")</f>
        <v>67.91</v>
      </c>
      <c r="S343" s="9">
        <f>$R$1+J343/60/60/24</f>
        <v>41894.879606481481</v>
      </c>
      <c r="T343" s="9">
        <f>$R$1+I343/60/60/24</f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t="s">
        <v>8271</v>
      </c>
      <c r="P344" s="12">
        <f>ROUND(E344/D344*100,0)</f>
        <v>100</v>
      </c>
      <c r="Q344" s="13">
        <f>IFERROR(ROUND(E344/L344,2),"no backers")</f>
        <v>169.85</v>
      </c>
      <c r="S344" s="9">
        <f>$R$1+J344/60/60/24</f>
        <v>42459.780844907407</v>
      </c>
      <c r="T344" s="9">
        <f>$R$1+I344/60/60/24</f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t="s">
        <v>8271</v>
      </c>
      <c r="P345" s="12">
        <f>ROUND(E345/D345*100,0)</f>
        <v>102</v>
      </c>
      <c r="Q345" s="13">
        <f>IFERROR(ROUND(E345/L345,2),"no backers")</f>
        <v>58.41</v>
      </c>
      <c r="S345" s="9">
        <f>$R$1+J345/60/60/24</f>
        <v>41926.73778935185</v>
      </c>
      <c r="T345" s="9">
        <f>$R$1+I345/60/60/24</f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t="s">
        <v>8271</v>
      </c>
      <c r="P346" s="12">
        <f>ROUND(E346/D346*100,0)</f>
        <v>102</v>
      </c>
      <c r="Q346" s="13">
        <f>IFERROR(ROUND(E346/L346,2),"no backers")</f>
        <v>119.99</v>
      </c>
      <c r="S346" s="9">
        <f>$R$1+J346/60/60/24</f>
        <v>42111.970995370371</v>
      </c>
      <c r="T346" s="9">
        <f>$R$1+I346/60/60/24</f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t="s">
        <v>8271</v>
      </c>
      <c r="P347" s="12">
        <f>ROUND(E347/D347*100,0)</f>
        <v>123</v>
      </c>
      <c r="Q347" s="13">
        <f>IFERROR(ROUND(E347/L347,2),"no backers")</f>
        <v>99.86</v>
      </c>
      <c r="S347" s="9">
        <f>$R$1+J347/60/60/24</f>
        <v>42114.944328703699</v>
      </c>
      <c r="T347" s="9">
        <f>$R$1+I347/60/60/24</f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t="s">
        <v>8271</v>
      </c>
      <c r="P348" s="12">
        <f>ROUND(E348/D348*100,0)</f>
        <v>170</v>
      </c>
      <c r="Q348" s="13">
        <f>IFERROR(ROUND(E348/L348,2),"no backers")</f>
        <v>90.58</v>
      </c>
      <c r="S348" s="9">
        <f>$R$1+J348/60/60/24</f>
        <v>42261.500243055561</v>
      </c>
      <c r="T348" s="9">
        <f>$R$1+I348/60/60/24</f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t="s">
        <v>8271</v>
      </c>
      <c r="P349" s="12">
        <f>ROUND(E349/D349*100,0)</f>
        <v>112</v>
      </c>
      <c r="Q349" s="13">
        <f>IFERROR(ROUND(E349/L349,2),"no backers")</f>
        <v>117.77</v>
      </c>
      <c r="S349" s="9">
        <f>$R$1+J349/60/60/24</f>
        <v>42292.495474537034</v>
      </c>
      <c r="T349" s="9">
        <f>$R$1+I349/60/60/24</f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t="s">
        <v>8271</v>
      </c>
      <c r="P350" s="12">
        <f>ROUND(E350/D350*100,0)</f>
        <v>103</v>
      </c>
      <c r="Q350" s="13">
        <f>IFERROR(ROUND(E350/L350,2),"no backers")</f>
        <v>86.55</v>
      </c>
      <c r="S350" s="9">
        <f>$R$1+J350/60/60/24</f>
        <v>42207.58699074074</v>
      </c>
      <c r="T350" s="9">
        <f>$R$1+I350/60/60/24</f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t="s">
        <v>8271</v>
      </c>
      <c r="P351" s="12">
        <f>ROUND(E351/D351*100,0)</f>
        <v>107</v>
      </c>
      <c r="Q351" s="13">
        <f>IFERROR(ROUND(E351/L351,2),"no backers")</f>
        <v>71.900000000000006</v>
      </c>
      <c r="S351" s="9">
        <f>$R$1+J351/60/60/24</f>
        <v>42760.498935185184</v>
      </c>
      <c r="T351" s="9">
        <f>$R$1+I351/60/60/24</f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t="s">
        <v>8271</v>
      </c>
      <c r="P352" s="12">
        <f>ROUND(E352/D352*100,0)</f>
        <v>115</v>
      </c>
      <c r="Q352" s="13">
        <f>IFERROR(ROUND(E352/L352,2),"no backers")</f>
        <v>129.82</v>
      </c>
      <c r="S352" s="9">
        <f>$R$1+J352/60/60/24</f>
        <v>42586.066076388888</v>
      </c>
      <c r="T352" s="9">
        <f>$R$1+I352/60/60/24</f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t="s">
        <v>8271</v>
      </c>
      <c r="P353" s="12">
        <f>ROUND(E353/D353*100,0)</f>
        <v>127</v>
      </c>
      <c r="Q353" s="13">
        <f>IFERROR(ROUND(E353/L353,2),"no backers")</f>
        <v>44.91</v>
      </c>
      <c r="S353" s="9">
        <f>$R$1+J353/60/60/24</f>
        <v>42427.964745370366</v>
      </c>
      <c r="T353" s="9">
        <f>$R$1+I353/60/60/24</f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t="s">
        <v>8271</v>
      </c>
      <c r="P354" s="12">
        <f>ROUND(E354/D354*100,0)</f>
        <v>117</v>
      </c>
      <c r="Q354" s="13">
        <f>IFERROR(ROUND(E354/L354,2),"no backers")</f>
        <v>40.76</v>
      </c>
      <c r="S354" s="9">
        <f>$R$1+J354/60/60/24</f>
        <v>41890.167453703703</v>
      </c>
      <c r="T354" s="9">
        <f>$R$1+I354/60/60/24</f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t="s">
        <v>8271</v>
      </c>
      <c r="P355" s="12">
        <f>ROUND(E355/D355*100,0)</f>
        <v>109</v>
      </c>
      <c r="Q355" s="13">
        <f>IFERROR(ROUND(E355/L355,2),"no backers")</f>
        <v>103.52</v>
      </c>
      <c r="S355" s="9">
        <f>$R$1+J355/60/60/24</f>
        <v>42297.791886574079</v>
      </c>
      <c r="T355" s="9">
        <f>$R$1+I355/60/60/24</f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t="s">
        <v>8271</v>
      </c>
      <c r="P356" s="12">
        <f>ROUND(E356/D356*100,0)</f>
        <v>104</v>
      </c>
      <c r="Q356" s="13">
        <f>IFERROR(ROUND(E356/L356,2),"no backers")</f>
        <v>125.45</v>
      </c>
      <c r="S356" s="9">
        <f>$R$1+J356/60/60/24</f>
        <v>42438.827789351853</v>
      </c>
      <c r="T356" s="9">
        <f>$R$1+I356/60/60/24</f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t="s">
        <v>8271</v>
      </c>
      <c r="P357" s="12">
        <f>ROUND(E357/D357*100,0)</f>
        <v>116</v>
      </c>
      <c r="Q357" s="13">
        <f>IFERROR(ROUND(E357/L357,2),"no backers")</f>
        <v>246.61</v>
      </c>
      <c r="S357" s="9">
        <f>$R$1+J357/60/60/24</f>
        <v>41943.293912037036</v>
      </c>
      <c r="T357" s="9">
        <f>$R$1+I357/60/60/24</f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t="s">
        <v>8271</v>
      </c>
      <c r="P358" s="12">
        <f>ROUND(E358/D358*100,0)</f>
        <v>103</v>
      </c>
      <c r="Q358" s="13">
        <f>IFERROR(ROUND(E358/L358,2),"no backers")</f>
        <v>79.400000000000006</v>
      </c>
      <c r="S358" s="9">
        <f>$R$1+J358/60/60/24</f>
        <v>42415.803159722222</v>
      </c>
      <c r="T358" s="9">
        <f>$R$1+I358/60/60/24</f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t="s">
        <v>8271</v>
      </c>
      <c r="P359" s="12">
        <f>ROUND(E359/D359*100,0)</f>
        <v>174</v>
      </c>
      <c r="Q359" s="13">
        <f>IFERROR(ROUND(E359/L359,2),"no backers")</f>
        <v>86.14</v>
      </c>
      <c r="S359" s="9">
        <f>$R$1+J359/60/60/24</f>
        <v>42078.222187499996</v>
      </c>
      <c r="T359" s="9">
        <f>$R$1+I359/60/60/24</f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t="s">
        <v>8271</v>
      </c>
      <c r="P360" s="12">
        <f>ROUND(E360/D360*100,0)</f>
        <v>103</v>
      </c>
      <c r="Q360" s="13">
        <f>IFERROR(ROUND(E360/L360,2),"no backers")</f>
        <v>193.05</v>
      </c>
      <c r="S360" s="9">
        <f>$R$1+J360/60/60/24</f>
        <v>42507.860196759255</v>
      </c>
      <c r="T360" s="9">
        <f>$R$1+I360/60/60/24</f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t="s">
        <v>8271</v>
      </c>
      <c r="P361" s="12">
        <f>ROUND(E361/D361*100,0)</f>
        <v>105</v>
      </c>
      <c r="Q361" s="13">
        <f>IFERROR(ROUND(E361/L361,2),"no backers")</f>
        <v>84.02</v>
      </c>
      <c r="S361" s="9">
        <f>$R$1+J361/60/60/24</f>
        <v>41935.070486111108</v>
      </c>
      <c r="T361" s="9">
        <f>$R$1+I361/60/60/24</f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t="s">
        <v>8271</v>
      </c>
      <c r="P362" s="12">
        <f>ROUND(E362/D362*100,0)</f>
        <v>101</v>
      </c>
      <c r="Q362" s="13">
        <f>IFERROR(ROUND(E362/L362,2),"no backers")</f>
        <v>139.83000000000001</v>
      </c>
      <c r="S362" s="9">
        <f>$R$1+J362/60/60/24</f>
        <v>42163.897916666669</v>
      </c>
      <c r="T362" s="9">
        <f>$R$1+I362/60/60/24</f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t="s">
        <v>8271</v>
      </c>
      <c r="P363" s="12">
        <f>ROUND(E363/D363*100,0)</f>
        <v>111</v>
      </c>
      <c r="Q363" s="13">
        <f>IFERROR(ROUND(E363/L363,2),"no backers")</f>
        <v>109.82</v>
      </c>
      <c r="S363" s="9">
        <f>$R$1+J363/60/60/24</f>
        <v>41936.001226851848</v>
      </c>
      <c r="T363" s="9">
        <f>$R$1+I363/60/60/24</f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t="s">
        <v>8271</v>
      </c>
      <c r="P364" s="12">
        <f>ROUND(E364/D364*100,0)</f>
        <v>124</v>
      </c>
      <c r="Q364" s="13">
        <f>IFERROR(ROUND(E364/L364,2),"no backers")</f>
        <v>139.53</v>
      </c>
      <c r="S364" s="9">
        <f>$R$1+J364/60/60/24</f>
        <v>41837.210543981484</v>
      </c>
      <c r="T364" s="9">
        <f>$R$1+I364/60/60/24</f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t="s">
        <v>8271</v>
      </c>
      <c r="P365" s="12">
        <f>ROUND(E365/D365*100,0)</f>
        <v>101</v>
      </c>
      <c r="Q365" s="13">
        <f>IFERROR(ROUND(E365/L365,2),"no backers")</f>
        <v>347.85</v>
      </c>
      <c r="S365" s="9">
        <f>$R$1+J365/60/60/24</f>
        <v>40255.744629629626</v>
      </c>
      <c r="T365" s="9">
        <f>$R$1+I365/60/60/24</f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t="s">
        <v>8271</v>
      </c>
      <c r="P366" s="12">
        <f>ROUND(E366/D366*100,0)</f>
        <v>110</v>
      </c>
      <c r="Q366" s="13">
        <f>IFERROR(ROUND(E366/L366,2),"no backers")</f>
        <v>68.239999999999995</v>
      </c>
      <c r="S366" s="9">
        <f>$R$1+J366/60/60/24</f>
        <v>41780.859629629631</v>
      </c>
      <c r="T366" s="9">
        <f>$R$1+I366/60/60/24</f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t="s">
        <v>8271</v>
      </c>
      <c r="P367" s="12">
        <f>ROUND(E367/D367*100,0)</f>
        <v>104</v>
      </c>
      <c r="Q367" s="13">
        <f>IFERROR(ROUND(E367/L367,2),"no backers")</f>
        <v>239.94</v>
      </c>
      <c r="S367" s="9">
        <f>$R$1+J367/60/60/24</f>
        <v>41668.606469907405</v>
      </c>
      <c r="T367" s="9">
        <f>$R$1+I367/60/60/24</f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t="s">
        <v>8271</v>
      </c>
      <c r="P368" s="12">
        <f>ROUND(E368/D368*100,0)</f>
        <v>101</v>
      </c>
      <c r="Q368" s="13">
        <f>IFERROR(ROUND(E368/L368,2),"no backers")</f>
        <v>287.31</v>
      </c>
      <c r="S368" s="9">
        <f>$R$1+J368/60/60/24</f>
        <v>41019.793032407404</v>
      </c>
      <c r="T368" s="9">
        <f>$R$1+I368/60/60/24</f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t="s">
        <v>8271</v>
      </c>
      <c r="P369" s="12">
        <f>ROUND(E369/D369*100,0)</f>
        <v>103</v>
      </c>
      <c r="Q369" s="13">
        <f>IFERROR(ROUND(E369/L369,2),"no backers")</f>
        <v>86.85</v>
      </c>
      <c r="S369" s="9">
        <f>$R$1+J369/60/60/24</f>
        <v>41355.577291666668</v>
      </c>
      <c r="T369" s="9">
        <f>$R$1+I369/60/60/24</f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t="s">
        <v>8271</v>
      </c>
      <c r="P370" s="12">
        <f>ROUND(E370/D370*100,0)</f>
        <v>104</v>
      </c>
      <c r="Q370" s="13">
        <f>IFERROR(ROUND(E370/L370,2),"no backers")</f>
        <v>81.849999999999994</v>
      </c>
      <c r="S370" s="9">
        <f>$R$1+J370/60/60/24</f>
        <v>42043.605578703704</v>
      </c>
      <c r="T370" s="9">
        <f>$R$1+I370/60/60/24</f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t="s">
        <v>8271</v>
      </c>
      <c r="P371" s="12">
        <f>ROUND(E371/D371*100,0)</f>
        <v>110</v>
      </c>
      <c r="Q371" s="13">
        <f>IFERROR(ROUND(E371/L371,2),"no backers")</f>
        <v>42.87</v>
      </c>
      <c r="S371" s="9">
        <f>$R$1+J371/60/60/24</f>
        <v>40893.551724537036</v>
      </c>
      <c r="T371" s="9">
        <f>$R$1+I371/60/60/24</f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t="s">
        <v>8271</v>
      </c>
      <c r="P372" s="12">
        <f>ROUND(E372/D372*100,0)</f>
        <v>122</v>
      </c>
      <c r="Q372" s="13">
        <f>IFERROR(ROUND(E372/L372,2),"no backers")</f>
        <v>709.42</v>
      </c>
      <c r="S372" s="9">
        <f>$R$1+J372/60/60/24</f>
        <v>42711.795138888891</v>
      </c>
      <c r="T372" s="9">
        <f>$R$1+I372/60/60/24</f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t="s">
        <v>8271</v>
      </c>
      <c r="P373" s="12">
        <f>ROUND(E373/D373*100,0)</f>
        <v>114</v>
      </c>
      <c r="Q373" s="13">
        <f>IFERROR(ROUND(E373/L373,2),"no backers")</f>
        <v>161.26</v>
      </c>
      <c r="S373" s="9">
        <f>$R$1+J373/60/60/24</f>
        <v>41261.767812500002</v>
      </c>
      <c r="T373" s="9">
        <f>$R$1+I373/60/60/24</f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t="s">
        <v>8271</v>
      </c>
      <c r="P374" s="12">
        <f>ROUND(E374/D374*100,0)</f>
        <v>125</v>
      </c>
      <c r="Q374" s="13">
        <f>IFERROR(ROUND(E374/L374,2),"no backers")</f>
        <v>41.78</v>
      </c>
      <c r="S374" s="9">
        <f>$R$1+J374/60/60/24</f>
        <v>42425.576898148152</v>
      </c>
      <c r="T374" s="9">
        <f>$R$1+I374/60/60/24</f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t="s">
        <v>8271</v>
      </c>
      <c r="P375" s="12">
        <f>ROUND(E375/D375*100,0)</f>
        <v>107</v>
      </c>
      <c r="Q375" s="13">
        <f>IFERROR(ROUND(E375/L375,2),"no backers")</f>
        <v>89.89</v>
      </c>
      <c r="S375" s="9">
        <f>$R$1+J375/60/60/24</f>
        <v>41078.91201388889</v>
      </c>
      <c r="T375" s="9">
        <f>$R$1+I375/60/60/24</f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t="s">
        <v>8271</v>
      </c>
      <c r="P376" s="12">
        <f>ROUND(E376/D376*100,0)</f>
        <v>131</v>
      </c>
      <c r="Q376" s="13">
        <f>IFERROR(ROUND(E376/L376,2),"no backers")</f>
        <v>45.05</v>
      </c>
      <c r="S376" s="9">
        <f>$R$1+J376/60/60/24</f>
        <v>40757.889247685183</v>
      </c>
      <c r="T376" s="9">
        <f>$R$1+I376/60/60/24</f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t="s">
        <v>8271</v>
      </c>
      <c r="P377" s="12">
        <f>ROUND(E377/D377*100,0)</f>
        <v>120</v>
      </c>
      <c r="Q377" s="13">
        <f>IFERROR(ROUND(E377/L377,2),"no backers")</f>
        <v>42.86</v>
      </c>
      <c r="S377" s="9">
        <f>$R$1+J377/60/60/24</f>
        <v>41657.985081018516</v>
      </c>
      <c r="T377" s="9">
        <f>$R$1+I377/60/60/24</f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t="s">
        <v>8271</v>
      </c>
      <c r="P378" s="12">
        <f>ROUND(E378/D378*100,0)</f>
        <v>106</v>
      </c>
      <c r="Q378" s="13">
        <f>IFERROR(ROUND(E378/L378,2),"no backers")</f>
        <v>54.08</v>
      </c>
      <c r="S378" s="9">
        <f>$R$1+J378/60/60/24</f>
        <v>42576.452731481477</v>
      </c>
      <c r="T378" s="9">
        <f>$R$1+I378/60/60/24</f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t="s">
        <v>8271</v>
      </c>
      <c r="P379" s="12">
        <f>ROUND(E379/D379*100,0)</f>
        <v>114</v>
      </c>
      <c r="Q379" s="13">
        <f>IFERROR(ROUND(E379/L379,2),"no backers")</f>
        <v>103.22</v>
      </c>
      <c r="S379" s="9">
        <f>$R$1+J379/60/60/24</f>
        <v>42292.250787037032</v>
      </c>
      <c r="T379" s="9">
        <f>$R$1+I379/60/60/24</f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t="s">
        <v>8271</v>
      </c>
      <c r="P380" s="12">
        <f>ROUND(E380/D380*100,0)</f>
        <v>112</v>
      </c>
      <c r="Q380" s="13">
        <f>IFERROR(ROUND(E380/L380,2),"no backers")</f>
        <v>40.4</v>
      </c>
      <c r="S380" s="9">
        <f>$R$1+J380/60/60/24</f>
        <v>42370.571851851855</v>
      </c>
      <c r="T380" s="9">
        <f>$R$1+I380/60/60/24</f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t="s">
        <v>8271</v>
      </c>
      <c r="P381" s="12">
        <f>ROUND(E381/D381*100,0)</f>
        <v>116</v>
      </c>
      <c r="Q381" s="13">
        <f>IFERROR(ROUND(E381/L381,2),"no backers")</f>
        <v>116.86</v>
      </c>
      <c r="S381" s="9">
        <f>$R$1+J381/60/60/24</f>
        <v>40987.688333333332</v>
      </c>
      <c r="T381" s="9">
        <f>$R$1+I381/60/60/24</f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t="s">
        <v>8271</v>
      </c>
      <c r="P382" s="12">
        <f>ROUND(E382/D382*100,0)</f>
        <v>142</v>
      </c>
      <c r="Q382" s="13">
        <f>IFERROR(ROUND(E382/L382,2),"no backers")</f>
        <v>115.51</v>
      </c>
      <c r="S382" s="9">
        <f>$R$1+J382/60/60/24</f>
        <v>42367.719814814816</v>
      </c>
      <c r="T382" s="9">
        <f>$R$1+I382/60/60/24</f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t="s">
        <v>8271</v>
      </c>
      <c r="P383" s="12">
        <f>ROUND(E383/D383*100,0)</f>
        <v>105</v>
      </c>
      <c r="Q383" s="13">
        <f>IFERROR(ROUND(E383/L383,2),"no backers")</f>
        <v>104.31</v>
      </c>
      <c r="S383" s="9">
        <f>$R$1+J383/60/60/24</f>
        <v>41085.698113425926</v>
      </c>
      <c r="T383" s="9">
        <f>$R$1+I383/60/60/24</f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t="s">
        <v>8271</v>
      </c>
      <c r="P384" s="12">
        <f>ROUND(E384/D384*100,0)</f>
        <v>256</v>
      </c>
      <c r="Q384" s="13">
        <f>IFERROR(ROUND(E384/L384,2),"no backers")</f>
        <v>69.77</v>
      </c>
      <c r="S384" s="9">
        <f>$R$1+J384/60/60/24</f>
        <v>41144.709490740745</v>
      </c>
      <c r="T384" s="9">
        <f>$R$1+I384/60/60/24</f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t="s">
        <v>8271</v>
      </c>
      <c r="P385" s="12">
        <f>ROUND(E385/D385*100,0)</f>
        <v>207</v>
      </c>
      <c r="Q385" s="13">
        <f>IFERROR(ROUND(E385/L385,2),"no backers")</f>
        <v>43.02</v>
      </c>
      <c r="S385" s="9">
        <f>$R$1+J385/60/60/24</f>
        <v>41755.117581018516</v>
      </c>
      <c r="T385" s="9">
        <f>$R$1+I385/60/60/24</f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t="s">
        <v>8271</v>
      </c>
      <c r="P386" s="12">
        <f>ROUND(E386/D386*100,0)</f>
        <v>112</v>
      </c>
      <c r="Q386" s="13">
        <f>IFERROR(ROUND(E386/L386,2),"no backers")</f>
        <v>58.54</v>
      </c>
      <c r="S386" s="9">
        <f>$R$1+J386/60/60/24</f>
        <v>41980.781793981485</v>
      </c>
      <c r="T386" s="9">
        <f>$R$1+I386/60/60/24</f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t="s">
        <v>8271</v>
      </c>
      <c r="P387" s="12">
        <f>ROUND(E387/D387*100,0)</f>
        <v>106</v>
      </c>
      <c r="Q387" s="13">
        <f>IFERROR(ROUND(E387/L387,2),"no backers")</f>
        <v>111.8</v>
      </c>
      <c r="S387" s="9">
        <f>$R$1+J387/60/60/24</f>
        <v>41934.584502314814</v>
      </c>
      <c r="T387" s="9">
        <f>$R$1+I387/60/60/24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t="s">
        <v>8271</v>
      </c>
      <c r="P388" s="12">
        <f>ROUND(E388/D388*100,0)</f>
        <v>100</v>
      </c>
      <c r="Q388" s="13">
        <f>IFERROR(ROUND(E388/L388,2),"no backers")</f>
        <v>46.23</v>
      </c>
      <c r="S388" s="9">
        <f>$R$1+J388/60/60/24</f>
        <v>42211.951284722221</v>
      </c>
      <c r="T388" s="9">
        <f>$R$1+I388/60/60/24</f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t="s">
        <v>8271</v>
      </c>
      <c r="P389" s="12">
        <f>ROUND(E389/D389*100,0)</f>
        <v>214</v>
      </c>
      <c r="Q389" s="13">
        <f>IFERROR(ROUND(E389/L389,2),"no backers")</f>
        <v>144.69</v>
      </c>
      <c r="S389" s="9">
        <f>$R$1+J389/60/60/24</f>
        <v>42200.67659722222</v>
      </c>
      <c r="T389" s="9">
        <f>$R$1+I389/60/60/24</f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t="s">
        <v>8271</v>
      </c>
      <c r="P390" s="12">
        <f>ROUND(E390/D390*100,0)</f>
        <v>126</v>
      </c>
      <c r="Q390" s="13">
        <f>IFERROR(ROUND(E390/L390,2),"no backers")</f>
        <v>88.85</v>
      </c>
      <c r="S390" s="9">
        <f>$R$1+J390/60/60/24</f>
        <v>42549.076157407413</v>
      </c>
      <c r="T390" s="9">
        <f>$R$1+I390/60/60/24</f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t="s">
        <v>8271</v>
      </c>
      <c r="P391" s="12">
        <f>ROUND(E391/D391*100,0)</f>
        <v>182</v>
      </c>
      <c r="Q391" s="13">
        <f>IFERROR(ROUND(E391/L391,2),"no backers")</f>
        <v>81.75</v>
      </c>
      <c r="S391" s="9">
        <f>$R$1+J391/60/60/24</f>
        <v>41674.063078703701</v>
      </c>
      <c r="T391" s="9">
        <f>$R$1+I391/60/60/24</f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t="s">
        <v>8271</v>
      </c>
      <c r="P392" s="12">
        <f>ROUND(E392/D392*100,0)</f>
        <v>100</v>
      </c>
      <c r="Q392" s="13">
        <f>IFERROR(ROUND(E392/L392,2),"no backers")</f>
        <v>71.430000000000007</v>
      </c>
      <c r="S392" s="9">
        <f>$R$1+J392/60/60/24</f>
        <v>42112.036712962959</v>
      </c>
      <c r="T392" s="9">
        <f>$R$1+I392/60/60/24</f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t="s">
        <v>8271</v>
      </c>
      <c r="P393" s="12">
        <f>ROUND(E393/D393*100,0)</f>
        <v>101</v>
      </c>
      <c r="Q393" s="13">
        <f>IFERROR(ROUND(E393/L393,2),"no backers")</f>
        <v>104.26</v>
      </c>
      <c r="S393" s="9">
        <f>$R$1+J393/60/60/24</f>
        <v>40865.042256944449</v>
      </c>
      <c r="T393" s="9">
        <f>$R$1+I393/60/60/24</f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t="s">
        <v>8271</v>
      </c>
      <c r="P394" s="12">
        <f>ROUND(E394/D394*100,0)</f>
        <v>101</v>
      </c>
      <c r="Q394" s="13">
        <f>IFERROR(ROUND(E394/L394,2),"no backers")</f>
        <v>90.62</v>
      </c>
      <c r="S394" s="9">
        <f>$R$1+J394/60/60/24</f>
        <v>40763.717256944445</v>
      </c>
      <c r="T394" s="9">
        <f>$R$1+I394/60/60/24</f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t="s">
        <v>8271</v>
      </c>
      <c r="P395" s="12">
        <f>ROUND(E395/D395*100,0)</f>
        <v>110</v>
      </c>
      <c r="Q395" s="13">
        <f>IFERROR(ROUND(E395/L395,2),"no backers")</f>
        <v>157.33000000000001</v>
      </c>
      <c r="S395" s="9">
        <f>$R$1+J395/60/60/24</f>
        <v>41526.708935185183</v>
      </c>
      <c r="T395" s="9">
        <f>$R$1+I395/60/60/24</f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t="s">
        <v>8271</v>
      </c>
      <c r="P396" s="12">
        <f>ROUND(E396/D396*100,0)</f>
        <v>112</v>
      </c>
      <c r="Q396" s="13">
        <f>IFERROR(ROUND(E396/L396,2),"no backers")</f>
        <v>105.18</v>
      </c>
      <c r="S396" s="9">
        <f>$R$1+J396/60/60/24</f>
        <v>42417.818078703705</v>
      </c>
      <c r="T396" s="9">
        <f>$R$1+I396/60/60/24</f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t="s">
        <v>8271</v>
      </c>
      <c r="P397" s="12">
        <f>ROUND(E397/D397*100,0)</f>
        <v>108</v>
      </c>
      <c r="Q397" s="13">
        <f>IFERROR(ROUND(E397/L397,2),"no backers")</f>
        <v>58.72</v>
      </c>
      <c r="S397" s="9">
        <f>$R$1+J397/60/60/24</f>
        <v>40990.909259259257</v>
      </c>
      <c r="T397" s="9">
        <f>$R$1+I397/60/60/24</f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t="s">
        <v>8271</v>
      </c>
      <c r="P398" s="12">
        <f>ROUND(E398/D398*100,0)</f>
        <v>107</v>
      </c>
      <c r="Q398" s="13">
        <f>IFERROR(ROUND(E398/L398,2),"no backers")</f>
        <v>81.63</v>
      </c>
      <c r="S398" s="9">
        <f>$R$1+J398/60/60/24</f>
        <v>41082.564884259256</v>
      </c>
      <c r="T398" s="9">
        <f>$R$1+I398/60/60/24</f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t="s">
        <v>8271</v>
      </c>
      <c r="P399" s="12">
        <f>ROUND(E399/D399*100,0)</f>
        <v>104</v>
      </c>
      <c r="Q399" s="13">
        <f>IFERROR(ROUND(E399/L399,2),"no backers")</f>
        <v>56.46</v>
      </c>
      <c r="S399" s="9">
        <f>$R$1+J399/60/60/24</f>
        <v>40379.776435185187</v>
      </c>
      <c r="T399" s="9">
        <f>$R$1+I399/60/60/24</f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t="s">
        <v>8271</v>
      </c>
      <c r="P400" s="12">
        <f>ROUND(E400/D400*100,0)</f>
        <v>125</v>
      </c>
      <c r="Q400" s="13">
        <f>IFERROR(ROUND(E400/L400,2),"no backers")</f>
        <v>140.1</v>
      </c>
      <c r="S400" s="9">
        <f>$R$1+J400/60/60/24</f>
        <v>42078.793124999997</v>
      </c>
      <c r="T400" s="9">
        <f>$R$1+I400/60/60/24</f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t="s">
        <v>8271</v>
      </c>
      <c r="P401" s="12">
        <f>ROUND(E401/D401*100,0)</f>
        <v>107</v>
      </c>
      <c r="Q401" s="13">
        <f>IFERROR(ROUND(E401/L401,2),"no backers")</f>
        <v>224.85</v>
      </c>
      <c r="S401" s="9">
        <f>$R$1+J401/60/60/24</f>
        <v>42687.875775462962</v>
      </c>
      <c r="T401" s="9">
        <f>$R$1+I401/60/60/24</f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t="s">
        <v>8271</v>
      </c>
      <c r="P402" s="12">
        <f>ROUND(E402/D402*100,0)</f>
        <v>112</v>
      </c>
      <c r="Q402" s="13">
        <f>IFERROR(ROUND(E402/L402,2),"no backers")</f>
        <v>181.13</v>
      </c>
      <c r="S402" s="9">
        <f>$R$1+J402/60/60/24</f>
        <v>41745.635960648149</v>
      </c>
      <c r="T402" s="9">
        <f>$R$1+I402/60/60/24</f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t="s">
        <v>8271</v>
      </c>
      <c r="P403" s="12">
        <f>ROUND(E403/D403*100,0)</f>
        <v>104</v>
      </c>
      <c r="Q403" s="13">
        <f>IFERROR(ROUND(E403/L403,2),"no backers")</f>
        <v>711.04</v>
      </c>
      <c r="S403" s="9">
        <f>$R$1+J403/60/60/24</f>
        <v>40732.842245370368</v>
      </c>
      <c r="T403" s="9">
        <f>$R$1+I403/60/60/24</f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t="s">
        <v>8271</v>
      </c>
      <c r="P404" s="12">
        <f>ROUND(E404/D404*100,0)</f>
        <v>142</v>
      </c>
      <c r="Q404" s="13">
        <f>IFERROR(ROUND(E404/L404,2),"no backers")</f>
        <v>65.88</v>
      </c>
      <c r="S404" s="9">
        <f>$R$1+J404/60/60/24</f>
        <v>42292.539548611108</v>
      </c>
      <c r="T404" s="9">
        <f>$R$1+I404/60/60/24</f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t="s">
        <v>8271</v>
      </c>
      <c r="P405" s="12">
        <f>ROUND(E405/D405*100,0)</f>
        <v>105</v>
      </c>
      <c r="Q405" s="13">
        <f>IFERROR(ROUND(E405/L405,2),"no backers")</f>
        <v>75.19</v>
      </c>
      <c r="S405" s="9">
        <f>$R$1+J405/60/60/24</f>
        <v>40718.310659722221</v>
      </c>
      <c r="T405" s="9">
        <f>$R$1+I405/60/60/24</f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t="s">
        <v>8271</v>
      </c>
      <c r="P406" s="12">
        <f>ROUND(E406/D406*100,0)</f>
        <v>103</v>
      </c>
      <c r="Q406" s="13">
        <f>IFERROR(ROUND(E406/L406,2),"no backers")</f>
        <v>133.13999999999999</v>
      </c>
      <c r="S406" s="9">
        <f>$R$1+J406/60/60/24</f>
        <v>41646.628032407411</v>
      </c>
      <c r="T406" s="9">
        <f>$R$1+I406/60/60/24</f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t="s">
        <v>8271</v>
      </c>
      <c r="P407" s="12">
        <f>ROUND(E407/D407*100,0)</f>
        <v>108</v>
      </c>
      <c r="Q407" s="13">
        <f>IFERROR(ROUND(E407/L407,2),"no backers")</f>
        <v>55.2</v>
      </c>
      <c r="S407" s="9">
        <f>$R$1+J407/60/60/24</f>
        <v>41674.08494212963</v>
      </c>
      <c r="T407" s="9">
        <f>$R$1+I407/60/60/24</f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t="s">
        <v>8271</v>
      </c>
      <c r="P408" s="12">
        <f>ROUND(E408/D408*100,0)</f>
        <v>108</v>
      </c>
      <c r="Q408" s="13">
        <f>IFERROR(ROUND(E408/L408,2),"no backers")</f>
        <v>86.16</v>
      </c>
      <c r="S408" s="9">
        <f>$R$1+J408/60/60/24</f>
        <v>40638.162465277775</v>
      </c>
      <c r="T408" s="9">
        <f>$R$1+I408/60/60/24</f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t="s">
        <v>8271</v>
      </c>
      <c r="P409" s="12">
        <f>ROUND(E409/D409*100,0)</f>
        <v>102</v>
      </c>
      <c r="Q409" s="13">
        <f>IFERROR(ROUND(E409/L409,2),"no backers")</f>
        <v>92.32</v>
      </c>
      <c r="S409" s="9">
        <f>$R$1+J409/60/60/24</f>
        <v>40806.870949074073</v>
      </c>
      <c r="T409" s="9">
        <f>$R$1+I409/60/60/24</f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t="s">
        <v>8271</v>
      </c>
      <c r="P410" s="12">
        <f>ROUND(E410/D410*100,0)</f>
        <v>101</v>
      </c>
      <c r="Q410" s="13">
        <f>IFERROR(ROUND(E410/L410,2),"no backers")</f>
        <v>160.16</v>
      </c>
      <c r="S410" s="9">
        <f>$R$1+J410/60/60/24</f>
        <v>41543.735995370371</v>
      </c>
      <c r="T410" s="9">
        <f>$R$1+I410/60/60/24</f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t="s">
        <v>8271</v>
      </c>
      <c r="P411" s="12">
        <f>ROUND(E411/D411*100,0)</f>
        <v>137</v>
      </c>
      <c r="Q411" s="13">
        <f>IFERROR(ROUND(E411/L411,2),"no backers")</f>
        <v>45.6</v>
      </c>
      <c r="S411" s="9">
        <f>$R$1+J411/60/60/24</f>
        <v>42543.862777777773</v>
      </c>
      <c r="T411" s="9">
        <f>$R$1+I411/60/60/24</f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t="s">
        <v>8271</v>
      </c>
      <c r="P412" s="12">
        <f>ROUND(E412/D412*100,0)</f>
        <v>128</v>
      </c>
      <c r="Q412" s="13">
        <f>IFERROR(ROUND(E412/L412,2),"no backers")</f>
        <v>183.29</v>
      </c>
      <c r="S412" s="9">
        <f>$R$1+J412/60/60/24</f>
        <v>42113.981446759266</v>
      </c>
      <c r="T412" s="9">
        <f>$R$1+I412/60/60/24</f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t="s">
        <v>8271</v>
      </c>
      <c r="P413" s="12">
        <f>ROUND(E413/D413*100,0)</f>
        <v>101</v>
      </c>
      <c r="Q413" s="13">
        <f>IFERROR(ROUND(E413/L413,2),"no backers")</f>
        <v>125.79</v>
      </c>
      <c r="S413" s="9">
        <f>$R$1+J413/60/60/24</f>
        <v>41598.17597222222</v>
      </c>
      <c r="T413" s="9">
        <f>$R$1+I413/60/60/24</f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t="s">
        <v>8271</v>
      </c>
      <c r="P414" s="12">
        <f>ROUND(E414/D414*100,0)</f>
        <v>127</v>
      </c>
      <c r="Q414" s="13">
        <f>IFERROR(ROUND(E414/L414,2),"no backers")</f>
        <v>57.65</v>
      </c>
      <c r="S414" s="9">
        <f>$R$1+J414/60/60/24</f>
        <v>41099.742800925924</v>
      </c>
      <c r="T414" s="9">
        <f>$R$1+I414/60/60/24</f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t="s">
        <v>8271</v>
      </c>
      <c r="P415" s="12">
        <f>ROUND(E415/D415*100,0)</f>
        <v>105</v>
      </c>
      <c r="Q415" s="13">
        <f>IFERROR(ROUND(E415/L415,2),"no backers")</f>
        <v>78.66</v>
      </c>
      <c r="S415" s="9">
        <f>$R$1+J415/60/60/24</f>
        <v>41079.877442129626</v>
      </c>
      <c r="T415" s="9">
        <f>$R$1+I415/60/60/24</f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t="s">
        <v>8271</v>
      </c>
      <c r="P416" s="12">
        <f>ROUND(E416/D416*100,0)</f>
        <v>103</v>
      </c>
      <c r="Q416" s="13">
        <f>IFERROR(ROUND(E416/L416,2),"no backers")</f>
        <v>91.48</v>
      </c>
      <c r="S416" s="9">
        <f>$R$1+J416/60/60/24</f>
        <v>41529.063252314816</v>
      </c>
      <c r="T416" s="9">
        <f>$R$1+I416/60/60/24</f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t="s">
        <v>8271</v>
      </c>
      <c r="P417" s="12">
        <f>ROUND(E417/D417*100,0)</f>
        <v>102</v>
      </c>
      <c r="Q417" s="13">
        <f>IFERROR(ROUND(E417/L417,2),"no backers")</f>
        <v>68.099999999999994</v>
      </c>
      <c r="S417" s="9">
        <f>$R$1+J417/60/60/24</f>
        <v>41904.851875</v>
      </c>
      <c r="T417" s="9">
        <f>$R$1+I417/60/60/24</f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t="s">
        <v>8271</v>
      </c>
      <c r="P418" s="12">
        <f>ROUND(E418/D418*100,0)</f>
        <v>120</v>
      </c>
      <c r="Q418" s="13">
        <f>IFERROR(ROUND(E418/L418,2),"no backers")</f>
        <v>48.09</v>
      </c>
      <c r="S418" s="9">
        <f>$R$1+J418/60/60/24</f>
        <v>41648.396192129629</v>
      </c>
      <c r="T418" s="9">
        <f>$R$1+I418/60/60/24</f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t="s">
        <v>8271</v>
      </c>
      <c r="P419" s="12">
        <f>ROUND(E419/D419*100,0)</f>
        <v>100</v>
      </c>
      <c r="Q419" s="13">
        <f>IFERROR(ROUND(E419/L419,2),"no backers")</f>
        <v>202.42</v>
      </c>
      <c r="S419" s="9">
        <f>$R$1+J419/60/60/24</f>
        <v>41360.970601851855</v>
      </c>
      <c r="T419" s="9">
        <f>$R$1+I419/60/60/24</f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t="s">
        <v>8271</v>
      </c>
      <c r="P420" s="12">
        <f>ROUND(E420/D420*100,0)</f>
        <v>101</v>
      </c>
      <c r="Q420" s="13">
        <f>IFERROR(ROUND(E420/L420,2),"no backers")</f>
        <v>216.75</v>
      </c>
      <c r="S420" s="9">
        <f>$R$1+J420/60/60/24</f>
        <v>42178.282372685186</v>
      </c>
      <c r="T420" s="9">
        <f>$R$1+I420/60/60/24</f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t="s">
        <v>8271</v>
      </c>
      <c r="P421" s="12">
        <f>ROUND(E421/D421*100,0)</f>
        <v>100</v>
      </c>
      <c r="Q421" s="13">
        <f>IFERROR(ROUND(E421/L421,2),"no backers")</f>
        <v>110.07</v>
      </c>
      <c r="S421" s="9">
        <f>$R$1+J421/60/60/24</f>
        <v>41394.842442129629</v>
      </c>
      <c r="T421" s="9">
        <f>$R$1+I421/60/60/24</f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t="s">
        <v>8272</v>
      </c>
      <c r="P422" s="12">
        <f>ROUND(E422/D422*100,0)</f>
        <v>0</v>
      </c>
      <c r="Q422" s="13">
        <f>IFERROR(ROUND(E422/L422,2),"no backers")</f>
        <v>4.83</v>
      </c>
      <c r="S422" s="9">
        <f>$R$1+J422/60/60/24</f>
        <v>41682.23646990741</v>
      </c>
      <c r="T422" s="9">
        <f>$R$1+I422/60/60/24</f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t="s">
        <v>8272</v>
      </c>
      <c r="P423" s="12">
        <f>ROUND(E423/D423*100,0)</f>
        <v>2</v>
      </c>
      <c r="Q423" s="13">
        <f>IFERROR(ROUND(E423/L423,2),"no backers")</f>
        <v>50.17</v>
      </c>
      <c r="S423" s="9">
        <f>$R$1+J423/60/60/24</f>
        <v>42177.491388888884</v>
      </c>
      <c r="T423" s="9">
        <f>$R$1+I423/60/60/24</f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t="s">
        <v>8272</v>
      </c>
      <c r="P424" s="12">
        <f>ROUND(E424/D424*100,0)</f>
        <v>1</v>
      </c>
      <c r="Q424" s="13">
        <f>IFERROR(ROUND(E424/L424,2),"no backers")</f>
        <v>35.83</v>
      </c>
      <c r="S424" s="9">
        <f>$R$1+J424/60/60/24</f>
        <v>41863.260381944441</v>
      </c>
      <c r="T424" s="9">
        <f>$R$1+I424/60/60/24</f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t="s">
        <v>8272</v>
      </c>
      <c r="P425" s="12">
        <f>ROUND(E425/D425*100,0)</f>
        <v>1</v>
      </c>
      <c r="Q425" s="13">
        <f>IFERROR(ROUND(E425/L425,2),"no backers")</f>
        <v>11.77</v>
      </c>
      <c r="S425" s="9">
        <f>$R$1+J425/60/60/24</f>
        <v>41400.92627314815</v>
      </c>
      <c r="T425" s="9">
        <f>$R$1+I425/60/60/24</f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t="s">
        <v>8272</v>
      </c>
      <c r="P426" s="12">
        <f>ROUND(E426/D426*100,0)</f>
        <v>7</v>
      </c>
      <c r="Q426" s="13">
        <f>IFERROR(ROUND(E426/L426,2),"no backers")</f>
        <v>40.78</v>
      </c>
      <c r="S426" s="9">
        <f>$R$1+J426/60/60/24</f>
        <v>40934.376145833332</v>
      </c>
      <c r="T426" s="9">
        <f>$R$1+I426/60/60/24</f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t="s">
        <v>8272</v>
      </c>
      <c r="P427" s="12">
        <f>ROUND(E427/D427*100,0)</f>
        <v>0</v>
      </c>
      <c r="Q427" s="13">
        <f>IFERROR(ROUND(E427/L427,2),"no backers")</f>
        <v>3</v>
      </c>
      <c r="S427" s="9">
        <f>$R$1+J427/60/60/24</f>
        <v>42275.861157407402</v>
      </c>
      <c r="T427" s="9">
        <f>$R$1+I427/60/60/24</f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t="s">
        <v>8272</v>
      </c>
      <c r="P428" s="12">
        <f>ROUND(E428/D428*100,0)</f>
        <v>1</v>
      </c>
      <c r="Q428" s="13">
        <f>IFERROR(ROUND(E428/L428,2),"no backers")</f>
        <v>16.63</v>
      </c>
      <c r="S428" s="9">
        <f>$R$1+J428/60/60/24</f>
        <v>42400.711967592593</v>
      </c>
      <c r="T428" s="9">
        <f>$R$1+I428/60/60/24</f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t="s">
        <v>8272</v>
      </c>
      <c r="P429" s="12">
        <f>ROUND(E429/D429*100,0)</f>
        <v>0</v>
      </c>
      <c r="Q429" s="13" t="str">
        <f>IFERROR(ROUND(E429/L429,2),"no backers")</f>
        <v>no backers</v>
      </c>
      <c r="S429" s="9">
        <f>$R$1+J429/60/60/24</f>
        <v>42285.909027777772</v>
      </c>
      <c r="T429" s="9">
        <f>$R$1+I429/60/60/24</f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t="s">
        <v>8272</v>
      </c>
      <c r="P430" s="12">
        <f>ROUND(E430/D430*100,0)</f>
        <v>6</v>
      </c>
      <c r="Q430" s="13">
        <f>IFERROR(ROUND(E430/L430,2),"no backers")</f>
        <v>52</v>
      </c>
      <c r="S430" s="9">
        <f>$R$1+J430/60/60/24</f>
        <v>41778.766724537039</v>
      </c>
      <c r="T430" s="9">
        <f>$R$1+I430/60/60/24</f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t="s">
        <v>8272</v>
      </c>
      <c r="P431" s="12">
        <f>ROUND(E431/D431*100,0)</f>
        <v>0</v>
      </c>
      <c r="Q431" s="13" t="str">
        <f>IFERROR(ROUND(E431/L431,2),"no backers")</f>
        <v>no backers</v>
      </c>
      <c r="S431" s="9">
        <f>$R$1+J431/60/60/24</f>
        <v>40070.901412037041</v>
      </c>
      <c r="T431" s="9">
        <f>$R$1+I431/60/60/24</f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t="s">
        <v>8272</v>
      </c>
      <c r="P432" s="12">
        <f>ROUND(E432/D432*100,0)</f>
        <v>2</v>
      </c>
      <c r="Q432" s="13">
        <f>IFERROR(ROUND(E432/L432,2),"no backers")</f>
        <v>4.8</v>
      </c>
      <c r="S432" s="9">
        <f>$R$1+J432/60/60/24</f>
        <v>41513.107256944444</v>
      </c>
      <c r="T432" s="9">
        <f>$R$1+I432/60/60/24</f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t="s">
        <v>8272</v>
      </c>
      <c r="P433" s="12">
        <f>ROUND(E433/D433*100,0)</f>
        <v>14</v>
      </c>
      <c r="Q433" s="13">
        <f>IFERROR(ROUND(E433/L433,2),"no backers")</f>
        <v>51.88</v>
      </c>
      <c r="S433" s="9">
        <f>$R$1+J433/60/60/24</f>
        <v>42526.871331018512</v>
      </c>
      <c r="T433" s="9">
        <f>$R$1+I433/60/60/24</f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t="s">
        <v>8272</v>
      </c>
      <c r="P434" s="12">
        <f>ROUND(E434/D434*100,0)</f>
        <v>10</v>
      </c>
      <c r="Q434" s="13">
        <f>IFERROR(ROUND(E434/L434,2),"no backers")</f>
        <v>71.25</v>
      </c>
      <c r="S434" s="9">
        <f>$R$1+J434/60/60/24</f>
        <v>42238.726631944446</v>
      </c>
      <c r="T434" s="9">
        <f>$R$1+I434/60/60/24</f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t="s">
        <v>8272</v>
      </c>
      <c r="P435" s="12">
        <f>ROUND(E435/D435*100,0)</f>
        <v>0</v>
      </c>
      <c r="Q435" s="13" t="str">
        <f>IFERROR(ROUND(E435/L435,2),"no backers")</f>
        <v>no backers</v>
      </c>
      <c r="S435" s="9">
        <f>$R$1+J435/60/60/24</f>
        <v>42228.629884259266</v>
      </c>
      <c r="T435" s="9">
        <f>$R$1+I435/60/60/24</f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t="s">
        <v>8272</v>
      </c>
      <c r="P436" s="12">
        <f>ROUND(E436/D436*100,0)</f>
        <v>5</v>
      </c>
      <c r="Q436" s="13">
        <f>IFERROR(ROUND(E436/L436,2),"no backers")</f>
        <v>62.5</v>
      </c>
      <c r="S436" s="9">
        <f>$R$1+J436/60/60/24</f>
        <v>41576.834513888891</v>
      </c>
      <c r="T436" s="9">
        <f>$R$1+I436/60/60/24</f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t="s">
        <v>8272</v>
      </c>
      <c r="P437" s="12">
        <f>ROUND(E437/D437*100,0)</f>
        <v>0</v>
      </c>
      <c r="Q437" s="13">
        <f>IFERROR(ROUND(E437/L437,2),"no backers")</f>
        <v>1</v>
      </c>
      <c r="S437" s="9">
        <f>$R$1+J437/60/60/24</f>
        <v>41500.747453703705</v>
      </c>
      <c r="T437" s="9">
        <f>$R$1+I437/60/60/24</f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t="s">
        <v>8272</v>
      </c>
      <c r="P438" s="12">
        <f>ROUND(E438/D438*100,0)</f>
        <v>0</v>
      </c>
      <c r="Q438" s="13" t="str">
        <f>IFERROR(ROUND(E438/L438,2),"no backers")</f>
        <v>no backers</v>
      </c>
      <c r="S438" s="9">
        <f>$R$1+J438/60/60/24</f>
        <v>41456.36241898148</v>
      </c>
      <c r="T438" s="9">
        <f>$R$1+I438/60/60/24</f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t="s">
        <v>8272</v>
      </c>
      <c r="P439" s="12">
        <f>ROUND(E439/D439*100,0)</f>
        <v>0</v>
      </c>
      <c r="Q439" s="13" t="str">
        <f>IFERROR(ROUND(E439/L439,2),"no backers")</f>
        <v>no backers</v>
      </c>
      <c r="S439" s="9">
        <f>$R$1+J439/60/60/24</f>
        <v>42591.31858796296</v>
      </c>
      <c r="T439" s="9">
        <f>$R$1+I439/60/60/24</f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t="s">
        <v>8272</v>
      </c>
      <c r="P440" s="12">
        <f>ROUND(E440/D440*100,0)</f>
        <v>9</v>
      </c>
      <c r="Q440" s="13">
        <f>IFERROR(ROUND(E440/L440,2),"no backers")</f>
        <v>170.55</v>
      </c>
      <c r="S440" s="9">
        <f>$R$1+J440/60/60/24</f>
        <v>42296.261087962965</v>
      </c>
      <c r="T440" s="9">
        <f>$R$1+I440/60/60/24</f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t="s">
        <v>8272</v>
      </c>
      <c r="P441" s="12">
        <f>ROUND(E441/D441*100,0)</f>
        <v>0</v>
      </c>
      <c r="Q441" s="13" t="str">
        <f>IFERROR(ROUND(E441/L441,2),"no backers")</f>
        <v>no backers</v>
      </c>
      <c r="S441" s="9">
        <f>$R$1+J441/60/60/24</f>
        <v>41919.761782407404</v>
      </c>
      <c r="T441" s="9">
        <f>$R$1+I441/60/60/24</f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t="s">
        <v>8272</v>
      </c>
      <c r="P442" s="12">
        <f>ROUND(E442/D442*100,0)</f>
        <v>0</v>
      </c>
      <c r="Q442" s="13">
        <f>IFERROR(ROUND(E442/L442,2),"no backers")</f>
        <v>5</v>
      </c>
      <c r="S442" s="9">
        <f>$R$1+J442/60/60/24</f>
        <v>42423.985567129625</v>
      </c>
      <c r="T442" s="9">
        <f>$R$1+I442/60/60/24</f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t="s">
        <v>8272</v>
      </c>
      <c r="P443" s="12">
        <f>ROUND(E443/D443*100,0)</f>
        <v>0</v>
      </c>
      <c r="Q443" s="13" t="str">
        <f>IFERROR(ROUND(E443/L443,2),"no backers")</f>
        <v>no backers</v>
      </c>
      <c r="S443" s="9">
        <f>$R$1+J443/60/60/24</f>
        <v>41550.793935185182</v>
      </c>
      <c r="T443" s="9">
        <f>$R$1+I443/60/60/24</f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t="s">
        <v>8272</v>
      </c>
      <c r="P444" s="12">
        <f>ROUND(E444/D444*100,0)</f>
        <v>39</v>
      </c>
      <c r="Q444" s="13">
        <f>IFERROR(ROUND(E444/L444,2),"no backers")</f>
        <v>393.59</v>
      </c>
      <c r="S444" s="9">
        <f>$R$1+J444/60/60/24</f>
        <v>42024.888692129629</v>
      </c>
      <c r="T444" s="9">
        <f>$R$1+I444/60/60/24</f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t="s">
        <v>8272</v>
      </c>
      <c r="P445" s="12">
        <f>ROUND(E445/D445*100,0)</f>
        <v>0</v>
      </c>
      <c r="Q445" s="13">
        <f>IFERROR(ROUND(E445/L445,2),"no backers")</f>
        <v>5</v>
      </c>
      <c r="S445" s="9">
        <f>$R$1+J445/60/60/24</f>
        <v>41650.015057870369</v>
      </c>
      <c r="T445" s="9">
        <f>$R$1+I445/60/60/24</f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t="s">
        <v>8272</v>
      </c>
      <c r="P446" s="12">
        <f>ROUND(E446/D446*100,0)</f>
        <v>5</v>
      </c>
      <c r="Q446" s="13">
        <f>IFERROR(ROUND(E446/L446,2),"no backers")</f>
        <v>50</v>
      </c>
      <c r="S446" s="9">
        <f>$R$1+J446/60/60/24</f>
        <v>40894.906956018516</v>
      </c>
      <c r="T446" s="9">
        <f>$R$1+I446/60/60/24</f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t="s">
        <v>8272</v>
      </c>
      <c r="P447" s="12">
        <f>ROUND(E447/D447*100,0)</f>
        <v>0</v>
      </c>
      <c r="Q447" s="13">
        <f>IFERROR(ROUND(E447/L447,2),"no backers")</f>
        <v>1</v>
      </c>
      <c r="S447" s="9">
        <f>$R$1+J447/60/60/24</f>
        <v>42130.335358796292</v>
      </c>
      <c r="T447" s="9">
        <f>$R$1+I447/60/60/24</f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t="s">
        <v>8272</v>
      </c>
      <c r="P448" s="12">
        <f>ROUND(E448/D448*100,0)</f>
        <v>7</v>
      </c>
      <c r="Q448" s="13">
        <f>IFERROR(ROUND(E448/L448,2),"no backers")</f>
        <v>47.88</v>
      </c>
      <c r="S448" s="9">
        <f>$R$1+J448/60/60/24</f>
        <v>42037.083564814813</v>
      </c>
      <c r="T448" s="9">
        <f>$R$1+I448/60/60/24</f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t="s">
        <v>8272</v>
      </c>
      <c r="P449" s="12">
        <f>ROUND(E449/D449*100,0)</f>
        <v>0</v>
      </c>
      <c r="Q449" s="13">
        <f>IFERROR(ROUND(E449/L449,2),"no backers")</f>
        <v>5</v>
      </c>
      <c r="S449" s="9">
        <f>$R$1+J449/60/60/24</f>
        <v>41331.555127314816</v>
      </c>
      <c r="T449" s="9">
        <f>$R$1+I449/60/60/24</f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t="s">
        <v>8272</v>
      </c>
      <c r="P450" s="12">
        <f>ROUND(E450/D450*100,0)</f>
        <v>3</v>
      </c>
      <c r="Q450" s="13">
        <f>IFERROR(ROUND(E450/L450,2),"no backers")</f>
        <v>20.5</v>
      </c>
      <c r="S450" s="9">
        <f>$R$1+J450/60/60/24</f>
        <v>41753.758043981477</v>
      </c>
      <c r="T450" s="9">
        <f>$R$1+I450/60/60/24</f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t="s">
        <v>8272</v>
      </c>
      <c r="P451" s="12">
        <f>ROUND(E451/D451*100,0)</f>
        <v>2</v>
      </c>
      <c r="Q451" s="13">
        <f>IFERROR(ROUND(E451/L451,2),"no backers")</f>
        <v>9</v>
      </c>
      <c r="S451" s="9">
        <f>$R$1+J451/60/60/24</f>
        <v>41534.568113425928</v>
      </c>
      <c r="T451" s="9">
        <f>$R$1+I451/60/60/24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t="s">
        <v>8272</v>
      </c>
      <c r="P452" s="12">
        <f>ROUND(E452/D452*100,0)</f>
        <v>1</v>
      </c>
      <c r="Q452" s="13">
        <f>IFERROR(ROUND(E452/L452,2),"no backers")</f>
        <v>56.57</v>
      </c>
      <c r="S452" s="9">
        <f>$R$1+J452/60/60/24</f>
        <v>41654.946759259255</v>
      </c>
      <c r="T452" s="9">
        <f>$R$1+I452/60/60/24</f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t="s">
        <v>8272</v>
      </c>
      <c r="P453" s="12">
        <f>ROUND(E453/D453*100,0)</f>
        <v>0</v>
      </c>
      <c r="Q453" s="13" t="str">
        <f>IFERROR(ROUND(E453/L453,2),"no backers")</f>
        <v>no backers</v>
      </c>
      <c r="S453" s="9">
        <f>$R$1+J453/60/60/24</f>
        <v>41634.715173611112</v>
      </c>
      <c r="T453" s="9">
        <f>$R$1+I453/60/60/24</f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t="s">
        <v>8272</v>
      </c>
      <c r="P454" s="12">
        <f>ROUND(E454/D454*100,0)</f>
        <v>64</v>
      </c>
      <c r="Q454" s="13">
        <f>IFERROR(ROUND(E454/L454,2),"no backers")</f>
        <v>40</v>
      </c>
      <c r="S454" s="9">
        <f>$R$1+J454/60/60/24</f>
        <v>42107.703877314809</v>
      </c>
      <c r="T454" s="9">
        <f>$R$1+I454/60/60/24</f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t="s">
        <v>8272</v>
      </c>
      <c r="P455" s="12">
        <f>ROUND(E455/D455*100,0)</f>
        <v>0</v>
      </c>
      <c r="Q455" s="13">
        <f>IFERROR(ROUND(E455/L455,2),"no backers")</f>
        <v>13</v>
      </c>
      <c r="S455" s="9">
        <f>$R$1+J455/60/60/24</f>
        <v>42038.824988425928</v>
      </c>
      <c r="T455" s="9">
        <f>$R$1+I455/60/60/24</f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t="s">
        <v>8272</v>
      </c>
      <c r="P456" s="12">
        <f>ROUND(E456/D456*100,0)</f>
        <v>1</v>
      </c>
      <c r="Q456" s="13">
        <f>IFERROR(ROUND(E456/L456,2),"no backers")</f>
        <v>16.399999999999999</v>
      </c>
      <c r="S456" s="9">
        <f>$R$1+J456/60/60/24</f>
        <v>41938.717256944445</v>
      </c>
      <c r="T456" s="9">
        <f>$R$1+I456/60/60/24</f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t="s">
        <v>8272</v>
      </c>
      <c r="P457" s="12">
        <f>ROUND(E457/D457*100,0)</f>
        <v>0</v>
      </c>
      <c r="Q457" s="13">
        <f>IFERROR(ROUND(E457/L457,2),"no backers")</f>
        <v>22.5</v>
      </c>
      <c r="S457" s="9">
        <f>$R$1+J457/60/60/24</f>
        <v>40971.002569444441</v>
      </c>
      <c r="T457" s="9">
        <f>$R$1+I457/60/60/24</f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t="s">
        <v>8272</v>
      </c>
      <c r="P458" s="12">
        <f>ROUND(E458/D458*100,0)</f>
        <v>1</v>
      </c>
      <c r="Q458" s="13">
        <f>IFERROR(ROUND(E458/L458,2),"no backers")</f>
        <v>20.329999999999998</v>
      </c>
      <c r="S458" s="9">
        <f>$R$1+J458/60/60/24</f>
        <v>41547.694456018515</v>
      </c>
      <c r="T458" s="9">
        <f>$R$1+I458/60/60/24</f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t="s">
        <v>8272</v>
      </c>
      <c r="P459" s="12">
        <f>ROUND(E459/D459*100,0)</f>
        <v>0</v>
      </c>
      <c r="Q459" s="13" t="str">
        <f>IFERROR(ROUND(E459/L459,2),"no backers")</f>
        <v>no backers</v>
      </c>
      <c r="S459" s="9">
        <f>$R$1+J459/60/60/24</f>
        <v>41837.767500000002</v>
      </c>
      <c r="T459" s="9">
        <f>$R$1+I459/60/60/24</f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t="s">
        <v>8272</v>
      </c>
      <c r="P460" s="12">
        <f>ROUND(E460/D460*100,0)</f>
        <v>8</v>
      </c>
      <c r="Q460" s="13">
        <f>IFERROR(ROUND(E460/L460,2),"no backers")</f>
        <v>16.760000000000002</v>
      </c>
      <c r="S460" s="9">
        <f>$R$1+J460/60/60/24</f>
        <v>41378.69976851852</v>
      </c>
      <c r="T460" s="9">
        <f>$R$1+I460/60/60/24</f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t="s">
        <v>8272</v>
      </c>
      <c r="P461" s="12">
        <f>ROUND(E461/D461*100,0)</f>
        <v>0</v>
      </c>
      <c r="Q461" s="13">
        <f>IFERROR(ROUND(E461/L461,2),"no backers")</f>
        <v>25</v>
      </c>
      <c r="S461" s="9">
        <f>$R$1+J461/60/60/24</f>
        <v>40800.6403587963</v>
      </c>
      <c r="T461" s="9">
        <f>$R$1+I461/60/60/24</f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t="s">
        <v>8272</v>
      </c>
      <c r="P462" s="12">
        <f>ROUND(E462/D462*100,0)</f>
        <v>0</v>
      </c>
      <c r="Q462" s="13">
        <f>IFERROR(ROUND(E462/L462,2),"no backers")</f>
        <v>12.5</v>
      </c>
      <c r="S462" s="9">
        <f>$R$1+J462/60/60/24</f>
        <v>41759.542534722219</v>
      </c>
      <c r="T462" s="9">
        <f>$R$1+I462/60/60/24</f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t="s">
        <v>8272</v>
      </c>
      <c r="P463" s="12">
        <f>ROUND(E463/D463*100,0)</f>
        <v>0</v>
      </c>
      <c r="Q463" s="13" t="str">
        <f>IFERROR(ROUND(E463/L463,2),"no backers")</f>
        <v>no backers</v>
      </c>
      <c r="S463" s="9">
        <f>$R$1+J463/60/60/24</f>
        <v>41407.84684027778</v>
      </c>
      <c r="T463" s="9">
        <f>$R$1+I463/60/60/24</f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t="s">
        <v>8272</v>
      </c>
      <c r="P464" s="12">
        <f>ROUND(E464/D464*100,0)</f>
        <v>0</v>
      </c>
      <c r="Q464" s="13" t="str">
        <f>IFERROR(ROUND(E464/L464,2),"no backers")</f>
        <v>no backers</v>
      </c>
      <c r="S464" s="9">
        <f>$R$1+J464/60/60/24</f>
        <v>40705.126631944448</v>
      </c>
      <c r="T464" s="9">
        <f>$R$1+I464/60/60/24</f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t="s">
        <v>8272</v>
      </c>
      <c r="P465" s="12">
        <f>ROUND(E465/D465*100,0)</f>
        <v>2</v>
      </c>
      <c r="Q465" s="13">
        <f>IFERROR(ROUND(E465/L465,2),"no backers")</f>
        <v>113.64</v>
      </c>
      <c r="S465" s="9">
        <f>$R$1+J465/60/60/24</f>
        <v>40750.710104166668</v>
      </c>
      <c r="T465" s="9">
        <f>$R$1+I465/60/60/24</f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t="s">
        <v>8272</v>
      </c>
      <c r="P466" s="12">
        <f>ROUND(E466/D466*100,0)</f>
        <v>0</v>
      </c>
      <c r="Q466" s="13">
        <f>IFERROR(ROUND(E466/L466,2),"no backers")</f>
        <v>1</v>
      </c>
      <c r="S466" s="9">
        <f>$R$1+J466/60/60/24</f>
        <v>42488.848784722228</v>
      </c>
      <c r="T466" s="9">
        <f>$R$1+I466/60/60/24</f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t="s">
        <v>8272</v>
      </c>
      <c r="P467" s="12">
        <f>ROUND(E467/D467*100,0)</f>
        <v>27</v>
      </c>
      <c r="Q467" s="13">
        <f>IFERROR(ROUND(E467/L467,2),"no backers")</f>
        <v>17.25</v>
      </c>
      <c r="S467" s="9">
        <f>$R$1+J467/60/60/24</f>
        <v>41801.120069444441</v>
      </c>
      <c r="T467" s="9">
        <f>$R$1+I467/60/60/24</f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t="s">
        <v>8272</v>
      </c>
      <c r="P468" s="12">
        <f>ROUND(E468/D468*100,0)</f>
        <v>1</v>
      </c>
      <c r="Q468" s="13">
        <f>IFERROR(ROUND(E468/L468,2),"no backers")</f>
        <v>15.2</v>
      </c>
      <c r="S468" s="9">
        <f>$R$1+J468/60/60/24</f>
        <v>41129.942870370374</v>
      </c>
      <c r="T468" s="9">
        <f>$R$1+I468/60/60/24</f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t="s">
        <v>8272</v>
      </c>
      <c r="P469" s="12">
        <f>ROUND(E469/D469*100,0)</f>
        <v>22</v>
      </c>
      <c r="Q469" s="13">
        <f>IFERROR(ROUND(E469/L469,2),"no backers")</f>
        <v>110.64</v>
      </c>
      <c r="S469" s="9">
        <f>$R$1+J469/60/60/24</f>
        <v>41135.679791666669</v>
      </c>
      <c r="T469" s="9">
        <f>$R$1+I469/60/60/24</f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t="s">
        <v>8272</v>
      </c>
      <c r="P470" s="12">
        <f>ROUND(E470/D470*100,0)</f>
        <v>0</v>
      </c>
      <c r="Q470" s="13" t="str">
        <f>IFERROR(ROUND(E470/L470,2),"no backers")</f>
        <v>no backers</v>
      </c>
      <c r="S470" s="9">
        <f>$R$1+J470/60/60/24</f>
        <v>41041.167627314811</v>
      </c>
      <c r="T470" s="9">
        <f>$R$1+I470/60/60/24</f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t="s">
        <v>8272</v>
      </c>
      <c r="P471" s="12">
        <f>ROUND(E471/D471*100,0)</f>
        <v>0</v>
      </c>
      <c r="Q471" s="13" t="str">
        <f>IFERROR(ROUND(E471/L471,2),"no backers")</f>
        <v>no backers</v>
      </c>
      <c r="S471" s="9">
        <f>$R$1+J471/60/60/24</f>
        <v>41827.989861111113</v>
      </c>
      <c r="T471" s="9">
        <f>$R$1+I471/60/60/24</f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t="s">
        <v>8272</v>
      </c>
      <c r="P472" s="12">
        <f>ROUND(E472/D472*100,0)</f>
        <v>1</v>
      </c>
      <c r="Q472" s="13">
        <f>IFERROR(ROUND(E472/L472,2),"no backers")</f>
        <v>25.5</v>
      </c>
      <c r="S472" s="9">
        <f>$R$1+J472/60/60/24</f>
        <v>41605.167696759258</v>
      </c>
      <c r="T472" s="9">
        <f>$R$1+I472/60/60/24</f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t="s">
        <v>8272</v>
      </c>
      <c r="P473" s="12">
        <f>ROUND(E473/D473*100,0)</f>
        <v>12</v>
      </c>
      <c r="Q473" s="13">
        <f>IFERROR(ROUND(E473/L473,2),"no backers")</f>
        <v>38.479999999999997</v>
      </c>
      <c r="S473" s="9">
        <f>$R$1+J473/60/60/24</f>
        <v>41703.721979166665</v>
      </c>
      <c r="T473" s="9">
        <f>$R$1+I473/60/60/24</f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t="s">
        <v>8272</v>
      </c>
      <c r="P474" s="12">
        <f>ROUND(E474/D474*100,0)</f>
        <v>18</v>
      </c>
      <c r="Q474" s="13">
        <f>IFERROR(ROUND(E474/L474,2),"no backers")</f>
        <v>28.2</v>
      </c>
      <c r="S474" s="9">
        <f>$R$1+J474/60/60/24</f>
        <v>41844.922662037039</v>
      </c>
      <c r="T474" s="9">
        <f>$R$1+I474/60/60/24</f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t="s">
        <v>8272</v>
      </c>
      <c r="P475" s="12">
        <f>ROUND(E475/D475*100,0)</f>
        <v>3</v>
      </c>
      <c r="Q475" s="13">
        <f>IFERROR(ROUND(E475/L475,2),"no backers")</f>
        <v>61.5</v>
      </c>
      <c r="S475" s="9">
        <f>$R$1+J475/60/60/24</f>
        <v>41869.698136574072</v>
      </c>
      <c r="T475" s="9">
        <f>$R$1+I475/60/60/24</f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t="s">
        <v>8272</v>
      </c>
      <c r="P476" s="12">
        <f>ROUND(E476/D476*100,0)</f>
        <v>0</v>
      </c>
      <c r="Q476" s="13">
        <f>IFERROR(ROUND(E476/L476,2),"no backers")</f>
        <v>1</v>
      </c>
      <c r="S476" s="9">
        <f>$R$1+J476/60/60/24</f>
        <v>42753.329039351855</v>
      </c>
      <c r="T476" s="9">
        <f>$R$1+I476/60/60/24</f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t="s">
        <v>8272</v>
      </c>
      <c r="P477" s="12">
        <f>ROUND(E477/D477*100,0)</f>
        <v>0</v>
      </c>
      <c r="Q477" s="13" t="str">
        <f>IFERROR(ROUND(E477/L477,2),"no backers")</f>
        <v>no backers</v>
      </c>
      <c r="S477" s="9">
        <f>$R$1+J477/60/60/24</f>
        <v>42100.086145833338</v>
      </c>
      <c r="T477" s="9">
        <f>$R$1+I477/60/60/24</f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t="s">
        <v>8272</v>
      </c>
      <c r="P478" s="12">
        <f>ROUND(E478/D478*100,0)</f>
        <v>2</v>
      </c>
      <c r="Q478" s="13">
        <f>IFERROR(ROUND(E478/L478,2),"no backers")</f>
        <v>39.57</v>
      </c>
      <c r="S478" s="9">
        <f>$R$1+J478/60/60/24</f>
        <v>41757.975011574075</v>
      </c>
      <c r="T478" s="9">
        <f>$R$1+I478/60/60/24</f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t="s">
        <v>8272</v>
      </c>
      <c r="P479" s="12">
        <f>ROUND(E479/D479*100,0)</f>
        <v>0</v>
      </c>
      <c r="Q479" s="13" t="str">
        <f>IFERROR(ROUND(E479/L479,2),"no backers")</f>
        <v>no backers</v>
      </c>
      <c r="S479" s="9">
        <f>$R$1+J479/60/60/24</f>
        <v>40987.83488425926</v>
      </c>
      <c r="T479" s="9">
        <f>$R$1+I479/60/60/24</f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t="s">
        <v>8272</v>
      </c>
      <c r="P480" s="12">
        <f>ROUND(E480/D480*100,0)</f>
        <v>0</v>
      </c>
      <c r="Q480" s="13" t="str">
        <f>IFERROR(ROUND(E480/L480,2),"no backers")</f>
        <v>no backers</v>
      </c>
      <c r="S480" s="9">
        <f>$R$1+J480/60/60/24</f>
        <v>42065.910983796297</v>
      </c>
      <c r="T480" s="9">
        <f>$R$1+I480/60/60/24</f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t="s">
        <v>8272</v>
      </c>
      <c r="P481" s="12">
        <f>ROUND(E481/D481*100,0)</f>
        <v>33</v>
      </c>
      <c r="Q481" s="13">
        <f>IFERROR(ROUND(E481/L481,2),"no backers")</f>
        <v>88.8</v>
      </c>
      <c r="S481" s="9">
        <f>$R$1+J481/60/60/24</f>
        <v>41904.407812500001</v>
      </c>
      <c r="T481" s="9">
        <f>$R$1+I481/60/60/24</f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t="s">
        <v>8272</v>
      </c>
      <c r="P482" s="12">
        <f>ROUND(E482/D482*100,0)</f>
        <v>19</v>
      </c>
      <c r="Q482" s="13">
        <f>IFERROR(ROUND(E482/L482,2),"no backers")</f>
        <v>55.46</v>
      </c>
      <c r="S482" s="9">
        <f>$R$1+J482/60/60/24</f>
        <v>41465.500173611108</v>
      </c>
      <c r="T482" s="9">
        <f>$R$1+I482/60/60/24</f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t="s">
        <v>8272</v>
      </c>
      <c r="P483" s="12">
        <f>ROUND(E483/D483*100,0)</f>
        <v>6</v>
      </c>
      <c r="Q483" s="13">
        <f>IFERROR(ROUND(E483/L483,2),"no backers")</f>
        <v>87.14</v>
      </c>
      <c r="S483" s="9">
        <f>$R$1+J483/60/60/24</f>
        <v>41162.672326388885</v>
      </c>
      <c r="T483" s="9">
        <f>$R$1+I483/60/60/24</f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t="s">
        <v>8272</v>
      </c>
      <c r="P484" s="12">
        <f>ROUND(E484/D484*100,0)</f>
        <v>0</v>
      </c>
      <c r="Q484" s="13">
        <f>IFERROR(ROUND(E484/L484,2),"no backers")</f>
        <v>10</v>
      </c>
      <c r="S484" s="9">
        <f>$R$1+J484/60/60/24</f>
        <v>42447.896875000006</v>
      </c>
      <c r="T484" s="9">
        <f>$R$1+I484/60/60/24</f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t="s">
        <v>8272</v>
      </c>
      <c r="P485" s="12">
        <f>ROUND(E485/D485*100,0)</f>
        <v>50</v>
      </c>
      <c r="Q485" s="13">
        <f>IFERROR(ROUND(E485/L485,2),"no backers")</f>
        <v>51.22</v>
      </c>
      <c r="S485" s="9">
        <f>$R$1+J485/60/60/24</f>
        <v>41243.197592592594</v>
      </c>
      <c r="T485" s="9">
        <f>$R$1+I485/60/60/24</f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t="s">
        <v>8272</v>
      </c>
      <c r="P486" s="12">
        <f>ROUND(E486/D486*100,0)</f>
        <v>0</v>
      </c>
      <c r="Q486" s="13">
        <f>IFERROR(ROUND(E486/L486,2),"no backers")</f>
        <v>13.55</v>
      </c>
      <c r="S486" s="9">
        <f>$R$1+J486/60/60/24</f>
        <v>42272.93949074074</v>
      </c>
      <c r="T486" s="9">
        <f>$R$1+I486/60/60/24</f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t="s">
        <v>8272</v>
      </c>
      <c r="P487" s="12">
        <f>ROUND(E487/D487*100,0)</f>
        <v>22</v>
      </c>
      <c r="Q487" s="13">
        <f>IFERROR(ROUND(E487/L487,2),"no backers")</f>
        <v>66.52</v>
      </c>
      <c r="S487" s="9">
        <f>$R$1+J487/60/60/24</f>
        <v>41381.50577546296</v>
      </c>
      <c r="T487" s="9">
        <f>$R$1+I487/60/60/24</f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t="s">
        <v>8272</v>
      </c>
      <c r="P488" s="12">
        <f>ROUND(E488/D488*100,0)</f>
        <v>0</v>
      </c>
      <c r="Q488" s="13">
        <f>IFERROR(ROUND(E488/L488,2),"no backers")</f>
        <v>50</v>
      </c>
      <c r="S488" s="9">
        <f>$R$1+J488/60/60/24</f>
        <v>41761.94258101852</v>
      </c>
      <c r="T488" s="9">
        <f>$R$1+I488/60/60/24</f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t="s">
        <v>8272</v>
      </c>
      <c r="P489" s="12">
        <f>ROUND(E489/D489*100,0)</f>
        <v>0</v>
      </c>
      <c r="Q489" s="13" t="str">
        <f>IFERROR(ROUND(E489/L489,2),"no backers")</f>
        <v>no backers</v>
      </c>
      <c r="S489" s="9">
        <f>$R$1+J489/60/60/24</f>
        <v>42669.594837962963</v>
      </c>
      <c r="T489" s="9">
        <f>$R$1+I489/60/60/24</f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t="s">
        <v>8272</v>
      </c>
      <c r="P490" s="12">
        <f>ROUND(E490/D490*100,0)</f>
        <v>0</v>
      </c>
      <c r="Q490" s="13" t="str">
        <f>IFERROR(ROUND(E490/L490,2),"no backers")</f>
        <v>no backers</v>
      </c>
      <c r="S490" s="9">
        <f>$R$1+J490/60/60/24</f>
        <v>42714.054398148146</v>
      </c>
      <c r="T490" s="9">
        <f>$R$1+I490/60/60/24</f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t="s">
        <v>8272</v>
      </c>
      <c r="P491" s="12">
        <f>ROUND(E491/D491*100,0)</f>
        <v>0</v>
      </c>
      <c r="Q491" s="13">
        <f>IFERROR(ROUND(E491/L491,2),"no backers")</f>
        <v>71.67</v>
      </c>
      <c r="S491" s="9">
        <f>$R$1+J491/60/60/24</f>
        <v>40882.481666666667</v>
      </c>
      <c r="T491" s="9">
        <f>$R$1+I491/60/60/24</f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t="s">
        <v>8272</v>
      </c>
      <c r="P492" s="12">
        <f>ROUND(E492/D492*100,0)</f>
        <v>0</v>
      </c>
      <c r="Q492" s="13" t="str">
        <f>IFERROR(ROUND(E492/L492,2),"no backers")</f>
        <v>no backers</v>
      </c>
      <c r="S492" s="9">
        <f>$R$1+J492/60/60/24</f>
        <v>41113.968576388892</v>
      </c>
      <c r="T492" s="9">
        <f>$R$1+I492/60/60/24</f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t="s">
        <v>8272</v>
      </c>
      <c r="P493" s="12">
        <f>ROUND(E493/D493*100,0)</f>
        <v>0</v>
      </c>
      <c r="Q493" s="13" t="str">
        <f>IFERROR(ROUND(E493/L493,2),"no backers")</f>
        <v>no backers</v>
      </c>
      <c r="S493" s="9">
        <f>$R$1+J493/60/60/24</f>
        <v>42366.982627314821</v>
      </c>
      <c r="T493" s="9">
        <f>$R$1+I493/60/60/24</f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t="s">
        <v>8272</v>
      </c>
      <c r="P494" s="12">
        <f>ROUND(E494/D494*100,0)</f>
        <v>0</v>
      </c>
      <c r="Q494" s="13" t="str">
        <f>IFERROR(ROUND(E494/L494,2),"no backers")</f>
        <v>no backers</v>
      </c>
      <c r="S494" s="9">
        <f>$R$1+J494/60/60/24</f>
        <v>42596.03506944445</v>
      </c>
      <c r="T494" s="9">
        <f>$R$1+I494/60/60/24</f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t="s">
        <v>8272</v>
      </c>
      <c r="P495" s="12">
        <f>ROUND(E495/D495*100,0)</f>
        <v>0</v>
      </c>
      <c r="Q495" s="13" t="str">
        <f>IFERROR(ROUND(E495/L495,2),"no backers")</f>
        <v>no backers</v>
      </c>
      <c r="S495" s="9">
        <f>$R$1+J495/60/60/24</f>
        <v>42114.726134259254</v>
      </c>
      <c r="T495" s="9">
        <f>$R$1+I495/60/60/24</f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t="s">
        <v>8272</v>
      </c>
      <c r="P496" s="12">
        <f>ROUND(E496/D496*100,0)</f>
        <v>0</v>
      </c>
      <c r="Q496" s="13">
        <f>IFERROR(ROUND(E496/L496,2),"no backers")</f>
        <v>10.33</v>
      </c>
      <c r="S496" s="9">
        <f>$R$1+J496/60/60/24</f>
        <v>41799.830613425926</v>
      </c>
      <c r="T496" s="9">
        <f>$R$1+I496/60/60/24</f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t="s">
        <v>8272</v>
      </c>
      <c r="P497" s="12">
        <f>ROUND(E497/D497*100,0)</f>
        <v>0</v>
      </c>
      <c r="Q497" s="13" t="str">
        <f>IFERROR(ROUND(E497/L497,2),"no backers")</f>
        <v>no backers</v>
      </c>
      <c r="S497" s="9">
        <f>$R$1+J497/60/60/24</f>
        <v>42171.827604166669</v>
      </c>
      <c r="T497" s="9">
        <f>$R$1+I497/60/60/24</f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t="s">
        <v>8272</v>
      </c>
      <c r="P498" s="12">
        <f>ROUND(E498/D498*100,0)</f>
        <v>0</v>
      </c>
      <c r="Q498" s="13">
        <f>IFERROR(ROUND(E498/L498,2),"no backers")</f>
        <v>1</v>
      </c>
      <c r="S498" s="9">
        <f>$R$1+J498/60/60/24</f>
        <v>41620.93141203704</v>
      </c>
      <c r="T498" s="9">
        <f>$R$1+I498/60/60/24</f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t="s">
        <v>8272</v>
      </c>
      <c r="P499" s="12">
        <f>ROUND(E499/D499*100,0)</f>
        <v>1</v>
      </c>
      <c r="Q499" s="13">
        <f>IFERROR(ROUND(E499/L499,2),"no backers")</f>
        <v>10</v>
      </c>
      <c r="S499" s="9">
        <f>$R$1+J499/60/60/24</f>
        <v>41945.037789351853</v>
      </c>
      <c r="T499" s="9">
        <f>$R$1+I499/60/60/24</f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t="s">
        <v>8272</v>
      </c>
      <c r="P500" s="12">
        <f>ROUND(E500/D500*100,0)</f>
        <v>5</v>
      </c>
      <c r="Q500" s="13">
        <f>IFERROR(ROUND(E500/L500,2),"no backers")</f>
        <v>136.09</v>
      </c>
      <c r="S500" s="9">
        <f>$R$1+J500/60/60/24</f>
        <v>40858.762141203704</v>
      </c>
      <c r="T500" s="9">
        <f>$R$1+I500/60/60/24</f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t="s">
        <v>8272</v>
      </c>
      <c r="P501" s="12">
        <f>ROUND(E501/D501*100,0)</f>
        <v>10</v>
      </c>
      <c r="Q501" s="13">
        <f>IFERROR(ROUND(E501/L501,2),"no backers")</f>
        <v>73.459999999999994</v>
      </c>
      <c r="S501" s="9">
        <f>$R$1+J501/60/60/24</f>
        <v>40043.895462962959</v>
      </c>
      <c r="T501" s="9">
        <f>$R$1+I501/60/60/24</f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t="s">
        <v>8272</v>
      </c>
      <c r="P502" s="12">
        <f>ROUND(E502/D502*100,0)</f>
        <v>3</v>
      </c>
      <c r="Q502" s="13">
        <f>IFERROR(ROUND(E502/L502,2),"no backers")</f>
        <v>53.75</v>
      </c>
      <c r="S502" s="9">
        <f>$R$1+J502/60/60/24</f>
        <v>40247.886006944449</v>
      </c>
      <c r="T502" s="9">
        <f>$R$1+I502/60/60/24</f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t="s">
        <v>8272</v>
      </c>
      <c r="P503" s="12">
        <f>ROUND(E503/D503*100,0)</f>
        <v>0</v>
      </c>
      <c r="Q503" s="13" t="str">
        <f>IFERROR(ROUND(E503/L503,2),"no backers")</f>
        <v>no backers</v>
      </c>
      <c r="S503" s="9">
        <f>$R$1+J503/60/60/24</f>
        <v>40703.234386574077</v>
      </c>
      <c r="T503" s="9">
        <f>$R$1+I503/60/60/24</f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t="s">
        <v>8272</v>
      </c>
      <c r="P504" s="12">
        <f>ROUND(E504/D504*100,0)</f>
        <v>1</v>
      </c>
      <c r="Q504" s="13">
        <f>IFERROR(ROUND(E504/L504,2),"no backers")</f>
        <v>57.5</v>
      </c>
      <c r="S504" s="9">
        <f>$R$1+J504/60/60/24</f>
        <v>40956.553530092591</v>
      </c>
      <c r="T504" s="9">
        <f>$R$1+I504/60/60/24</f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t="s">
        <v>8272</v>
      </c>
      <c r="P505" s="12">
        <f>ROUND(E505/D505*100,0)</f>
        <v>2</v>
      </c>
      <c r="Q505" s="13">
        <f>IFERROR(ROUND(E505/L505,2),"no backers")</f>
        <v>12.67</v>
      </c>
      <c r="S505" s="9">
        <f>$R$1+J505/60/60/24</f>
        <v>41991.526655092588</v>
      </c>
      <c r="T505" s="9">
        <f>$R$1+I505/60/60/24</f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t="s">
        <v>8272</v>
      </c>
      <c r="P506" s="12">
        <f>ROUND(E506/D506*100,0)</f>
        <v>1</v>
      </c>
      <c r="Q506" s="13">
        <f>IFERROR(ROUND(E506/L506,2),"no backers")</f>
        <v>67</v>
      </c>
      <c r="S506" s="9">
        <f>$R$1+J506/60/60/24</f>
        <v>40949.98364583333</v>
      </c>
      <c r="T506" s="9">
        <f>$R$1+I506/60/60/24</f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t="s">
        <v>8272</v>
      </c>
      <c r="P507" s="12">
        <f>ROUND(E507/D507*100,0)</f>
        <v>0</v>
      </c>
      <c r="Q507" s="13">
        <f>IFERROR(ROUND(E507/L507,2),"no backers")</f>
        <v>3.71</v>
      </c>
      <c r="S507" s="9">
        <f>$R$1+J507/60/60/24</f>
        <v>42318.098217592589</v>
      </c>
      <c r="T507" s="9">
        <f>$R$1+I507/60/60/24</f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t="s">
        <v>8272</v>
      </c>
      <c r="P508" s="12">
        <f>ROUND(E508/D508*100,0)</f>
        <v>0</v>
      </c>
      <c r="Q508" s="13">
        <f>IFERROR(ROUND(E508/L508,2),"no backers")</f>
        <v>250</v>
      </c>
      <c r="S508" s="9">
        <f>$R$1+J508/60/60/24</f>
        <v>41466.552314814813</v>
      </c>
      <c r="T508" s="9">
        <f>$R$1+I508/60/60/24</f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t="s">
        <v>8272</v>
      </c>
      <c r="P509" s="12">
        <f>ROUND(E509/D509*100,0)</f>
        <v>3</v>
      </c>
      <c r="Q509" s="13">
        <f>IFERROR(ROUND(E509/L509,2),"no backers")</f>
        <v>64</v>
      </c>
      <c r="S509" s="9">
        <f>$R$1+J509/60/60/24</f>
        <v>41156.958993055552</v>
      </c>
      <c r="T509" s="9">
        <f>$R$1+I509/60/60/24</f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t="s">
        <v>8272</v>
      </c>
      <c r="P510" s="12">
        <f>ROUND(E510/D510*100,0)</f>
        <v>1</v>
      </c>
      <c r="Q510" s="13">
        <f>IFERROR(ROUND(E510/L510,2),"no backers")</f>
        <v>133.33000000000001</v>
      </c>
      <c r="S510" s="9">
        <f>$R$1+J510/60/60/24</f>
        <v>40995.024317129632</v>
      </c>
      <c r="T510" s="9">
        <f>$R$1+I510/60/60/24</f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t="s">
        <v>8272</v>
      </c>
      <c r="P511" s="12">
        <f>ROUND(E511/D511*100,0)</f>
        <v>0</v>
      </c>
      <c r="Q511" s="13">
        <f>IFERROR(ROUND(E511/L511,2),"no backers")</f>
        <v>10</v>
      </c>
      <c r="S511" s="9">
        <f>$R$1+J511/60/60/24</f>
        <v>42153.631597222222</v>
      </c>
      <c r="T511" s="9">
        <f>$R$1+I511/60/60/24</f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t="s">
        <v>8272</v>
      </c>
      <c r="P512" s="12">
        <f>ROUND(E512/D512*100,0)</f>
        <v>0</v>
      </c>
      <c r="Q512" s="13" t="str">
        <f>IFERROR(ROUND(E512/L512,2),"no backers")</f>
        <v>no backers</v>
      </c>
      <c r="S512" s="9">
        <f>$R$1+J512/60/60/24</f>
        <v>42400.176377314812</v>
      </c>
      <c r="T512" s="9">
        <f>$R$1+I512/60/60/24</f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t="s">
        <v>8272</v>
      </c>
      <c r="P513" s="12">
        <f>ROUND(E513/D513*100,0)</f>
        <v>3</v>
      </c>
      <c r="Q513" s="13">
        <f>IFERROR(ROUND(E513/L513,2),"no backers")</f>
        <v>30</v>
      </c>
      <c r="S513" s="9">
        <f>$R$1+J513/60/60/24</f>
        <v>41340.303032407406</v>
      </c>
      <c r="T513" s="9">
        <f>$R$1+I513/60/60/24</f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t="s">
        <v>8272</v>
      </c>
      <c r="P514" s="12">
        <f>ROUND(E514/D514*100,0)</f>
        <v>0</v>
      </c>
      <c r="Q514" s="13">
        <f>IFERROR(ROUND(E514/L514,2),"no backers")</f>
        <v>5.5</v>
      </c>
      <c r="S514" s="9">
        <f>$R$1+J514/60/60/24</f>
        <v>42649.742210648154</v>
      </c>
      <c r="T514" s="9">
        <f>$R$1+I514/60/60/24</f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t="s">
        <v>8272</v>
      </c>
      <c r="P515" s="12">
        <f>ROUND(E515/D515*100,0)</f>
        <v>14</v>
      </c>
      <c r="Q515" s="13">
        <f>IFERROR(ROUND(E515/L515,2),"no backers")</f>
        <v>102.38</v>
      </c>
      <c r="S515" s="9">
        <f>$R$1+J515/60/60/24</f>
        <v>42552.653993055559</v>
      </c>
      <c r="T515" s="9">
        <f>$R$1+I515/60/60/24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t="s">
        <v>8272</v>
      </c>
      <c r="P516" s="12">
        <f>ROUND(E516/D516*100,0)</f>
        <v>3</v>
      </c>
      <c r="Q516" s="13">
        <f>IFERROR(ROUND(E516/L516,2),"no backers")</f>
        <v>16.670000000000002</v>
      </c>
      <c r="S516" s="9">
        <f>$R$1+J516/60/60/24</f>
        <v>41830.613969907405</v>
      </c>
      <c r="T516" s="9">
        <f>$R$1+I516/60/60/24</f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t="s">
        <v>8272</v>
      </c>
      <c r="P517" s="12">
        <f>ROUND(E517/D517*100,0)</f>
        <v>25</v>
      </c>
      <c r="Q517" s="13">
        <f>IFERROR(ROUND(E517/L517,2),"no backers")</f>
        <v>725.03</v>
      </c>
      <c r="S517" s="9">
        <f>$R$1+J517/60/60/24</f>
        <v>42327.490752314814</v>
      </c>
      <c r="T517" s="9">
        <f>$R$1+I517/60/60/24</f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t="s">
        <v>8272</v>
      </c>
      <c r="P518" s="12">
        <f>ROUND(E518/D518*100,0)</f>
        <v>0</v>
      </c>
      <c r="Q518" s="13" t="str">
        <f>IFERROR(ROUND(E518/L518,2),"no backers")</f>
        <v>no backers</v>
      </c>
      <c r="S518" s="9">
        <f>$R$1+J518/60/60/24</f>
        <v>42091.778703703705</v>
      </c>
      <c r="T518" s="9">
        <f>$R$1+I518/60/60/24</f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t="s">
        <v>8272</v>
      </c>
      <c r="P519" s="12">
        <f>ROUND(E519/D519*100,0)</f>
        <v>1</v>
      </c>
      <c r="Q519" s="13">
        <f>IFERROR(ROUND(E519/L519,2),"no backers")</f>
        <v>68.33</v>
      </c>
      <c r="S519" s="9">
        <f>$R$1+J519/60/60/24</f>
        <v>42738.615289351852</v>
      </c>
      <c r="T519" s="9">
        <f>$R$1+I519/60/60/24</f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t="s">
        <v>8272</v>
      </c>
      <c r="P520" s="12">
        <f>ROUND(E520/D520*100,0)</f>
        <v>0</v>
      </c>
      <c r="Q520" s="13" t="str">
        <f>IFERROR(ROUND(E520/L520,2),"no backers")</f>
        <v>no backers</v>
      </c>
      <c r="S520" s="9">
        <f>$R$1+J520/60/60/24</f>
        <v>42223.616018518514</v>
      </c>
      <c r="T520" s="9">
        <f>$R$1+I520/60/60/24</f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t="s">
        <v>8272</v>
      </c>
      <c r="P521" s="12">
        <f>ROUND(E521/D521*100,0)</f>
        <v>23</v>
      </c>
      <c r="Q521" s="13">
        <f>IFERROR(ROUND(E521/L521,2),"no backers")</f>
        <v>39.229999999999997</v>
      </c>
      <c r="S521" s="9">
        <f>$R$1+J521/60/60/24</f>
        <v>41218.391446759262</v>
      </c>
      <c r="T521" s="9">
        <f>$R$1+I521/60/60/24</f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8273</v>
      </c>
      <c r="O522" t="s">
        <v>8274</v>
      </c>
      <c r="P522" s="12">
        <f>ROUND(E522/D522*100,0)</f>
        <v>102</v>
      </c>
      <c r="Q522" s="13">
        <f>IFERROR(ROUND(E522/L522,2),"no backers")</f>
        <v>150.15</v>
      </c>
      <c r="S522" s="9">
        <f>$R$1+J522/60/60/24</f>
        <v>42318.702094907407</v>
      </c>
      <c r="T522" s="9">
        <f>$R$1+I522/60/60/24</f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8273</v>
      </c>
      <c r="O523" t="s">
        <v>8274</v>
      </c>
      <c r="P523" s="12">
        <f>ROUND(E523/D523*100,0)</f>
        <v>105</v>
      </c>
      <c r="Q523" s="13">
        <f>IFERROR(ROUND(E523/L523,2),"no backers")</f>
        <v>93.43</v>
      </c>
      <c r="S523" s="9">
        <f>$R$1+J523/60/60/24</f>
        <v>42646.092812499999</v>
      </c>
      <c r="T523" s="9">
        <f>$R$1+I523/60/60/24</f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8273</v>
      </c>
      <c r="O524" t="s">
        <v>8274</v>
      </c>
      <c r="P524" s="12">
        <f>ROUND(E524/D524*100,0)</f>
        <v>115</v>
      </c>
      <c r="Q524" s="13">
        <f>IFERROR(ROUND(E524/L524,2),"no backers")</f>
        <v>110.97</v>
      </c>
      <c r="S524" s="9">
        <f>$R$1+J524/60/60/24</f>
        <v>42430.040798611109</v>
      </c>
      <c r="T524" s="9">
        <f>$R$1+I524/60/60/24</f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8273</v>
      </c>
      <c r="O525" t="s">
        <v>8274</v>
      </c>
      <c r="P525" s="12">
        <f>ROUND(E525/D525*100,0)</f>
        <v>121</v>
      </c>
      <c r="Q525" s="13">
        <f>IFERROR(ROUND(E525/L525,2),"no backers")</f>
        <v>71.790000000000006</v>
      </c>
      <c r="S525" s="9">
        <f>$R$1+J525/60/60/24</f>
        <v>42238.13282407407</v>
      </c>
      <c r="T525" s="9">
        <f>$R$1+I525/60/60/24</f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8273</v>
      </c>
      <c r="O526" t="s">
        <v>8274</v>
      </c>
      <c r="P526" s="12">
        <f>ROUND(E526/D526*100,0)</f>
        <v>109</v>
      </c>
      <c r="Q526" s="13">
        <f>IFERROR(ROUND(E526/L526,2),"no backers")</f>
        <v>29.26</v>
      </c>
      <c r="S526" s="9">
        <f>$R$1+J526/60/60/24</f>
        <v>42492.717233796298</v>
      </c>
      <c r="T526" s="9">
        <f>$R$1+I526/60/60/24</f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8273</v>
      </c>
      <c r="O527" t="s">
        <v>8274</v>
      </c>
      <c r="P527" s="12">
        <f>ROUND(E527/D527*100,0)</f>
        <v>100</v>
      </c>
      <c r="Q527" s="13">
        <f>IFERROR(ROUND(E527/L527,2),"no backers")</f>
        <v>1000</v>
      </c>
      <c r="S527" s="9">
        <f>$R$1+J527/60/60/24</f>
        <v>41850.400937500002</v>
      </c>
      <c r="T527" s="9">
        <f>$R$1+I527/60/60/24</f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8273</v>
      </c>
      <c r="O528" t="s">
        <v>8274</v>
      </c>
      <c r="P528" s="12">
        <f>ROUND(E528/D528*100,0)</f>
        <v>114</v>
      </c>
      <c r="Q528" s="13">
        <f>IFERROR(ROUND(E528/L528,2),"no backers")</f>
        <v>74.349999999999994</v>
      </c>
      <c r="S528" s="9">
        <f>$R$1+J528/60/60/24</f>
        <v>42192.591944444444</v>
      </c>
      <c r="T528" s="9">
        <f>$R$1+I528/60/60/24</f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8273</v>
      </c>
      <c r="O529" t="s">
        <v>8274</v>
      </c>
      <c r="P529" s="12">
        <f>ROUND(E529/D529*100,0)</f>
        <v>101</v>
      </c>
      <c r="Q529" s="13">
        <f>IFERROR(ROUND(E529/L529,2),"no backers")</f>
        <v>63.83</v>
      </c>
      <c r="S529" s="9">
        <f>$R$1+J529/60/60/24</f>
        <v>42753.205625000002</v>
      </c>
      <c r="T529" s="9">
        <f>$R$1+I529/60/60/24</f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8273</v>
      </c>
      <c r="O530" t="s">
        <v>8274</v>
      </c>
      <c r="P530" s="12">
        <f>ROUND(E530/D530*100,0)</f>
        <v>116</v>
      </c>
      <c r="Q530" s="13">
        <f>IFERROR(ROUND(E530/L530,2),"no backers")</f>
        <v>44.33</v>
      </c>
      <c r="S530" s="9">
        <f>$R$1+J530/60/60/24</f>
        <v>42155.920219907406</v>
      </c>
      <c r="T530" s="9">
        <f>$R$1+I530/60/60/24</f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8273</v>
      </c>
      <c r="O531" t="s">
        <v>8274</v>
      </c>
      <c r="P531" s="12">
        <f>ROUND(E531/D531*100,0)</f>
        <v>130</v>
      </c>
      <c r="Q531" s="13">
        <f>IFERROR(ROUND(E531/L531,2),"no backers")</f>
        <v>86.94</v>
      </c>
      <c r="S531" s="9">
        <f>$R$1+J531/60/60/24</f>
        <v>42725.031180555554</v>
      </c>
      <c r="T531" s="9">
        <f>$R$1+I531/60/60/24</f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8273</v>
      </c>
      <c r="O532" t="s">
        <v>8274</v>
      </c>
      <c r="P532" s="12">
        <f>ROUND(E532/D532*100,0)</f>
        <v>108</v>
      </c>
      <c r="Q532" s="13">
        <f>IFERROR(ROUND(E532/L532,2),"no backers")</f>
        <v>126.55</v>
      </c>
      <c r="S532" s="9">
        <f>$R$1+J532/60/60/24</f>
        <v>42157.591064814813</v>
      </c>
      <c r="T532" s="9">
        <f>$R$1+I532/60/60/24</f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8273</v>
      </c>
      <c r="O533" t="s">
        <v>8274</v>
      </c>
      <c r="P533" s="12">
        <f>ROUND(E533/D533*100,0)</f>
        <v>100</v>
      </c>
      <c r="Q533" s="13">
        <f>IFERROR(ROUND(E533/L533,2),"no backers")</f>
        <v>129.03</v>
      </c>
      <c r="S533" s="9">
        <f>$R$1+J533/60/60/24</f>
        <v>42676.065150462964</v>
      </c>
      <c r="T533" s="9">
        <f>$R$1+I533/60/60/24</f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8273</v>
      </c>
      <c r="O534" t="s">
        <v>8274</v>
      </c>
      <c r="P534" s="12">
        <f>ROUND(E534/D534*100,0)</f>
        <v>123</v>
      </c>
      <c r="Q534" s="13">
        <f>IFERROR(ROUND(E534/L534,2),"no backers")</f>
        <v>71.239999999999995</v>
      </c>
      <c r="S534" s="9">
        <f>$R$1+J534/60/60/24</f>
        <v>42473.007037037038</v>
      </c>
      <c r="T534" s="9">
        <f>$R$1+I534/60/60/24</f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8273</v>
      </c>
      <c r="O535" t="s">
        <v>8274</v>
      </c>
      <c r="P535" s="12">
        <f>ROUND(E535/D535*100,0)</f>
        <v>100</v>
      </c>
      <c r="Q535" s="13">
        <f>IFERROR(ROUND(E535/L535,2),"no backers")</f>
        <v>117.88</v>
      </c>
      <c r="S535" s="9">
        <f>$R$1+J535/60/60/24</f>
        <v>42482.43478009259</v>
      </c>
      <c r="T535" s="9">
        <f>$R$1+I535/60/60/24</f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8273</v>
      </c>
      <c r="O536" t="s">
        <v>8274</v>
      </c>
      <c r="P536" s="12">
        <f>ROUND(E536/D536*100,0)</f>
        <v>105</v>
      </c>
      <c r="Q536" s="13">
        <f>IFERROR(ROUND(E536/L536,2),"no backers")</f>
        <v>327.08</v>
      </c>
      <c r="S536" s="9">
        <f>$R$1+J536/60/60/24</f>
        <v>42270.810995370368</v>
      </c>
      <c r="T536" s="9">
        <f>$R$1+I536/60/60/24</f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8273</v>
      </c>
      <c r="O537" t="s">
        <v>8274</v>
      </c>
      <c r="P537" s="12">
        <f>ROUND(E537/D537*100,0)</f>
        <v>103</v>
      </c>
      <c r="Q537" s="13">
        <f>IFERROR(ROUND(E537/L537,2),"no backers")</f>
        <v>34.75</v>
      </c>
      <c r="S537" s="9">
        <f>$R$1+J537/60/60/24</f>
        <v>42711.545196759253</v>
      </c>
      <c r="T537" s="9">
        <f>$R$1+I537/60/60/24</f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8273</v>
      </c>
      <c r="O538" t="s">
        <v>8274</v>
      </c>
      <c r="P538" s="12">
        <f>ROUND(E538/D538*100,0)</f>
        <v>118</v>
      </c>
      <c r="Q538" s="13">
        <f>IFERROR(ROUND(E538/L538,2),"no backers")</f>
        <v>100.06</v>
      </c>
      <c r="S538" s="9">
        <f>$R$1+J538/60/60/24</f>
        <v>42179.344988425932</v>
      </c>
      <c r="T538" s="9">
        <f>$R$1+I538/60/60/24</f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8273</v>
      </c>
      <c r="O539" t="s">
        <v>8274</v>
      </c>
      <c r="P539" s="12">
        <f>ROUND(E539/D539*100,0)</f>
        <v>121</v>
      </c>
      <c r="Q539" s="13">
        <f>IFERROR(ROUND(E539/L539,2),"no backers")</f>
        <v>40.85</v>
      </c>
      <c r="S539" s="9">
        <f>$R$1+J539/60/60/24</f>
        <v>42282.768414351856</v>
      </c>
      <c r="T539" s="9">
        <f>$R$1+I539/60/60/24</f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8273</v>
      </c>
      <c r="O540" t="s">
        <v>8274</v>
      </c>
      <c r="P540" s="12">
        <f>ROUND(E540/D540*100,0)</f>
        <v>302</v>
      </c>
      <c r="Q540" s="13">
        <f>IFERROR(ROUND(E540/L540,2),"no backers")</f>
        <v>252.02</v>
      </c>
      <c r="S540" s="9">
        <f>$R$1+J540/60/60/24</f>
        <v>42473.794710648144</v>
      </c>
      <c r="T540" s="9">
        <f>$R$1+I540/60/60/24</f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8273</v>
      </c>
      <c r="O541" t="s">
        <v>8274</v>
      </c>
      <c r="P541" s="12">
        <f>ROUND(E541/D541*100,0)</f>
        <v>101</v>
      </c>
      <c r="Q541" s="13">
        <f>IFERROR(ROUND(E541/L541,2),"no backers")</f>
        <v>25.16</v>
      </c>
      <c r="S541" s="9">
        <f>$R$1+J541/60/60/24</f>
        <v>42535.049849537041</v>
      </c>
      <c r="T541" s="9">
        <f>$R$1+I541/60/60/24</f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8275</v>
      </c>
      <c r="O542" t="s">
        <v>8276</v>
      </c>
      <c r="P542" s="12">
        <f>ROUND(E542/D542*100,0)</f>
        <v>0</v>
      </c>
      <c r="Q542" s="13">
        <f>IFERROR(ROUND(E542/L542,2),"no backers")</f>
        <v>1</v>
      </c>
      <c r="S542" s="9">
        <f>$R$1+J542/60/60/24</f>
        <v>42009.817199074074</v>
      </c>
      <c r="T542" s="9">
        <f>$R$1+I542/60/60/24</f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8275</v>
      </c>
      <c r="O543" t="s">
        <v>8276</v>
      </c>
      <c r="P543" s="12">
        <f>ROUND(E543/D543*100,0)</f>
        <v>1</v>
      </c>
      <c r="Q543" s="13">
        <f>IFERROR(ROUND(E543/L543,2),"no backers")</f>
        <v>25</v>
      </c>
      <c r="S543" s="9">
        <f>$R$1+J543/60/60/24</f>
        <v>42276.046689814815</v>
      </c>
      <c r="T543" s="9">
        <f>$R$1+I543/60/60/24</f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8275</v>
      </c>
      <c r="O544" t="s">
        <v>8276</v>
      </c>
      <c r="P544" s="12">
        <f>ROUND(E544/D544*100,0)</f>
        <v>0</v>
      </c>
      <c r="Q544" s="13">
        <f>IFERROR(ROUND(E544/L544,2),"no backers")</f>
        <v>1</v>
      </c>
      <c r="S544" s="9">
        <f>$R$1+J544/60/60/24</f>
        <v>42433.737453703703</v>
      </c>
      <c r="T544" s="9">
        <f>$R$1+I544/60/60/24</f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8275</v>
      </c>
      <c r="O545" t="s">
        <v>8276</v>
      </c>
      <c r="P545" s="12">
        <f>ROUND(E545/D545*100,0)</f>
        <v>0</v>
      </c>
      <c r="Q545" s="13">
        <f>IFERROR(ROUND(E545/L545,2),"no backers")</f>
        <v>35</v>
      </c>
      <c r="S545" s="9">
        <f>$R$1+J545/60/60/24</f>
        <v>41914.092152777775</v>
      </c>
      <c r="T545" s="9">
        <f>$R$1+I545/60/60/24</f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8275</v>
      </c>
      <c r="O546" t="s">
        <v>8276</v>
      </c>
      <c r="P546" s="12">
        <f>ROUND(E546/D546*100,0)</f>
        <v>1</v>
      </c>
      <c r="Q546" s="13">
        <f>IFERROR(ROUND(E546/L546,2),"no backers")</f>
        <v>3</v>
      </c>
      <c r="S546" s="9">
        <f>$R$1+J546/60/60/24</f>
        <v>42525.656944444447</v>
      </c>
      <c r="T546" s="9">
        <f>$R$1+I546/60/60/24</f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8275</v>
      </c>
      <c r="O547" t="s">
        <v>8276</v>
      </c>
      <c r="P547" s="12">
        <f>ROUND(E547/D547*100,0)</f>
        <v>27</v>
      </c>
      <c r="Q547" s="13">
        <f>IFERROR(ROUND(E547/L547,2),"no backers")</f>
        <v>402.71</v>
      </c>
      <c r="S547" s="9">
        <f>$R$1+J547/60/60/24</f>
        <v>42283.592465277776</v>
      </c>
      <c r="T547" s="9">
        <f>$R$1+I547/60/60/24</f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8275</v>
      </c>
      <c r="O548" t="s">
        <v>8276</v>
      </c>
      <c r="P548" s="12">
        <f>ROUND(E548/D548*100,0)</f>
        <v>0</v>
      </c>
      <c r="Q548" s="13">
        <f>IFERROR(ROUND(E548/L548,2),"no backers")</f>
        <v>26</v>
      </c>
      <c r="S548" s="9">
        <f>$R$1+J548/60/60/24</f>
        <v>42249.667997685188</v>
      </c>
      <c r="T548" s="9">
        <f>$R$1+I548/60/60/24</f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8275</v>
      </c>
      <c r="O549" t="s">
        <v>8276</v>
      </c>
      <c r="P549" s="12">
        <f>ROUND(E549/D549*100,0)</f>
        <v>0</v>
      </c>
      <c r="Q549" s="13" t="str">
        <f>IFERROR(ROUND(E549/L549,2),"no backers")</f>
        <v>no backers</v>
      </c>
      <c r="S549" s="9">
        <f>$R$1+J549/60/60/24</f>
        <v>42380.696342592593</v>
      </c>
      <c r="T549" s="9">
        <f>$R$1+I549/60/60/24</f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8275</v>
      </c>
      <c r="O550" t="s">
        <v>8276</v>
      </c>
      <c r="P550" s="12">
        <f>ROUND(E550/D550*100,0)</f>
        <v>0</v>
      </c>
      <c r="Q550" s="13">
        <f>IFERROR(ROUND(E550/L550,2),"no backers")</f>
        <v>9</v>
      </c>
      <c r="S550" s="9">
        <f>$R$1+J550/60/60/24</f>
        <v>42276.903333333335</v>
      </c>
      <c r="T550" s="9">
        <f>$R$1+I550/60/60/24</f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8275</v>
      </c>
      <c r="O551" t="s">
        <v>8276</v>
      </c>
      <c r="P551" s="12">
        <f>ROUND(E551/D551*100,0)</f>
        <v>3</v>
      </c>
      <c r="Q551" s="13">
        <f>IFERROR(ROUND(E551/L551,2),"no backers")</f>
        <v>8.5</v>
      </c>
      <c r="S551" s="9">
        <f>$R$1+J551/60/60/24</f>
        <v>42163.636828703704</v>
      </c>
      <c r="T551" s="9">
        <f>$R$1+I551/60/60/24</f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8275</v>
      </c>
      <c r="O552" t="s">
        <v>8276</v>
      </c>
      <c r="P552" s="12">
        <f>ROUND(E552/D552*100,0)</f>
        <v>1</v>
      </c>
      <c r="Q552" s="13">
        <f>IFERROR(ROUND(E552/L552,2),"no backers")</f>
        <v>8.75</v>
      </c>
      <c r="S552" s="9">
        <f>$R$1+J552/60/60/24</f>
        <v>42753.678761574076</v>
      </c>
      <c r="T552" s="9">
        <f>$R$1+I552/60/60/24</f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8275</v>
      </c>
      <c r="O553" t="s">
        <v>8276</v>
      </c>
      <c r="P553" s="12">
        <f>ROUND(E553/D553*100,0)</f>
        <v>5</v>
      </c>
      <c r="Q553" s="13">
        <f>IFERROR(ROUND(E553/L553,2),"no backers")</f>
        <v>135.04</v>
      </c>
      <c r="S553" s="9">
        <f>$R$1+J553/60/60/24</f>
        <v>42173.275740740741</v>
      </c>
      <c r="T553" s="9">
        <f>$R$1+I553/60/60/24</f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8275</v>
      </c>
      <c r="O554" t="s">
        <v>8276</v>
      </c>
      <c r="P554" s="12">
        <f>ROUND(E554/D554*100,0)</f>
        <v>0</v>
      </c>
      <c r="Q554" s="13" t="str">
        <f>IFERROR(ROUND(E554/L554,2),"no backers")</f>
        <v>no backers</v>
      </c>
      <c r="S554" s="9">
        <f>$R$1+J554/60/60/24</f>
        <v>42318.616851851853</v>
      </c>
      <c r="T554" s="9">
        <f>$R$1+I554/60/60/24</f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8275</v>
      </c>
      <c r="O555" t="s">
        <v>8276</v>
      </c>
      <c r="P555" s="12">
        <f>ROUND(E555/D555*100,0)</f>
        <v>0</v>
      </c>
      <c r="Q555" s="13">
        <f>IFERROR(ROUND(E555/L555,2),"no backers")</f>
        <v>20.5</v>
      </c>
      <c r="S555" s="9">
        <f>$R$1+J555/60/60/24</f>
        <v>41927.71980324074</v>
      </c>
      <c r="T555" s="9">
        <f>$R$1+I555/60/60/24</f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8275</v>
      </c>
      <c r="O556" t="s">
        <v>8276</v>
      </c>
      <c r="P556" s="12">
        <f>ROUND(E556/D556*100,0)</f>
        <v>37</v>
      </c>
      <c r="Q556" s="13">
        <f>IFERROR(ROUND(E556/L556,2),"no backers")</f>
        <v>64.36</v>
      </c>
      <c r="S556" s="9">
        <f>$R$1+J556/60/60/24</f>
        <v>41901.684861111113</v>
      </c>
      <c r="T556" s="9">
        <f>$R$1+I556/60/60/24</f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8275</v>
      </c>
      <c r="O557" t="s">
        <v>8276</v>
      </c>
      <c r="P557" s="12">
        <f>ROUND(E557/D557*100,0)</f>
        <v>0</v>
      </c>
      <c r="Q557" s="13" t="str">
        <f>IFERROR(ROUND(E557/L557,2),"no backers")</f>
        <v>no backers</v>
      </c>
      <c r="S557" s="9">
        <f>$R$1+J557/60/60/24</f>
        <v>42503.353506944448</v>
      </c>
      <c r="T557" s="9">
        <f>$R$1+I557/60/60/24</f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8275</v>
      </c>
      <c r="O558" t="s">
        <v>8276</v>
      </c>
      <c r="P558" s="12">
        <f>ROUND(E558/D558*100,0)</f>
        <v>3</v>
      </c>
      <c r="Q558" s="13">
        <f>IFERROR(ROUND(E558/L558,2),"no backers")</f>
        <v>200</v>
      </c>
      <c r="S558" s="9">
        <f>$R$1+J558/60/60/24</f>
        <v>42345.860150462962</v>
      </c>
      <c r="T558" s="9">
        <f>$R$1+I558/60/60/24</f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8275</v>
      </c>
      <c r="O559" t="s">
        <v>8276</v>
      </c>
      <c r="P559" s="12">
        <f>ROUND(E559/D559*100,0)</f>
        <v>1</v>
      </c>
      <c r="Q559" s="13">
        <f>IFERROR(ROUND(E559/L559,2),"no backers")</f>
        <v>68.3</v>
      </c>
      <c r="S559" s="9">
        <f>$R$1+J559/60/60/24</f>
        <v>42676.942164351851</v>
      </c>
      <c r="T559" s="9">
        <f>$R$1+I559/60/60/24</f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8275</v>
      </c>
      <c r="O560" t="s">
        <v>8276</v>
      </c>
      <c r="P560" s="12">
        <f>ROUND(E560/D560*100,0)</f>
        <v>0</v>
      </c>
      <c r="Q560" s="13" t="str">
        <f>IFERROR(ROUND(E560/L560,2),"no backers")</f>
        <v>no backers</v>
      </c>
      <c r="S560" s="9">
        <f>$R$1+J560/60/60/24</f>
        <v>42057.883159722223</v>
      </c>
      <c r="T560" s="9">
        <f>$R$1+I560/60/60/24</f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8275</v>
      </c>
      <c r="O561" t="s">
        <v>8276</v>
      </c>
      <c r="P561" s="12">
        <f>ROUND(E561/D561*100,0)</f>
        <v>0</v>
      </c>
      <c r="Q561" s="13">
        <f>IFERROR(ROUND(E561/L561,2),"no backers")</f>
        <v>50</v>
      </c>
      <c r="S561" s="9">
        <f>$R$1+J561/60/60/24</f>
        <v>42321.283101851848</v>
      </c>
      <c r="T561" s="9">
        <f>$R$1+I561/60/60/24</f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8275</v>
      </c>
      <c r="O562" t="s">
        <v>8276</v>
      </c>
      <c r="P562" s="12">
        <f>ROUND(E562/D562*100,0)</f>
        <v>0</v>
      </c>
      <c r="Q562" s="13">
        <f>IFERROR(ROUND(E562/L562,2),"no backers")</f>
        <v>4</v>
      </c>
      <c r="S562" s="9">
        <f>$R$1+J562/60/60/24</f>
        <v>41960.771354166667</v>
      </c>
      <c r="T562" s="9">
        <f>$R$1+I562/60/60/24</f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8275</v>
      </c>
      <c r="O563" t="s">
        <v>8276</v>
      </c>
      <c r="P563" s="12">
        <f>ROUND(E563/D563*100,0)</f>
        <v>0</v>
      </c>
      <c r="Q563" s="13">
        <f>IFERROR(ROUND(E563/L563,2),"no backers")</f>
        <v>27.5</v>
      </c>
      <c r="S563" s="9">
        <f>$R$1+J563/60/60/24</f>
        <v>42268.658715277779</v>
      </c>
      <c r="T563" s="9">
        <f>$R$1+I563/60/60/24</f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8275</v>
      </c>
      <c r="O564" t="s">
        <v>8276</v>
      </c>
      <c r="P564" s="12">
        <f>ROUND(E564/D564*100,0)</f>
        <v>0</v>
      </c>
      <c r="Q564" s="13" t="str">
        <f>IFERROR(ROUND(E564/L564,2),"no backers")</f>
        <v>no backers</v>
      </c>
      <c r="S564" s="9">
        <f>$R$1+J564/60/60/24</f>
        <v>42692.389062500006</v>
      </c>
      <c r="T564" s="9">
        <f>$R$1+I564/60/60/24</f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8275</v>
      </c>
      <c r="O565" t="s">
        <v>8276</v>
      </c>
      <c r="P565" s="12">
        <f>ROUND(E565/D565*100,0)</f>
        <v>0</v>
      </c>
      <c r="Q565" s="13">
        <f>IFERROR(ROUND(E565/L565,2),"no backers")</f>
        <v>34</v>
      </c>
      <c r="S565" s="9">
        <f>$R$1+J565/60/60/24</f>
        <v>42022.069988425923</v>
      </c>
      <c r="T565" s="9">
        <f>$R$1+I565/60/60/24</f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8275</v>
      </c>
      <c r="O566" t="s">
        <v>8276</v>
      </c>
      <c r="P566" s="12">
        <f>ROUND(E566/D566*100,0)</f>
        <v>0</v>
      </c>
      <c r="Q566" s="13">
        <f>IFERROR(ROUND(E566/L566,2),"no backers")</f>
        <v>1</v>
      </c>
      <c r="S566" s="9">
        <f>$R$1+J566/60/60/24</f>
        <v>42411.942997685182</v>
      </c>
      <c r="T566" s="9">
        <f>$R$1+I566/60/60/24</f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8275</v>
      </c>
      <c r="O567" t="s">
        <v>8276</v>
      </c>
      <c r="P567" s="12">
        <f>ROUND(E567/D567*100,0)</f>
        <v>0</v>
      </c>
      <c r="Q567" s="13" t="str">
        <f>IFERROR(ROUND(E567/L567,2),"no backers")</f>
        <v>no backers</v>
      </c>
      <c r="S567" s="9">
        <f>$R$1+J567/60/60/24</f>
        <v>42165.785289351858</v>
      </c>
      <c r="T567" s="9">
        <f>$R$1+I567/60/60/24</f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8275</v>
      </c>
      <c r="O568" t="s">
        <v>8276</v>
      </c>
      <c r="P568" s="12">
        <f>ROUND(E568/D568*100,0)</f>
        <v>0</v>
      </c>
      <c r="Q568" s="13">
        <f>IFERROR(ROUND(E568/L568,2),"no backers")</f>
        <v>1</v>
      </c>
      <c r="S568" s="9">
        <f>$R$1+J568/60/60/24</f>
        <v>42535.68440972222</v>
      </c>
      <c r="T568" s="9">
        <f>$R$1+I568/60/60/24</f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8275</v>
      </c>
      <c r="O569" t="s">
        <v>8276</v>
      </c>
      <c r="P569" s="12">
        <f>ROUND(E569/D569*100,0)</f>
        <v>0</v>
      </c>
      <c r="Q569" s="13" t="str">
        <f>IFERROR(ROUND(E569/L569,2),"no backers")</f>
        <v>no backers</v>
      </c>
      <c r="S569" s="9">
        <f>$R$1+J569/60/60/24</f>
        <v>41975.842523148152</v>
      </c>
      <c r="T569" s="9">
        <f>$R$1+I569/60/60/24</f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8275</v>
      </c>
      <c r="O570" t="s">
        <v>8276</v>
      </c>
      <c r="P570" s="12">
        <f>ROUND(E570/D570*100,0)</f>
        <v>1</v>
      </c>
      <c r="Q570" s="13">
        <f>IFERROR(ROUND(E570/L570,2),"no backers")</f>
        <v>49</v>
      </c>
      <c r="S570" s="9">
        <f>$R$1+J570/60/60/24</f>
        <v>42348.9215625</v>
      </c>
      <c r="T570" s="9">
        <f>$R$1+I570/60/60/24</f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8275</v>
      </c>
      <c r="O571" t="s">
        <v>8276</v>
      </c>
      <c r="P571" s="12">
        <f>ROUND(E571/D571*100,0)</f>
        <v>1</v>
      </c>
      <c r="Q571" s="13">
        <f>IFERROR(ROUND(E571/L571,2),"no backers")</f>
        <v>20</v>
      </c>
      <c r="S571" s="9">
        <f>$R$1+J571/60/60/24</f>
        <v>42340.847361111111</v>
      </c>
      <c r="T571" s="9">
        <f>$R$1+I571/60/60/24</f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8275</v>
      </c>
      <c r="O572" t="s">
        <v>8276</v>
      </c>
      <c r="P572" s="12">
        <f>ROUND(E572/D572*100,0)</f>
        <v>0</v>
      </c>
      <c r="Q572" s="13">
        <f>IFERROR(ROUND(E572/L572,2),"no backers")</f>
        <v>142</v>
      </c>
      <c r="S572" s="9">
        <f>$R$1+J572/60/60/24</f>
        <v>42388.798252314817</v>
      </c>
      <c r="T572" s="9">
        <f>$R$1+I572/60/60/24</f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8275</v>
      </c>
      <c r="O573" t="s">
        <v>8276</v>
      </c>
      <c r="P573" s="12">
        <f>ROUND(E573/D573*100,0)</f>
        <v>0</v>
      </c>
      <c r="Q573" s="13">
        <f>IFERROR(ROUND(E573/L573,2),"no backers")</f>
        <v>53</v>
      </c>
      <c r="S573" s="9">
        <f>$R$1+J573/60/60/24</f>
        <v>42192.816238425927</v>
      </c>
      <c r="T573" s="9">
        <f>$R$1+I573/60/60/24</f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8275</v>
      </c>
      <c r="O574" t="s">
        <v>8276</v>
      </c>
      <c r="P574" s="12">
        <f>ROUND(E574/D574*100,0)</f>
        <v>0</v>
      </c>
      <c r="Q574" s="13" t="str">
        <f>IFERROR(ROUND(E574/L574,2),"no backers")</f>
        <v>no backers</v>
      </c>
      <c r="S574" s="9">
        <f>$R$1+J574/60/60/24</f>
        <v>42282.71629629629</v>
      </c>
      <c r="T574" s="9">
        <f>$R$1+I574/60/60/24</f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8275</v>
      </c>
      <c r="O575" t="s">
        <v>8276</v>
      </c>
      <c r="P575" s="12">
        <f>ROUND(E575/D575*100,0)</f>
        <v>0</v>
      </c>
      <c r="Q575" s="13">
        <f>IFERROR(ROUND(E575/L575,2),"no backers")</f>
        <v>38.44</v>
      </c>
      <c r="S575" s="9">
        <f>$R$1+J575/60/60/24</f>
        <v>41963.050127314811</v>
      </c>
      <c r="T575" s="9">
        <f>$R$1+I575/60/60/24</f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8275</v>
      </c>
      <c r="O576" t="s">
        <v>8276</v>
      </c>
      <c r="P576" s="12">
        <f>ROUND(E576/D576*100,0)</f>
        <v>1</v>
      </c>
      <c r="Q576" s="13">
        <f>IFERROR(ROUND(E576/L576,2),"no backers")</f>
        <v>20</v>
      </c>
      <c r="S576" s="9">
        <f>$R$1+J576/60/60/24</f>
        <v>42632.443368055552</v>
      </c>
      <c r="T576" s="9">
        <f>$R$1+I576/60/60/24</f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8275</v>
      </c>
      <c r="O577" t="s">
        <v>8276</v>
      </c>
      <c r="P577" s="12">
        <f>ROUND(E577/D577*100,0)</f>
        <v>0</v>
      </c>
      <c r="Q577" s="13">
        <f>IFERROR(ROUND(E577/L577,2),"no backers")</f>
        <v>64.75</v>
      </c>
      <c r="S577" s="9">
        <f>$R$1+J577/60/60/24</f>
        <v>42138.692627314813</v>
      </c>
      <c r="T577" s="9">
        <f>$R$1+I577/60/60/24</f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8275</v>
      </c>
      <c r="O578" t="s">
        <v>8276</v>
      </c>
      <c r="P578" s="12">
        <f>ROUND(E578/D578*100,0)</f>
        <v>0</v>
      </c>
      <c r="Q578" s="13">
        <f>IFERROR(ROUND(E578/L578,2),"no backers")</f>
        <v>1</v>
      </c>
      <c r="S578" s="9">
        <f>$R$1+J578/60/60/24</f>
        <v>42031.471666666665</v>
      </c>
      <c r="T578" s="9">
        <f>$R$1+I578/60/60/24</f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8275</v>
      </c>
      <c r="O579" t="s">
        <v>8276</v>
      </c>
      <c r="P579" s="12">
        <f>ROUND(E579/D579*100,0)</f>
        <v>0</v>
      </c>
      <c r="Q579" s="13">
        <f>IFERROR(ROUND(E579/L579,2),"no backers")</f>
        <v>10</v>
      </c>
      <c r="S579" s="9">
        <f>$R$1+J579/60/60/24</f>
        <v>42450.589143518519</v>
      </c>
      <c r="T579" s="9">
        <f>$R$1+I579/60/60/24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8275</v>
      </c>
      <c r="O580" t="s">
        <v>8276</v>
      </c>
      <c r="P580" s="12">
        <f>ROUND(E580/D580*100,0)</f>
        <v>0</v>
      </c>
      <c r="Q580" s="13">
        <f>IFERROR(ROUND(E580/L580,2),"no backers")</f>
        <v>2</v>
      </c>
      <c r="S580" s="9">
        <f>$R$1+J580/60/60/24</f>
        <v>42230.578622685185</v>
      </c>
      <c r="T580" s="9">
        <f>$R$1+I580/60/60/24</f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8275</v>
      </c>
      <c r="O581" t="s">
        <v>8276</v>
      </c>
      <c r="P581" s="12">
        <f>ROUND(E581/D581*100,0)</f>
        <v>1</v>
      </c>
      <c r="Q581" s="13">
        <f>IFERROR(ROUND(E581/L581,2),"no backers")</f>
        <v>35</v>
      </c>
      <c r="S581" s="9">
        <f>$R$1+J581/60/60/24</f>
        <v>41968.852118055554</v>
      </c>
      <c r="T581" s="9">
        <f>$R$1+I581/60/60/24</f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8275</v>
      </c>
      <c r="O582" t="s">
        <v>8276</v>
      </c>
      <c r="P582" s="12">
        <f>ROUND(E582/D582*100,0)</f>
        <v>0</v>
      </c>
      <c r="Q582" s="13">
        <f>IFERROR(ROUND(E582/L582,2),"no backers")</f>
        <v>1</v>
      </c>
      <c r="S582" s="9">
        <f>$R$1+J582/60/60/24</f>
        <v>42605.908182870371</v>
      </c>
      <c r="T582" s="9">
        <f>$R$1+I582/60/60/24</f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8275</v>
      </c>
      <c r="O583" t="s">
        <v>8276</v>
      </c>
      <c r="P583" s="12">
        <f>ROUND(E583/D583*100,0)</f>
        <v>0</v>
      </c>
      <c r="Q583" s="13" t="str">
        <f>IFERROR(ROUND(E583/L583,2),"no backers")</f>
        <v>no backers</v>
      </c>
      <c r="S583" s="9">
        <f>$R$1+J583/60/60/24</f>
        <v>42188.012777777782</v>
      </c>
      <c r="T583" s="9">
        <f>$R$1+I583/60/60/24</f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8275</v>
      </c>
      <c r="O584" t="s">
        <v>8276</v>
      </c>
      <c r="P584" s="12">
        <f>ROUND(E584/D584*100,0)</f>
        <v>0</v>
      </c>
      <c r="Q584" s="13" t="str">
        <f>IFERROR(ROUND(E584/L584,2),"no backers")</f>
        <v>no backers</v>
      </c>
      <c r="S584" s="9">
        <f>$R$1+J584/60/60/24</f>
        <v>42055.739803240736</v>
      </c>
      <c r="T584" s="9">
        <f>$R$1+I584/60/60/24</f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8275</v>
      </c>
      <c r="O585" t="s">
        <v>8276</v>
      </c>
      <c r="P585" s="12">
        <f>ROUND(E585/D585*100,0)</f>
        <v>0</v>
      </c>
      <c r="Q585" s="13">
        <f>IFERROR(ROUND(E585/L585,2),"no backers")</f>
        <v>1</v>
      </c>
      <c r="S585" s="9">
        <f>$R$1+J585/60/60/24</f>
        <v>42052.93850694444</v>
      </c>
      <c r="T585" s="9">
        <f>$R$1+I585/60/60/24</f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8275</v>
      </c>
      <c r="O586" t="s">
        <v>8276</v>
      </c>
      <c r="P586" s="12">
        <f>ROUND(E586/D586*100,0)</f>
        <v>1</v>
      </c>
      <c r="Q586" s="13">
        <f>IFERROR(ROUND(E586/L586,2),"no backers")</f>
        <v>5</v>
      </c>
      <c r="S586" s="9">
        <f>$R$1+J586/60/60/24</f>
        <v>42049.716620370367</v>
      </c>
      <c r="T586" s="9">
        <f>$R$1+I586/60/60/24</f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8275</v>
      </c>
      <c r="O587" t="s">
        <v>8276</v>
      </c>
      <c r="P587" s="12">
        <f>ROUND(E587/D587*100,0)</f>
        <v>0</v>
      </c>
      <c r="Q587" s="13" t="str">
        <f>IFERROR(ROUND(E587/L587,2),"no backers")</f>
        <v>no backers</v>
      </c>
      <c r="S587" s="9">
        <f>$R$1+J587/60/60/24</f>
        <v>42283.3909375</v>
      </c>
      <c r="T587" s="9">
        <f>$R$1+I587/60/60/24</f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8275</v>
      </c>
      <c r="O588" t="s">
        <v>8276</v>
      </c>
      <c r="P588" s="12">
        <f>ROUND(E588/D588*100,0)</f>
        <v>1</v>
      </c>
      <c r="Q588" s="13">
        <f>IFERROR(ROUND(E588/L588,2),"no backers")</f>
        <v>14</v>
      </c>
      <c r="S588" s="9">
        <f>$R$1+J588/60/60/24</f>
        <v>42020.854247685187</v>
      </c>
      <c r="T588" s="9">
        <f>$R$1+I588/60/60/24</f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8275</v>
      </c>
      <c r="O589" t="s">
        <v>8276</v>
      </c>
      <c r="P589" s="12">
        <f>ROUND(E589/D589*100,0)</f>
        <v>9</v>
      </c>
      <c r="Q589" s="13">
        <f>IFERROR(ROUND(E589/L589,2),"no backers")</f>
        <v>389.29</v>
      </c>
      <c r="S589" s="9">
        <f>$R$1+J589/60/60/24</f>
        <v>42080.757326388892</v>
      </c>
      <c r="T589" s="9">
        <f>$R$1+I589/60/60/24</f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8275</v>
      </c>
      <c r="O590" t="s">
        <v>8276</v>
      </c>
      <c r="P590" s="12">
        <f>ROUND(E590/D590*100,0)</f>
        <v>3</v>
      </c>
      <c r="Q590" s="13">
        <f>IFERROR(ROUND(E590/L590,2),"no backers")</f>
        <v>150.5</v>
      </c>
      <c r="S590" s="9">
        <f>$R$1+J590/60/60/24</f>
        <v>42631.769513888896</v>
      </c>
      <c r="T590" s="9">
        <f>$R$1+I590/60/60/24</f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8275</v>
      </c>
      <c r="O591" t="s">
        <v>8276</v>
      </c>
      <c r="P591" s="12">
        <f>ROUND(E591/D591*100,0)</f>
        <v>0</v>
      </c>
      <c r="Q591" s="13">
        <f>IFERROR(ROUND(E591/L591,2),"no backers")</f>
        <v>1</v>
      </c>
      <c r="S591" s="9">
        <f>$R$1+J591/60/60/24</f>
        <v>42178.614571759259</v>
      </c>
      <c r="T591" s="9">
        <f>$R$1+I591/60/60/24</f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8275</v>
      </c>
      <c r="O592" t="s">
        <v>8276</v>
      </c>
      <c r="P592" s="12">
        <f>ROUND(E592/D592*100,0)</f>
        <v>4</v>
      </c>
      <c r="Q592" s="13">
        <f>IFERROR(ROUND(E592/L592,2),"no backers")</f>
        <v>24.78</v>
      </c>
      <c r="S592" s="9">
        <f>$R$1+J592/60/60/24</f>
        <v>42377.554756944446</v>
      </c>
      <c r="T592" s="9">
        <f>$R$1+I592/60/60/24</f>
        <v>42408.542361111111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8275</v>
      </c>
      <c r="O593" t="s">
        <v>8276</v>
      </c>
      <c r="P593" s="12">
        <f>ROUND(E593/D593*100,0)</f>
        <v>0</v>
      </c>
      <c r="Q593" s="13">
        <f>IFERROR(ROUND(E593/L593,2),"no backers")</f>
        <v>30.5</v>
      </c>
      <c r="S593" s="9">
        <f>$R$1+J593/60/60/24</f>
        <v>42177.543171296296</v>
      </c>
      <c r="T593" s="9">
        <f>$R$1+I593/60/60/24</f>
        <v>42207.543171296296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8275</v>
      </c>
      <c r="O594" t="s">
        <v>8276</v>
      </c>
      <c r="P594" s="12">
        <f>ROUND(E594/D594*100,0)</f>
        <v>3</v>
      </c>
      <c r="Q594" s="13">
        <f>IFERROR(ROUND(E594/L594,2),"no backers")</f>
        <v>250</v>
      </c>
      <c r="S594" s="9">
        <f>$R$1+J594/60/60/24</f>
        <v>41946.232175925928</v>
      </c>
      <c r="T594" s="9">
        <f>$R$1+I594/60/60/24</f>
        <v>41976.232175925921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8275</v>
      </c>
      <c r="O595" t="s">
        <v>8276</v>
      </c>
      <c r="P595" s="12">
        <f>ROUND(E595/D595*100,0)</f>
        <v>23</v>
      </c>
      <c r="Q595" s="13">
        <f>IFERROR(ROUND(E595/L595,2),"no backers")</f>
        <v>16.43</v>
      </c>
      <c r="S595" s="9">
        <f>$R$1+J595/60/60/24</f>
        <v>42070.677604166667</v>
      </c>
      <c r="T595" s="9">
        <f>$R$1+I595/60/60/24</f>
        <v>42100.635937500003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8275</v>
      </c>
      <c r="O596" t="s">
        <v>8276</v>
      </c>
      <c r="P596" s="12">
        <f>ROUND(E596/D596*100,0)</f>
        <v>0</v>
      </c>
      <c r="Q596" s="13">
        <f>IFERROR(ROUND(E596/L596,2),"no backers")</f>
        <v>13</v>
      </c>
      <c r="S596" s="9">
        <f>$R$1+J596/60/60/24</f>
        <v>42446.780162037037</v>
      </c>
      <c r="T596" s="9">
        <f>$R$1+I596/60/60/24</f>
        <v>42476.780162037037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8275</v>
      </c>
      <c r="O597" t="s">
        <v>8276</v>
      </c>
      <c r="P597" s="12">
        <f>ROUND(E597/D597*100,0)</f>
        <v>0</v>
      </c>
      <c r="Q597" s="13">
        <f>IFERROR(ROUND(E597/L597,2),"no backers")</f>
        <v>53.25</v>
      </c>
      <c r="S597" s="9">
        <f>$R$1+J597/60/60/24</f>
        <v>42083.069884259254</v>
      </c>
      <c r="T597" s="9">
        <f>$R$1+I597/60/60/24</f>
        <v>42128.069884259254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8275</v>
      </c>
      <c r="O598" t="s">
        <v>8276</v>
      </c>
      <c r="P598" s="12">
        <f>ROUND(E598/D598*100,0)</f>
        <v>0</v>
      </c>
      <c r="Q598" s="13">
        <f>IFERROR(ROUND(E598/L598,2),"no backers")</f>
        <v>3</v>
      </c>
      <c r="S598" s="9">
        <f>$R$1+J598/60/60/24</f>
        <v>42646.896898148145</v>
      </c>
      <c r="T598" s="9">
        <f>$R$1+I598/60/60/24</f>
        <v>42676.896898148145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8275</v>
      </c>
      <c r="O599" t="s">
        <v>8276</v>
      </c>
      <c r="P599" s="12">
        <f>ROUND(E599/D599*100,0)</f>
        <v>0</v>
      </c>
      <c r="Q599" s="13">
        <f>IFERROR(ROUND(E599/L599,2),"no backers")</f>
        <v>10</v>
      </c>
      <c r="S599" s="9">
        <f>$R$1+J599/60/60/24</f>
        <v>42545.705266203702</v>
      </c>
      <c r="T599" s="9">
        <f>$R$1+I599/60/60/24</f>
        <v>42582.666666666672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8275</v>
      </c>
      <c r="O600" t="s">
        <v>8276</v>
      </c>
      <c r="P600" s="12">
        <f>ROUND(E600/D600*100,0)</f>
        <v>34</v>
      </c>
      <c r="Q600" s="13">
        <f>IFERROR(ROUND(E600/L600,2),"no backers")</f>
        <v>121.43</v>
      </c>
      <c r="S600" s="9">
        <f>$R$1+J600/60/60/24</f>
        <v>41948.00209490741</v>
      </c>
      <c r="T600" s="9">
        <f>$R$1+I600/60/60/24</f>
        <v>41978.00209490741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8275</v>
      </c>
      <c r="O601" t="s">
        <v>8276</v>
      </c>
      <c r="P601" s="12">
        <f>ROUND(E601/D601*100,0)</f>
        <v>0</v>
      </c>
      <c r="Q601" s="13">
        <f>IFERROR(ROUND(E601/L601,2),"no backers")</f>
        <v>15.5</v>
      </c>
      <c r="S601" s="9">
        <f>$R$1+J601/60/60/24</f>
        <v>42047.812523148154</v>
      </c>
      <c r="T601" s="9">
        <f>$R$1+I601/60/60/24</f>
        <v>42071.636111111111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8275</v>
      </c>
      <c r="O602" t="s">
        <v>8276</v>
      </c>
      <c r="P602" s="12">
        <f>ROUND(E602/D602*100,0)</f>
        <v>2</v>
      </c>
      <c r="Q602" s="13">
        <f>IFERROR(ROUND(E602/L602,2),"no backers")</f>
        <v>100</v>
      </c>
      <c r="S602" s="9">
        <f>$R$1+J602/60/60/24</f>
        <v>42073.798171296294</v>
      </c>
      <c r="T602" s="9">
        <f>$R$1+I602/60/60/24</f>
        <v>42133.798171296294</v>
      </c>
      <c r="U602">
        <f>YEAR(S602)</f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8275</v>
      </c>
      <c r="O603" t="s">
        <v>8276</v>
      </c>
      <c r="P603" s="12">
        <f>ROUND(E603/D603*100,0)</f>
        <v>1</v>
      </c>
      <c r="Q603" s="13">
        <f>IFERROR(ROUND(E603/L603,2),"no backers")</f>
        <v>23.33</v>
      </c>
      <c r="S603" s="9">
        <f>$R$1+J603/60/60/24</f>
        <v>41969.858090277776</v>
      </c>
      <c r="T603" s="9">
        <f>$R$1+I603/60/60/24</f>
        <v>41999.858090277776</v>
      </c>
      <c r="U603">
        <f>YEAR(S603)</f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8275</v>
      </c>
      <c r="O604" t="s">
        <v>8276</v>
      </c>
      <c r="P604" s="12">
        <f>ROUND(E604/D604*100,0)</f>
        <v>0</v>
      </c>
      <c r="Q604" s="13" t="str">
        <f>IFERROR(ROUND(E604/L604,2),"no backers")</f>
        <v>no backers</v>
      </c>
      <c r="S604" s="9">
        <f>$R$1+J604/60/60/24</f>
        <v>42143.79415509259</v>
      </c>
      <c r="T604" s="9">
        <f>$R$1+I604/60/60/24</f>
        <v>42173.79415509259</v>
      </c>
      <c r="U604">
        <f>YEAR(S604)</f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8275</v>
      </c>
      <c r="O605" t="s">
        <v>8276</v>
      </c>
      <c r="P605" s="12">
        <f>ROUND(E605/D605*100,0)</f>
        <v>4</v>
      </c>
      <c r="Q605" s="13">
        <f>IFERROR(ROUND(E605/L605,2),"no backers")</f>
        <v>45.39</v>
      </c>
      <c r="S605" s="9">
        <f>$R$1+J605/60/60/24</f>
        <v>41835.639155092591</v>
      </c>
      <c r="T605" s="9">
        <f>$R$1+I605/60/60/24</f>
        <v>41865.639155092591</v>
      </c>
      <c r="U605">
        <f>YEAR(S605)</f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8275</v>
      </c>
      <c r="O606" t="s">
        <v>8276</v>
      </c>
      <c r="P606" s="12">
        <f>ROUND(E606/D606*100,0)</f>
        <v>0</v>
      </c>
      <c r="Q606" s="13" t="str">
        <f>IFERROR(ROUND(E606/L606,2),"no backers")</f>
        <v>no backers</v>
      </c>
      <c r="S606" s="9">
        <f>$R$1+J606/60/60/24</f>
        <v>41849.035370370373</v>
      </c>
      <c r="T606" s="9">
        <f>$R$1+I606/60/60/24</f>
        <v>41879.035370370373</v>
      </c>
      <c r="U606">
        <f>YEAR(S606)</f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8275</v>
      </c>
      <c r="O607" t="s">
        <v>8276</v>
      </c>
      <c r="P607" s="12">
        <f>ROUND(E607/D607*100,0)</f>
        <v>3</v>
      </c>
      <c r="Q607" s="13">
        <f>IFERROR(ROUND(E607/L607,2),"no backers")</f>
        <v>16.38</v>
      </c>
      <c r="S607" s="9">
        <f>$R$1+J607/60/60/24</f>
        <v>42194.357731481476</v>
      </c>
      <c r="T607" s="9">
        <f>$R$1+I607/60/60/24</f>
        <v>42239.357731481476</v>
      </c>
      <c r="U607">
        <f>YEAR(S607)</f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8275</v>
      </c>
      <c r="O608" t="s">
        <v>8276</v>
      </c>
      <c r="P608" s="12">
        <f>ROUND(E608/D608*100,0)</f>
        <v>0</v>
      </c>
      <c r="Q608" s="13">
        <f>IFERROR(ROUND(E608/L608,2),"no backers")</f>
        <v>10</v>
      </c>
      <c r="S608" s="9">
        <f>$R$1+J608/60/60/24</f>
        <v>42102.650567129633</v>
      </c>
      <c r="T608" s="9">
        <f>$R$1+I608/60/60/24</f>
        <v>42148.625</v>
      </c>
      <c r="U608">
        <f>YEAR(S608)</f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8275</v>
      </c>
      <c r="O609" t="s">
        <v>8276</v>
      </c>
      <c r="P609" s="12">
        <f>ROUND(E609/D609*100,0)</f>
        <v>0</v>
      </c>
      <c r="Q609" s="13" t="str">
        <f>IFERROR(ROUND(E609/L609,2),"no backers")</f>
        <v>no backers</v>
      </c>
      <c r="S609" s="9">
        <f>$R$1+J609/60/60/24</f>
        <v>42300.825648148151</v>
      </c>
      <c r="T609" s="9">
        <f>$R$1+I609/60/60/24</f>
        <v>42330.867314814815</v>
      </c>
      <c r="U609">
        <f>YEAR(S609)</f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8275</v>
      </c>
      <c r="O610" t="s">
        <v>8276</v>
      </c>
      <c r="P610" s="12">
        <f>ROUND(E610/D610*100,0)</f>
        <v>1</v>
      </c>
      <c r="Q610" s="13">
        <f>IFERROR(ROUND(E610/L610,2),"no backers")</f>
        <v>292.2</v>
      </c>
      <c r="S610" s="9">
        <f>$R$1+J610/60/60/24</f>
        <v>42140.921064814815</v>
      </c>
      <c r="T610" s="9">
        <f>$R$1+I610/60/60/24</f>
        <v>42170.921064814815</v>
      </c>
      <c r="U610">
        <f>YEAR(S610)</f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8275</v>
      </c>
      <c r="O611" t="s">
        <v>8276</v>
      </c>
      <c r="P611" s="12">
        <f>ROUND(E611/D611*100,0)</f>
        <v>1</v>
      </c>
      <c r="Q611" s="13">
        <f>IFERROR(ROUND(E611/L611,2),"no backers")</f>
        <v>5</v>
      </c>
      <c r="S611" s="9">
        <f>$R$1+J611/60/60/24</f>
        <v>42307.034074074079</v>
      </c>
      <c r="T611" s="9">
        <f>$R$1+I611/60/60/24</f>
        <v>42337.075740740736</v>
      </c>
      <c r="U611">
        <f>YEAR(S611)</f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8275</v>
      </c>
      <c r="O612" t="s">
        <v>8276</v>
      </c>
      <c r="P612" s="12">
        <f>ROUND(E612/D612*100,0)</f>
        <v>0</v>
      </c>
      <c r="Q612" s="13" t="str">
        <f>IFERROR(ROUND(E612/L612,2),"no backers")</f>
        <v>no backers</v>
      </c>
      <c r="S612" s="9">
        <f>$R$1+J612/60/60/24</f>
        <v>42086.83085648148</v>
      </c>
      <c r="T612" s="9">
        <f>$R$1+I612/60/60/24</f>
        <v>42116.83085648148</v>
      </c>
      <c r="U612">
        <f>YEAR(S612)</f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8275</v>
      </c>
      <c r="O613" t="s">
        <v>8276</v>
      </c>
      <c r="P613" s="12">
        <f>ROUND(E613/D613*100,0)</f>
        <v>0</v>
      </c>
      <c r="Q613" s="13" t="str">
        <f>IFERROR(ROUND(E613/L613,2),"no backers")</f>
        <v>no backers</v>
      </c>
      <c r="S613" s="9">
        <f>$R$1+J613/60/60/24</f>
        <v>42328.560613425929</v>
      </c>
      <c r="T613" s="9">
        <f>$R$1+I613/60/60/24</f>
        <v>42388.560613425929</v>
      </c>
      <c r="U613">
        <f>YEAR(S613)</f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8275</v>
      </c>
      <c r="O614" t="s">
        <v>8276</v>
      </c>
      <c r="P614" s="12">
        <f>ROUND(E614/D614*100,0)</f>
        <v>0</v>
      </c>
      <c r="Q614" s="13" t="str">
        <f>IFERROR(ROUND(E614/L614,2),"no backers")</f>
        <v>no backers</v>
      </c>
      <c r="S614" s="9">
        <f>$R$1+J614/60/60/24</f>
        <v>42585.031782407401</v>
      </c>
      <c r="T614" s="9">
        <f>$R$1+I614/60/60/24</f>
        <v>42615.031782407401</v>
      </c>
      <c r="U614">
        <f>YEAR(S614)</f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8275</v>
      </c>
      <c r="O615" t="s">
        <v>8276</v>
      </c>
      <c r="P615" s="12">
        <f>ROUND(E615/D615*100,0)</f>
        <v>21</v>
      </c>
      <c r="Q615" s="13">
        <f>IFERROR(ROUND(E615/L615,2),"no backers")</f>
        <v>105.93</v>
      </c>
      <c r="S615" s="9">
        <f>$R$1+J615/60/60/24</f>
        <v>42247.496759259258</v>
      </c>
      <c r="T615" s="9">
        <f>$R$1+I615/60/60/24</f>
        <v>42278.207638888889</v>
      </c>
      <c r="U615">
        <f>YEAR(S615)</f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8275</v>
      </c>
      <c r="O616" t="s">
        <v>8276</v>
      </c>
      <c r="P616" s="12">
        <f>ROUND(E616/D616*100,0)</f>
        <v>0</v>
      </c>
      <c r="Q616" s="13" t="str">
        <f>IFERROR(ROUND(E616/L616,2),"no backers")</f>
        <v>no backers</v>
      </c>
      <c r="S616" s="9">
        <f>$R$1+J616/60/60/24</f>
        <v>42515.061805555553</v>
      </c>
      <c r="T616" s="9">
        <f>$R$1+I616/60/60/24</f>
        <v>42545.061805555553</v>
      </c>
      <c r="U616">
        <f>YEAR(S616)</f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8275</v>
      </c>
      <c r="O617" t="s">
        <v>8276</v>
      </c>
      <c r="P617" s="12">
        <f>ROUND(E617/D617*100,0)</f>
        <v>0</v>
      </c>
      <c r="Q617" s="13" t="str">
        <f>IFERROR(ROUND(E617/L617,2),"no backers")</f>
        <v>no backers</v>
      </c>
      <c r="S617" s="9">
        <f>$R$1+J617/60/60/24</f>
        <v>42242.122210648144</v>
      </c>
      <c r="T617" s="9">
        <f>$R$1+I617/60/60/24</f>
        <v>42272.122210648144</v>
      </c>
      <c r="U617">
        <f>YEAR(S617)</f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8275</v>
      </c>
      <c r="O618" t="s">
        <v>8276</v>
      </c>
      <c r="P618" s="12">
        <f>ROUND(E618/D618*100,0)</f>
        <v>0</v>
      </c>
      <c r="Q618" s="13" t="str">
        <f>IFERROR(ROUND(E618/L618,2),"no backers")</f>
        <v>no backers</v>
      </c>
      <c r="S618" s="9">
        <f>$R$1+J618/60/60/24</f>
        <v>42761.376238425932</v>
      </c>
      <c r="T618" s="9">
        <f>$R$1+I618/60/60/24</f>
        <v>42791.376238425932</v>
      </c>
      <c r="U618">
        <f>YEAR(S618)</f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8275</v>
      </c>
      <c r="O619" t="s">
        <v>8276</v>
      </c>
      <c r="P619" s="12">
        <f>ROUND(E619/D619*100,0)</f>
        <v>3</v>
      </c>
      <c r="Q619" s="13">
        <f>IFERROR(ROUND(E619/L619,2),"no backers")</f>
        <v>20</v>
      </c>
      <c r="S619" s="9">
        <f>$R$1+J619/60/60/24</f>
        <v>42087.343090277776</v>
      </c>
      <c r="T619" s="9">
        <f>$R$1+I619/60/60/24</f>
        <v>42132.343090277776</v>
      </c>
      <c r="U619">
        <f>YEAR(S619)</f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8275</v>
      </c>
      <c r="O620" t="s">
        <v>8276</v>
      </c>
      <c r="P620" s="12">
        <f>ROUND(E620/D620*100,0)</f>
        <v>0</v>
      </c>
      <c r="Q620" s="13" t="str">
        <f>IFERROR(ROUND(E620/L620,2),"no backers")</f>
        <v>no backers</v>
      </c>
      <c r="S620" s="9">
        <f>$R$1+J620/60/60/24</f>
        <v>42317.810219907406</v>
      </c>
      <c r="T620" s="9">
        <f>$R$1+I620/60/60/24</f>
        <v>42347.810219907406</v>
      </c>
      <c r="U620">
        <f>YEAR(S620)</f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8275</v>
      </c>
      <c r="O621" t="s">
        <v>8276</v>
      </c>
      <c r="P621" s="12">
        <f>ROUND(E621/D621*100,0)</f>
        <v>0</v>
      </c>
      <c r="Q621" s="13">
        <f>IFERROR(ROUND(E621/L621,2),"no backers")</f>
        <v>1</v>
      </c>
      <c r="S621" s="9">
        <f>$R$1+J621/60/60/24</f>
        <v>41908.650347222225</v>
      </c>
      <c r="T621" s="9">
        <f>$R$1+I621/60/60/24</f>
        <v>41968.692013888889</v>
      </c>
      <c r="U621">
        <f>YEAR(S621)</f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8275</v>
      </c>
      <c r="O622" t="s">
        <v>8276</v>
      </c>
      <c r="P622" s="12">
        <f>ROUND(E622/D622*100,0)</f>
        <v>1</v>
      </c>
      <c r="Q622" s="13">
        <f>IFERROR(ROUND(E622/L622,2),"no backers")</f>
        <v>300</v>
      </c>
      <c r="S622" s="9">
        <f>$R$1+J622/60/60/24</f>
        <v>41831.716874999998</v>
      </c>
      <c r="T622" s="9">
        <f>$R$1+I622/60/60/24</f>
        <v>41876.716874999998</v>
      </c>
      <c r="U622">
        <f>YEAR(S622)</f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8275</v>
      </c>
      <c r="O623" t="s">
        <v>8276</v>
      </c>
      <c r="P623" s="12">
        <f>ROUND(E623/D623*100,0)</f>
        <v>1</v>
      </c>
      <c r="Q623" s="13">
        <f>IFERROR(ROUND(E623/L623,2),"no backers")</f>
        <v>87</v>
      </c>
      <c r="S623" s="9">
        <f>$R$1+J623/60/60/24</f>
        <v>42528.987696759257</v>
      </c>
      <c r="T623" s="9">
        <f>$R$1+I623/60/60/24</f>
        <v>42558.987696759257</v>
      </c>
      <c r="U623">
        <f>YEAR(S623)</f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8275</v>
      </c>
      <c r="O624" t="s">
        <v>8276</v>
      </c>
      <c r="P624" s="12">
        <f>ROUND(E624/D624*100,0)</f>
        <v>6</v>
      </c>
      <c r="Q624" s="13">
        <f>IFERROR(ROUND(E624/L624,2),"no backers")</f>
        <v>37.89</v>
      </c>
      <c r="S624" s="9">
        <f>$R$1+J624/60/60/24</f>
        <v>42532.774745370371</v>
      </c>
      <c r="T624" s="9">
        <f>$R$1+I624/60/60/24</f>
        <v>42552.774745370371</v>
      </c>
      <c r="U624">
        <f>YEAR(S624)</f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8275</v>
      </c>
      <c r="O625" t="s">
        <v>8276</v>
      </c>
      <c r="P625" s="12">
        <f>ROUND(E625/D625*100,0)</f>
        <v>0</v>
      </c>
      <c r="Q625" s="13" t="str">
        <f>IFERROR(ROUND(E625/L625,2),"no backers")</f>
        <v>no backers</v>
      </c>
      <c r="S625" s="9">
        <f>$R$1+J625/60/60/24</f>
        <v>42122.009224537032</v>
      </c>
      <c r="T625" s="9">
        <f>$R$1+I625/60/60/24</f>
        <v>42152.009224537032</v>
      </c>
      <c r="U625">
        <f>YEAR(S625)</f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8275</v>
      </c>
      <c r="O626" t="s">
        <v>8276</v>
      </c>
      <c r="P626" s="12">
        <f>ROUND(E626/D626*100,0)</f>
        <v>0</v>
      </c>
      <c r="Q626" s="13" t="str">
        <f>IFERROR(ROUND(E626/L626,2),"no backers")</f>
        <v>no backers</v>
      </c>
      <c r="S626" s="9">
        <f>$R$1+J626/60/60/24</f>
        <v>42108.988900462966</v>
      </c>
      <c r="T626" s="9">
        <f>$R$1+I626/60/60/24</f>
        <v>42138.988900462966</v>
      </c>
      <c r="U626">
        <f>YEAR(S626)</f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8275</v>
      </c>
      <c r="O627" t="s">
        <v>8276</v>
      </c>
      <c r="P627" s="12">
        <f>ROUND(E627/D627*100,0)</f>
        <v>0</v>
      </c>
      <c r="Q627" s="13" t="str">
        <f>IFERROR(ROUND(E627/L627,2),"no backers")</f>
        <v>no backers</v>
      </c>
      <c r="S627" s="9">
        <f>$R$1+J627/60/60/24</f>
        <v>42790.895567129628</v>
      </c>
      <c r="T627" s="9">
        <f>$R$1+I627/60/60/24</f>
        <v>42820.853900462964</v>
      </c>
      <c r="U627">
        <f>YEAR(S627)</f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8275</v>
      </c>
      <c r="O628" t="s">
        <v>8276</v>
      </c>
      <c r="P628" s="12">
        <f>ROUND(E628/D628*100,0)</f>
        <v>17</v>
      </c>
      <c r="Q628" s="13">
        <f>IFERROR(ROUND(E628/L628,2),"no backers")</f>
        <v>111.41</v>
      </c>
      <c r="S628" s="9">
        <f>$R$1+J628/60/60/24</f>
        <v>42198.559479166666</v>
      </c>
      <c r="T628" s="9">
        <f>$R$1+I628/60/60/24</f>
        <v>42231.556944444441</v>
      </c>
      <c r="U628">
        <f>YEAR(S628)</f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8275</v>
      </c>
      <c r="O629" t="s">
        <v>8276</v>
      </c>
      <c r="P629" s="12">
        <f>ROUND(E629/D629*100,0)</f>
        <v>0</v>
      </c>
      <c r="Q629" s="13">
        <f>IFERROR(ROUND(E629/L629,2),"no backers")</f>
        <v>90</v>
      </c>
      <c r="S629" s="9">
        <f>$R$1+J629/60/60/24</f>
        <v>42384.306840277779</v>
      </c>
      <c r="T629" s="9">
        <f>$R$1+I629/60/60/24</f>
        <v>42443.958333333328</v>
      </c>
      <c r="U629">
        <f>YEAR(S629)</f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8275</v>
      </c>
      <c r="O630" t="s">
        <v>8276</v>
      </c>
      <c r="P630" s="12">
        <f>ROUND(E630/D630*100,0)</f>
        <v>0</v>
      </c>
      <c r="Q630" s="13" t="str">
        <f>IFERROR(ROUND(E630/L630,2),"no backers")</f>
        <v>no backers</v>
      </c>
      <c r="S630" s="9">
        <f>$R$1+J630/60/60/24</f>
        <v>41803.692789351851</v>
      </c>
      <c r="T630" s="9">
        <f>$R$1+I630/60/60/24</f>
        <v>41833.692789351851</v>
      </c>
      <c r="U630">
        <f>YEAR(S630)</f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8275</v>
      </c>
      <c r="O631" t="s">
        <v>8276</v>
      </c>
      <c r="P631" s="12">
        <f>ROUND(E631/D631*100,0)</f>
        <v>0</v>
      </c>
      <c r="Q631" s="13">
        <f>IFERROR(ROUND(E631/L631,2),"no backers")</f>
        <v>116.67</v>
      </c>
      <c r="S631" s="9">
        <f>$R$1+J631/60/60/24</f>
        <v>42474.637824074074</v>
      </c>
      <c r="T631" s="9">
        <f>$R$1+I631/60/60/24</f>
        <v>42504.637824074074</v>
      </c>
      <c r="U631">
        <f>YEAR(S631)</f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8275</v>
      </c>
      <c r="O632" t="s">
        <v>8276</v>
      </c>
      <c r="P632" s="12">
        <f>ROUND(E632/D632*100,0)</f>
        <v>0</v>
      </c>
      <c r="Q632" s="13">
        <f>IFERROR(ROUND(E632/L632,2),"no backers")</f>
        <v>10</v>
      </c>
      <c r="S632" s="9">
        <f>$R$1+J632/60/60/24</f>
        <v>42223.619456018518</v>
      </c>
      <c r="T632" s="9">
        <f>$R$1+I632/60/60/24</f>
        <v>42253.215277777781</v>
      </c>
      <c r="U632">
        <f>YEAR(S632)</f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8275</v>
      </c>
      <c r="O633" t="s">
        <v>8276</v>
      </c>
      <c r="P633" s="12">
        <f>ROUND(E633/D633*100,0)</f>
        <v>1</v>
      </c>
      <c r="Q633" s="13">
        <f>IFERROR(ROUND(E633/L633,2),"no backers")</f>
        <v>76.67</v>
      </c>
      <c r="S633" s="9">
        <f>$R$1+J633/60/60/24</f>
        <v>42489.772326388891</v>
      </c>
      <c r="T633" s="9">
        <f>$R$1+I633/60/60/24</f>
        <v>42518.772326388891</v>
      </c>
      <c r="U633">
        <f>YEAR(S633)</f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8275</v>
      </c>
      <c r="O634" t="s">
        <v>8276</v>
      </c>
      <c r="P634" s="12">
        <f>ROUND(E634/D634*100,0)</f>
        <v>0</v>
      </c>
      <c r="Q634" s="13" t="str">
        <f>IFERROR(ROUND(E634/L634,2),"no backers")</f>
        <v>no backers</v>
      </c>
      <c r="S634" s="9">
        <f>$R$1+J634/60/60/24</f>
        <v>42303.659317129626</v>
      </c>
      <c r="T634" s="9">
        <f>$R$1+I634/60/60/24</f>
        <v>42333.700983796298</v>
      </c>
      <c r="U634">
        <f>YEAR(S634)</f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8275</v>
      </c>
      <c r="O635" t="s">
        <v>8276</v>
      </c>
      <c r="P635" s="12">
        <f>ROUND(E635/D635*100,0)</f>
        <v>12</v>
      </c>
      <c r="Q635" s="13">
        <f>IFERROR(ROUND(E635/L635,2),"no backers")</f>
        <v>49.8</v>
      </c>
      <c r="S635" s="9">
        <f>$R$1+J635/60/60/24</f>
        <v>42507.29932870371</v>
      </c>
      <c r="T635" s="9">
        <f>$R$1+I635/60/60/24</f>
        <v>42538.958333333328</v>
      </c>
      <c r="U635">
        <f>YEAR(S635)</f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8275</v>
      </c>
      <c r="O636" t="s">
        <v>8276</v>
      </c>
      <c r="P636" s="12">
        <f>ROUND(E636/D636*100,0)</f>
        <v>0</v>
      </c>
      <c r="Q636" s="13">
        <f>IFERROR(ROUND(E636/L636,2),"no backers")</f>
        <v>1</v>
      </c>
      <c r="S636" s="9">
        <f>$R$1+J636/60/60/24</f>
        <v>42031.928576388891</v>
      </c>
      <c r="T636" s="9">
        <f>$R$1+I636/60/60/24</f>
        <v>42061.928576388891</v>
      </c>
      <c r="U636">
        <f>YEAR(S636)</f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8275</v>
      </c>
      <c r="O637" t="s">
        <v>8276</v>
      </c>
      <c r="P637" s="12">
        <f>ROUND(E637/D637*100,0)</f>
        <v>0</v>
      </c>
      <c r="Q637" s="13">
        <f>IFERROR(ROUND(E637/L637,2),"no backers")</f>
        <v>2</v>
      </c>
      <c r="S637" s="9">
        <f>$R$1+J637/60/60/24</f>
        <v>42076.092152777783</v>
      </c>
      <c r="T637" s="9">
        <f>$R$1+I637/60/60/24</f>
        <v>42106.092152777783</v>
      </c>
      <c r="U637">
        <f>YEAR(S637)</f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8275</v>
      </c>
      <c r="O638" t="s">
        <v>8276</v>
      </c>
      <c r="P638" s="12">
        <f>ROUND(E638/D638*100,0)</f>
        <v>0</v>
      </c>
      <c r="Q638" s="13">
        <f>IFERROR(ROUND(E638/L638,2),"no backers")</f>
        <v>4</v>
      </c>
      <c r="S638" s="9">
        <f>$R$1+J638/60/60/24</f>
        <v>42131.455439814818</v>
      </c>
      <c r="T638" s="9">
        <f>$R$1+I638/60/60/24</f>
        <v>42161.44930555555</v>
      </c>
      <c r="U638">
        <f>YEAR(S638)</f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8275</v>
      </c>
      <c r="O639" t="s">
        <v>8276</v>
      </c>
      <c r="P639" s="12">
        <f>ROUND(E639/D639*100,0)</f>
        <v>0</v>
      </c>
      <c r="Q639" s="13" t="str">
        <f>IFERROR(ROUND(E639/L639,2),"no backers")</f>
        <v>no backers</v>
      </c>
      <c r="S639" s="9">
        <f>$R$1+J639/60/60/24</f>
        <v>42762.962013888886</v>
      </c>
      <c r="T639" s="9">
        <f>$R$1+I639/60/60/24</f>
        <v>42791.961111111115</v>
      </c>
      <c r="U639">
        <f>YEAR(S639)</f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8275</v>
      </c>
      <c r="O640" t="s">
        <v>8276</v>
      </c>
      <c r="P640" s="12">
        <f>ROUND(E640/D640*100,0)</f>
        <v>0</v>
      </c>
      <c r="Q640" s="13">
        <f>IFERROR(ROUND(E640/L640,2),"no backers")</f>
        <v>3</v>
      </c>
      <c r="S640" s="9">
        <f>$R$1+J640/60/60/24</f>
        <v>42759.593310185184</v>
      </c>
      <c r="T640" s="9">
        <f>$R$1+I640/60/60/24</f>
        <v>42819.55164351852</v>
      </c>
      <c r="U640">
        <f>YEAR(S640)</f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8275</v>
      </c>
      <c r="O641" t="s">
        <v>8276</v>
      </c>
      <c r="P641" s="12">
        <f>ROUND(E641/D641*100,0)</f>
        <v>0</v>
      </c>
      <c r="Q641" s="13">
        <f>IFERROR(ROUND(E641/L641,2),"no backers")</f>
        <v>1</v>
      </c>
      <c r="S641" s="9">
        <f>$R$1+J641/60/60/24</f>
        <v>41865.583275462966</v>
      </c>
      <c r="T641" s="9">
        <f>$R$1+I641/60/60/24</f>
        <v>41925.583275462966</v>
      </c>
      <c r="U641">
        <f>YEAR(S641)</f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8275</v>
      </c>
      <c r="O642" t="s">
        <v>8277</v>
      </c>
      <c r="P642" s="12">
        <f>ROUND(E642/D642*100,0)</f>
        <v>144</v>
      </c>
      <c r="Q642" s="13">
        <f>IFERROR(ROUND(E642/L642,2),"no backers")</f>
        <v>50.5</v>
      </c>
      <c r="S642" s="9">
        <f>$R$1+J642/60/60/24</f>
        <v>42683.420312500006</v>
      </c>
      <c r="T642" s="9">
        <f>$R$1+I642/60/60/24</f>
        <v>42698.958333333328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8275</v>
      </c>
      <c r="O643" t="s">
        <v>8277</v>
      </c>
      <c r="P643" s="12">
        <f>ROUND(E643/D643*100,0)</f>
        <v>119</v>
      </c>
      <c r="Q643" s="13">
        <f>IFERROR(ROUND(E643/L643,2),"no backers")</f>
        <v>151.32</v>
      </c>
      <c r="S643" s="9">
        <f>$R$1+J643/60/60/24</f>
        <v>42199.57</v>
      </c>
      <c r="T643" s="9">
        <f>$R$1+I643/60/60/24</f>
        <v>42229.57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8275</v>
      </c>
      <c r="O644" t="s">
        <v>8277</v>
      </c>
      <c r="P644" s="12">
        <f>ROUND(E644/D644*100,0)</f>
        <v>1460</v>
      </c>
      <c r="Q644" s="13">
        <f>IFERROR(ROUND(E644/L644,2),"no backers")</f>
        <v>134.36000000000001</v>
      </c>
      <c r="S644" s="9">
        <f>$R$1+J644/60/60/24</f>
        <v>42199.651319444441</v>
      </c>
      <c r="T644" s="9">
        <f>$R$1+I644/60/60/24</f>
        <v>42235.651319444441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8275</v>
      </c>
      <c r="O645" t="s">
        <v>8277</v>
      </c>
      <c r="P645" s="12">
        <f>ROUND(E645/D645*100,0)</f>
        <v>106</v>
      </c>
      <c r="Q645" s="13">
        <f>IFERROR(ROUND(E645/L645,2),"no backers")</f>
        <v>174.03</v>
      </c>
      <c r="S645" s="9">
        <f>$R$1+J645/60/60/24</f>
        <v>42100.642071759255</v>
      </c>
      <c r="T645" s="9">
        <f>$R$1+I645/60/60/24</f>
        <v>42155.642071759255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8275</v>
      </c>
      <c r="O646" t="s">
        <v>8277</v>
      </c>
      <c r="P646" s="12">
        <f>ROUND(E646/D646*100,0)</f>
        <v>300</v>
      </c>
      <c r="Q646" s="13">
        <f>IFERROR(ROUND(E646/L646,2),"no backers")</f>
        <v>73.489999999999995</v>
      </c>
      <c r="S646" s="9">
        <f>$R$1+J646/60/60/24</f>
        <v>41898.665960648148</v>
      </c>
      <c r="T646" s="9">
        <f>$R$1+I646/60/60/24</f>
        <v>41941.041666666664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8275</v>
      </c>
      <c r="O647" t="s">
        <v>8277</v>
      </c>
      <c r="P647" s="12">
        <f>ROUND(E647/D647*100,0)</f>
        <v>279</v>
      </c>
      <c r="Q647" s="13">
        <f>IFERROR(ROUND(E647/L647,2),"no backers")</f>
        <v>23.52</v>
      </c>
      <c r="S647" s="9">
        <f>$R$1+J647/60/60/24</f>
        <v>42564.026319444441</v>
      </c>
      <c r="T647" s="9">
        <f>$R$1+I647/60/60/24</f>
        <v>42594.026319444441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8275</v>
      </c>
      <c r="O648" t="s">
        <v>8277</v>
      </c>
      <c r="P648" s="12">
        <f>ROUND(E648/D648*100,0)</f>
        <v>132</v>
      </c>
      <c r="Q648" s="13">
        <f>IFERROR(ROUND(E648/L648,2),"no backers")</f>
        <v>39.07</v>
      </c>
      <c r="S648" s="9">
        <f>$R$1+J648/60/60/24</f>
        <v>41832.852627314816</v>
      </c>
      <c r="T648" s="9">
        <f>$R$1+I648/60/60/24</f>
        <v>41862.852627314816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8275</v>
      </c>
      <c r="O649" t="s">
        <v>8277</v>
      </c>
      <c r="P649" s="12">
        <f>ROUND(E649/D649*100,0)</f>
        <v>107</v>
      </c>
      <c r="Q649" s="13">
        <f>IFERROR(ROUND(E649/L649,2),"no backers")</f>
        <v>125.94</v>
      </c>
      <c r="S649" s="9">
        <f>$R$1+J649/60/60/24</f>
        <v>42416.767928240741</v>
      </c>
      <c r="T649" s="9">
        <f>$R$1+I649/60/60/24</f>
        <v>42446.726261574076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8275</v>
      </c>
      <c r="O650" t="s">
        <v>8277</v>
      </c>
      <c r="P650" s="12">
        <f>ROUND(E650/D650*100,0)</f>
        <v>127</v>
      </c>
      <c r="Q650" s="13">
        <f>IFERROR(ROUND(E650/L650,2),"no backers")</f>
        <v>1644</v>
      </c>
      <c r="S650" s="9">
        <f>$R$1+J650/60/60/24</f>
        <v>41891.693379629629</v>
      </c>
      <c r="T650" s="9">
        <f>$R$1+I650/60/60/24</f>
        <v>41926.693379629629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8275</v>
      </c>
      <c r="O651" t="s">
        <v>8277</v>
      </c>
      <c r="P651" s="12">
        <f>ROUND(E651/D651*100,0)</f>
        <v>140</v>
      </c>
      <c r="Q651" s="13">
        <f>IFERROR(ROUND(E651/L651,2),"no backers")</f>
        <v>42.67</v>
      </c>
      <c r="S651" s="9">
        <f>$R$1+J651/60/60/24</f>
        <v>41877.912187499998</v>
      </c>
      <c r="T651" s="9">
        <f>$R$1+I651/60/60/24</f>
        <v>41898.912187499998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8275</v>
      </c>
      <c r="O652" t="s">
        <v>8277</v>
      </c>
      <c r="P652" s="12">
        <f>ROUND(E652/D652*100,0)</f>
        <v>112</v>
      </c>
      <c r="Q652" s="13">
        <f>IFERROR(ROUND(E652/L652,2),"no backers")</f>
        <v>35.130000000000003</v>
      </c>
      <c r="S652" s="9">
        <f>$R$1+J652/60/60/24</f>
        <v>41932.036851851852</v>
      </c>
      <c r="T652" s="9">
        <f>$R$1+I652/60/60/24</f>
        <v>41992.078518518523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8275</v>
      </c>
      <c r="O653" t="s">
        <v>8277</v>
      </c>
      <c r="P653" s="12">
        <f>ROUND(E653/D653*100,0)</f>
        <v>101</v>
      </c>
      <c r="Q653" s="13">
        <f>IFERROR(ROUND(E653/L653,2),"no backers")</f>
        <v>239.35</v>
      </c>
      <c r="S653" s="9">
        <f>$R$1+J653/60/60/24</f>
        <v>41956.017488425925</v>
      </c>
      <c r="T653" s="9">
        <f>$R$1+I653/60/60/24</f>
        <v>41986.017488425925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8275</v>
      </c>
      <c r="O654" t="s">
        <v>8277</v>
      </c>
      <c r="P654" s="12">
        <f>ROUND(E654/D654*100,0)</f>
        <v>100</v>
      </c>
      <c r="Q654" s="13">
        <f>IFERROR(ROUND(E654/L654,2),"no backers")</f>
        <v>107.64</v>
      </c>
      <c r="S654" s="9">
        <f>$R$1+J654/60/60/24</f>
        <v>42675.690393518518</v>
      </c>
      <c r="T654" s="9">
        <f>$R$1+I654/60/60/24</f>
        <v>42705.732060185182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8275</v>
      </c>
      <c r="O655" t="s">
        <v>8277</v>
      </c>
      <c r="P655" s="12">
        <f>ROUND(E655/D655*100,0)</f>
        <v>141</v>
      </c>
      <c r="Q655" s="13">
        <f>IFERROR(ROUND(E655/L655,2),"no backers")</f>
        <v>95.83</v>
      </c>
      <c r="S655" s="9">
        <f>$R$1+J655/60/60/24</f>
        <v>42199.618518518517</v>
      </c>
      <c r="T655" s="9">
        <f>$R$1+I655/60/60/24</f>
        <v>42236.618518518517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8275</v>
      </c>
      <c r="O656" t="s">
        <v>8277</v>
      </c>
      <c r="P656" s="12">
        <f>ROUND(E656/D656*100,0)</f>
        <v>267</v>
      </c>
      <c r="Q656" s="13">
        <f>IFERROR(ROUND(E656/L656,2),"no backers")</f>
        <v>31.66</v>
      </c>
      <c r="S656" s="9">
        <f>$R$1+J656/60/60/24</f>
        <v>42163.957326388889</v>
      </c>
      <c r="T656" s="9">
        <f>$R$1+I656/60/60/24</f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8275</v>
      </c>
      <c r="O657" t="s">
        <v>8277</v>
      </c>
      <c r="P657" s="12">
        <f>ROUND(E657/D657*100,0)</f>
        <v>147</v>
      </c>
      <c r="Q657" s="13">
        <f>IFERROR(ROUND(E657/L657,2),"no backers")</f>
        <v>42.89</v>
      </c>
      <c r="S657" s="9">
        <f>$R$1+J657/60/60/24</f>
        <v>42045.957314814819</v>
      </c>
      <c r="T657" s="9">
        <f>$R$1+I657/60/60/24</f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8275</v>
      </c>
      <c r="O658" t="s">
        <v>8277</v>
      </c>
      <c r="P658" s="12">
        <f>ROUND(E658/D658*100,0)</f>
        <v>214</v>
      </c>
      <c r="Q658" s="13">
        <f>IFERROR(ROUND(E658/L658,2),"no backers")</f>
        <v>122.74</v>
      </c>
      <c r="S658" s="9">
        <f>$R$1+J658/60/60/24</f>
        <v>42417.804618055554</v>
      </c>
      <c r="T658" s="9">
        <f>$R$1+I658/60/60/24</f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8275</v>
      </c>
      <c r="O659" t="s">
        <v>8277</v>
      </c>
      <c r="P659" s="12">
        <f>ROUND(E659/D659*100,0)</f>
        <v>126</v>
      </c>
      <c r="Q659" s="13">
        <f>IFERROR(ROUND(E659/L659,2),"no backers")</f>
        <v>190.45</v>
      </c>
      <c r="S659" s="9">
        <f>$R$1+J659/60/60/24</f>
        <v>42331.84574074074</v>
      </c>
      <c r="T659" s="9">
        <f>$R$1+I659/60/60/24</f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8275</v>
      </c>
      <c r="O660" t="s">
        <v>8277</v>
      </c>
      <c r="P660" s="12">
        <f>ROUND(E660/D660*100,0)</f>
        <v>104</v>
      </c>
      <c r="Q660" s="13">
        <f>IFERROR(ROUND(E660/L660,2),"no backers")</f>
        <v>109.34</v>
      </c>
      <c r="S660" s="9">
        <f>$R$1+J660/60/60/24</f>
        <v>42179.160752314812</v>
      </c>
      <c r="T660" s="9">
        <f>$R$1+I660/60/60/24</f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8275</v>
      </c>
      <c r="O661" t="s">
        <v>8277</v>
      </c>
      <c r="P661" s="12">
        <f>ROUND(E661/D661*100,0)</f>
        <v>101</v>
      </c>
      <c r="Q661" s="13">
        <f>IFERROR(ROUND(E661/L661,2),"no backers")</f>
        <v>143.66999999999999</v>
      </c>
      <c r="S661" s="9">
        <f>$R$1+J661/60/60/24</f>
        <v>42209.593692129631</v>
      </c>
      <c r="T661" s="9">
        <f>$R$1+I661/60/60/24</f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8275</v>
      </c>
      <c r="O662" t="s">
        <v>8277</v>
      </c>
      <c r="P662" s="12">
        <f>ROUND(E662/D662*100,0)</f>
        <v>3</v>
      </c>
      <c r="Q662" s="13">
        <f>IFERROR(ROUND(E662/L662,2),"no backers")</f>
        <v>84.94</v>
      </c>
      <c r="S662" s="9">
        <f>$R$1+J662/60/60/24</f>
        <v>41922.741655092592</v>
      </c>
      <c r="T662" s="9">
        <f>$R$1+I662/60/60/24</f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8275</v>
      </c>
      <c r="O663" t="s">
        <v>8277</v>
      </c>
      <c r="P663" s="12">
        <f>ROUND(E663/D663*100,0)</f>
        <v>1</v>
      </c>
      <c r="Q663" s="13">
        <f>IFERROR(ROUND(E663/L663,2),"no backers")</f>
        <v>10.56</v>
      </c>
      <c r="S663" s="9">
        <f>$R$1+J663/60/60/24</f>
        <v>42636.645358796297</v>
      </c>
      <c r="T663" s="9">
        <f>$R$1+I663/60/60/24</f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8275</v>
      </c>
      <c r="O664" t="s">
        <v>8277</v>
      </c>
      <c r="P664" s="12">
        <f>ROUND(E664/D664*100,0)</f>
        <v>0</v>
      </c>
      <c r="Q664" s="13">
        <f>IFERROR(ROUND(E664/L664,2),"no backers")</f>
        <v>39</v>
      </c>
      <c r="S664" s="9">
        <f>$R$1+J664/60/60/24</f>
        <v>41990.438043981485</v>
      </c>
      <c r="T664" s="9">
        <f>$R$1+I664/60/60/24</f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8275</v>
      </c>
      <c r="O665" t="s">
        <v>8277</v>
      </c>
      <c r="P665" s="12">
        <f>ROUND(E665/D665*100,0)</f>
        <v>0</v>
      </c>
      <c r="Q665" s="13">
        <f>IFERROR(ROUND(E665/L665,2),"no backers")</f>
        <v>100</v>
      </c>
      <c r="S665" s="9">
        <f>$R$1+J665/60/60/24</f>
        <v>42173.843240740738</v>
      </c>
      <c r="T665" s="9">
        <f>$R$1+I665/60/60/24</f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8275</v>
      </c>
      <c r="O666" t="s">
        <v>8277</v>
      </c>
      <c r="P666" s="12">
        <f>ROUND(E666/D666*100,0)</f>
        <v>8</v>
      </c>
      <c r="Q666" s="13">
        <f>IFERROR(ROUND(E666/L666,2),"no backers")</f>
        <v>31.17</v>
      </c>
      <c r="S666" s="9">
        <f>$R$1+J666/60/60/24</f>
        <v>42077.666377314818</v>
      </c>
      <c r="T666" s="9">
        <f>$R$1+I666/60/60/24</f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8275</v>
      </c>
      <c r="O667" t="s">
        <v>8277</v>
      </c>
      <c r="P667" s="12">
        <f>ROUND(E667/D667*100,0)</f>
        <v>19</v>
      </c>
      <c r="Q667" s="13">
        <f>IFERROR(ROUND(E667/L667,2),"no backers")</f>
        <v>155.33000000000001</v>
      </c>
      <c r="S667" s="9">
        <f>$R$1+J667/60/60/24</f>
        <v>42688.711354166662</v>
      </c>
      <c r="T667" s="9">
        <f>$R$1+I667/60/60/24</f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8275</v>
      </c>
      <c r="O668" t="s">
        <v>8277</v>
      </c>
      <c r="P668" s="12">
        <f>ROUND(E668/D668*100,0)</f>
        <v>0</v>
      </c>
      <c r="Q668" s="13">
        <f>IFERROR(ROUND(E668/L668,2),"no backers")</f>
        <v>2</v>
      </c>
      <c r="S668" s="9">
        <f>$R$1+J668/60/60/24</f>
        <v>41838.832152777781</v>
      </c>
      <c r="T668" s="9">
        <f>$R$1+I668/60/60/24</f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8275</v>
      </c>
      <c r="O669" t="s">
        <v>8277</v>
      </c>
      <c r="P669" s="12">
        <f>ROUND(E669/D669*100,0)</f>
        <v>10</v>
      </c>
      <c r="Q669" s="13">
        <f>IFERROR(ROUND(E669/L669,2),"no backers")</f>
        <v>178.93</v>
      </c>
      <c r="S669" s="9">
        <f>$R$1+J669/60/60/24</f>
        <v>42632.373414351852</v>
      </c>
      <c r="T669" s="9">
        <f>$R$1+I669/60/60/24</f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8275</v>
      </c>
      <c r="O670" t="s">
        <v>8277</v>
      </c>
      <c r="P670" s="12">
        <f>ROUND(E670/D670*100,0)</f>
        <v>5</v>
      </c>
      <c r="Q670" s="13">
        <f>IFERROR(ROUND(E670/L670,2),"no backers")</f>
        <v>27.36</v>
      </c>
      <c r="S670" s="9">
        <f>$R$1+J670/60/60/24</f>
        <v>42090.831273148149</v>
      </c>
      <c r="T670" s="9">
        <f>$R$1+I670/60/60/24</f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8275</v>
      </c>
      <c r="O671" t="s">
        <v>8277</v>
      </c>
      <c r="P671" s="12">
        <f>ROUND(E671/D671*100,0)</f>
        <v>22</v>
      </c>
      <c r="Q671" s="13">
        <f>IFERROR(ROUND(E671/L671,2),"no backers")</f>
        <v>1536.25</v>
      </c>
      <c r="S671" s="9">
        <f>$R$1+J671/60/60/24</f>
        <v>42527.625671296293</v>
      </c>
      <c r="T671" s="9">
        <f>$R$1+I671/60/60/24</f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8275</v>
      </c>
      <c r="O672" t="s">
        <v>8277</v>
      </c>
      <c r="P672" s="12">
        <f>ROUND(E672/D672*100,0)</f>
        <v>29</v>
      </c>
      <c r="Q672" s="13">
        <f>IFERROR(ROUND(E672/L672,2),"no backers")</f>
        <v>85</v>
      </c>
      <c r="S672" s="9">
        <f>$R$1+J672/60/60/24</f>
        <v>42506.709722222222</v>
      </c>
      <c r="T672" s="9">
        <f>$R$1+I672/60/60/24</f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8275</v>
      </c>
      <c r="O673" t="s">
        <v>8277</v>
      </c>
      <c r="P673" s="12">
        <f>ROUND(E673/D673*100,0)</f>
        <v>39</v>
      </c>
      <c r="Q673" s="13">
        <f>IFERROR(ROUND(E673/L673,2),"no backers")</f>
        <v>788.53</v>
      </c>
      <c r="S673" s="9">
        <f>$R$1+J673/60/60/24</f>
        <v>41984.692731481482</v>
      </c>
      <c r="T673" s="9">
        <f>$R$1+I673/60/60/24</f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8275</v>
      </c>
      <c r="O674" t="s">
        <v>8277</v>
      </c>
      <c r="P674" s="12">
        <f>ROUND(E674/D674*100,0)</f>
        <v>22</v>
      </c>
      <c r="Q674" s="13">
        <f>IFERROR(ROUND(E674/L674,2),"no backers")</f>
        <v>50.3</v>
      </c>
      <c r="S674" s="9">
        <f>$R$1+J674/60/60/24</f>
        <v>41974.219490740739</v>
      </c>
      <c r="T674" s="9">
        <f>$R$1+I674/60/60/24</f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8275</v>
      </c>
      <c r="O675" t="s">
        <v>8277</v>
      </c>
      <c r="P675" s="12">
        <f>ROUND(E675/D675*100,0)</f>
        <v>0</v>
      </c>
      <c r="Q675" s="13">
        <f>IFERROR(ROUND(E675/L675,2),"no backers")</f>
        <v>68.33</v>
      </c>
      <c r="S675" s="9">
        <f>$R$1+J675/60/60/24</f>
        <v>41838.840474537035</v>
      </c>
      <c r="T675" s="9">
        <f>$R$1+I675/60/60/24</f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8275</v>
      </c>
      <c r="O676" t="s">
        <v>8277</v>
      </c>
      <c r="P676" s="12">
        <f>ROUND(E676/D676*100,0)</f>
        <v>0</v>
      </c>
      <c r="Q676" s="13">
        <f>IFERROR(ROUND(E676/L676,2),"no backers")</f>
        <v>7.5</v>
      </c>
      <c r="S676" s="9">
        <f>$R$1+J676/60/60/24</f>
        <v>41803.116053240738</v>
      </c>
      <c r="T676" s="9">
        <f>$R$1+I676/60/60/24</f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8275</v>
      </c>
      <c r="O677" t="s">
        <v>8277</v>
      </c>
      <c r="P677" s="12">
        <f>ROUND(E677/D677*100,0)</f>
        <v>15</v>
      </c>
      <c r="Q677" s="13">
        <f>IFERROR(ROUND(E677/L677,2),"no backers")</f>
        <v>34.270000000000003</v>
      </c>
      <c r="S677" s="9">
        <f>$R$1+J677/60/60/24</f>
        <v>41975.930601851855</v>
      </c>
      <c r="T677" s="9">
        <f>$R$1+I677/60/60/24</f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8275</v>
      </c>
      <c r="O678" t="s">
        <v>8277</v>
      </c>
      <c r="P678" s="12">
        <f>ROUND(E678/D678*100,0)</f>
        <v>1</v>
      </c>
      <c r="Q678" s="13">
        <f>IFERROR(ROUND(E678/L678,2),"no backers")</f>
        <v>61.29</v>
      </c>
      <c r="S678" s="9">
        <f>$R$1+J678/60/60/24</f>
        <v>42012.768298611118</v>
      </c>
      <c r="T678" s="9">
        <f>$R$1+I678/60/60/24</f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8275</v>
      </c>
      <c r="O679" t="s">
        <v>8277</v>
      </c>
      <c r="P679" s="12">
        <f>ROUND(E679/D679*100,0)</f>
        <v>26</v>
      </c>
      <c r="Q679" s="13">
        <f>IFERROR(ROUND(E679/L679,2),"no backers")</f>
        <v>133.25</v>
      </c>
      <c r="S679" s="9">
        <f>$R$1+J679/60/60/24</f>
        <v>42504.403877314813</v>
      </c>
      <c r="T679" s="9">
        <f>$R$1+I679/60/60/24</f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8275</v>
      </c>
      <c r="O680" t="s">
        <v>8277</v>
      </c>
      <c r="P680" s="12">
        <f>ROUND(E680/D680*100,0)</f>
        <v>4</v>
      </c>
      <c r="Q680" s="13">
        <f>IFERROR(ROUND(E680/L680,2),"no backers")</f>
        <v>65.180000000000007</v>
      </c>
      <c r="S680" s="9">
        <f>$R$1+J680/60/60/24</f>
        <v>42481.376597222217</v>
      </c>
      <c r="T680" s="9">
        <f>$R$1+I680/60/60/24</f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8275</v>
      </c>
      <c r="O681" t="s">
        <v>8277</v>
      </c>
      <c r="P681" s="12">
        <f>ROUND(E681/D681*100,0)</f>
        <v>15</v>
      </c>
      <c r="Q681" s="13">
        <f>IFERROR(ROUND(E681/L681,2),"no backers")</f>
        <v>93.9</v>
      </c>
      <c r="S681" s="9">
        <f>$R$1+J681/60/60/24</f>
        <v>42556.695706018523</v>
      </c>
      <c r="T681" s="9">
        <f>$R$1+I681/60/60/24</f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8275</v>
      </c>
      <c r="O682" t="s">
        <v>8277</v>
      </c>
      <c r="P682" s="12">
        <f>ROUND(E682/D682*100,0)</f>
        <v>26</v>
      </c>
      <c r="Q682" s="13">
        <f>IFERROR(ROUND(E682/L682,2),"no backers")</f>
        <v>150.65</v>
      </c>
      <c r="S682" s="9">
        <f>$R$1+J682/60/60/24</f>
        <v>41864.501516203702</v>
      </c>
      <c r="T682" s="9">
        <f>$R$1+I682/60/60/24</f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8275</v>
      </c>
      <c r="O683" t="s">
        <v>8277</v>
      </c>
      <c r="P683" s="12">
        <f>ROUND(E683/D683*100,0)</f>
        <v>0</v>
      </c>
      <c r="Q683" s="13">
        <f>IFERROR(ROUND(E683/L683,2),"no backers")</f>
        <v>1</v>
      </c>
      <c r="S683" s="9">
        <f>$R$1+J683/60/60/24</f>
        <v>42639.805601851855</v>
      </c>
      <c r="T683" s="9">
        <f>$R$1+I683/60/60/24</f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8275</v>
      </c>
      <c r="O684" t="s">
        <v>8277</v>
      </c>
      <c r="P684" s="12">
        <f>ROUND(E684/D684*100,0)</f>
        <v>0</v>
      </c>
      <c r="Q684" s="13">
        <f>IFERROR(ROUND(E684/L684,2),"no backers")</f>
        <v>13.25</v>
      </c>
      <c r="S684" s="9">
        <f>$R$1+J684/60/60/24</f>
        <v>42778.765300925923</v>
      </c>
      <c r="T684" s="9">
        <f>$R$1+I684/60/60/24</f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8275</v>
      </c>
      <c r="O685" t="s">
        <v>8277</v>
      </c>
      <c r="P685" s="12">
        <f>ROUND(E685/D685*100,0)</f>
        <v>1</v>
      </c>
      <c r="Q685" s="13">
        <f>IFERROR(ROUND(E685/L685,2),"no backers")</f>
        <v>99.33</v>
      </c>
      <c r="S685" s="9">
        <f>$R$1+J685/60/60/24</f>
        <v>42634.900046296301</v>
      </c>
      <c r="T685" s="9">
        <f>$R$1+I685/60/60/24</f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8275</v>
      </c>
      <c r="O686" t="s">
        <v>8277</v>
      </c>
      <c r="P686" s="12">
        <f>ROUND(E686/D686*100,0)</f>
        <v>7</v>
      </c>
      <c r="Q686" s="13">
        <f>IFERROR(ROUND(E686/L686,2),"no backers")</f>
        <v>177.39</v>
      </c>
      <c r="S686" s="9">
        <f>$R$1+J686/60/60/24</f>
        <v>41809.473275462966</v>
      </c>
      <c r="T686" s="9">
        <f>$R$1+I686/60/60/24</f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8275</v>
      </c>
      <c r="O687" t="s">
        <v>8277</v>
      </c>
      <c r="P687" s="12">
        <f>ROUND(E687/D687*100,0)</f>
        <v>28</v>
      </c>
      <c r="Q687" s="13">
        <f>IFERROR(ROUND(E687/L687,2),"no backers")</f>
        <v>55.3</v>
      </c>
      <c r="S687" s="9">
        <f>$R$1+J687/60/60/24</f>
        <v>41971.866574074069</v>
      </c>
      <c r="T687" s="9">
        <f>$R$1+I687/60/60/24</f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8275</v>
      </c>
      <c r="O688" t="s">
        <v>8277</v>
      </c>
      <c r="P688" s="12">
        <f>ROUND(E688/D688*100,0)</f>
        <v>0</v>
      </c>
      <c r="Q688" s="13" t="str">
        <f>IFERROR(ROUND(E688/L688,2),"no backers")</f>
        <v>no backers</v>
      </c>
      <c r="S688" s="9">
        <f>$R$1+J688/60/60/24</f>
        <v>42189.673263888893</v>
      </c>
      <c r="T688" s="9">
        <f>$R$1+I688/60/60/24</f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8275</v>
      </c>
      <c r="O689" t="s">
        <v>8277</v>
      </c>
      <c r="P689" s="12">
        <f>ROUND(E689/D689*100,0)</f>
        <v>4</v>
      </c>
      <c r="Q689" s="13">
        <f>IFERROR(ROUND(E689/L689,2),"no backers")</f>
        <v>591.66999999999996</v>
      </c>
      <c r="S689" s="9">
        <f>$R$1+J689/60/60/24</f>
        <v>42711.750613425931</v>
      </c>
      <c r="T689" s="9">
        <f>$R$1+I689/60/60/24</f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8275</v>
      </c>
      <c r="O690" t="s">
        <v>8277</v>
      </c>
      <c r="P690" s="12">
        <f>ROUND(E690/D690*100,0)</f>
        <v>73</v>
      </c>
      <c r="Q690" s="13">
        <f>IFERROR(ROUND(E690/L690,2),"no backers")</f>
        <v>405.5</v>
      </c>
      <c r="S690" s="9">
        <f>$R$1+J690/60/60/24</f>
        <v>42262.104780092588</v>
      </c>
      <c r="T690" s="9">
        <f>$R$1+I690/60/60/24</f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8275</v>
      </c>
      <c r="O691" t="s">
        <v>8277</v>
      </c>
      <c r="P691" s="12">
        <f>ROUND(E691/D691*100,0)</f>
        <v>58</v>
      </c>
      <c r="Q691" s="13">
        <f>IFERROR(ROUND(E691/L691,2),"no backers")</f>
        <v>343.15</v>
      </c>
      <c r="S691" s="9">
        <f>$R$1+J691/60/60/24</f>
        <v>42675.66778935185</v>
      </c>
      <c r="T691" s="9">
        <f>$R$1+I691/60/60/24</f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8275</v>
      </c>
      <c r="O692" t="s">
        <v>8277</v>
      </c>
      <c r="P692" s="12">
        <f>ROUND(E692/D692*100,0)</f>
        <v>12</v>
      </c>
      <c r="Q692" s="13">
        <f>IFERROR(ROUND(E692/L692,2),"no backers")</f>
        <v>72.59</v>
      </c>
      <c r="S692" s="9">
        <f>$R$1+J692/60/60/24</f>
        <v>42579.634733796294</v>
      </c>
      <c r="T692" s="9">
        <f>$R$1+I692/60/60/24</f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8275</v>
      </c>
      <c r="O693" t="s">
        <v>8277</v>
      </c>
      <c r="P693" s="12">
        <f>ROUND(E693/D693*100,0)</f>
        <v>1</v>
      </c>
      <c r="Q693" s="13">
        <f>IFERROR(ROUND(E693/L693,2),"no backers")</f>
        <v>26</v>
      </c>
      <c r="S693" s="9">
        <f>$R$1+J693/60/60/24</f>
        <v>42158.028310185182</v>
      </c>
      <c r="T693" s="9">
        <f>$R$1+I693/60/60/24</f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8275</v>
      </c>
      <c r="O694" t="s">
        <v>8277</v>
      </c>
      <c r="P694" s="12">
        <f>ROUND(E694/D694*100,0)</f>
        <v>7</v>
      </c>
      <c r="Q694" s="13">
        <f>IFERROR(ROUND(E694/L694,2),"no backers")</f>
        <v>6.5</v>
      </c>
      <c r="S694" s="9">
        <f>$R$1+J694/60/60/24</f>
        <v>42696.37572916667</v>
      </c>
      <c r="T694" s="9">
        <f>$R$1+I694/60/60/24</f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8275</v>
      </c>
      <c r="O695" t="s">
        <v>8277</v>
      </c>
      <c r="P695" s="12">
        <f>ROUND(E695/D695*100,0)</f>
        <v>35</v>
      </c>
      <c r="Q695" s="13">
        <f>IFERROR(ROUND(E695/L695,2),"no backers")</f>
        <v>119.39</v>
      </c>
      <c r="S695" s="9">
        <f>$R$1+J695/60/60/24</f>
        <v>42094.808182870373</v>
      </c>
      <c r="T695" s="9">
        <f>$R$1+I695/60/60/24</f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8275</v>
      </c>
      <c r="O696" t="s">
        <v>8277</v>
      </c>
      <c r="P696" s="12">
        <f>ROUND(E696/D696*100,0)</f>
        <v>0</v>
      </c>
      <c r="Q696" s="13">
        <f>IFERROR(ROUND(E696/L696,2),"no backers")</f>
        <v>84.29</v>
      </c>
      <c r="S696" s="9">
        <f>$R$1+J696/60/60/24</f>
        <v>42737.663877314815</v>
      </c>
      <c r="T696" s="9">
        <f>$R$1+I696/60/60/24</f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8275</v>
      </c>
      <c r="O697" t="s">
        <v>8277</v>
      </c>
      <c r="P697" s="12">
        <f>ROUND(E697/D697*100,0)</f>
        <v>1</v>
      </c>
      <c r="Q697" s="13">
        <f>IFERROR(ROUND(E697/L697,2),"no backers")</f>
        <v>90.86</v>
      </c>
      <c r="S697" s="9">
        <f>$R$1+J697/60/60/24</f>
        <v>41913.521064814813</v>
      </c>
      <c r="T697" s="9">
        <f>$R$1+I697/60/60/24</f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8275</v>
      </c>
      <c r="O698" t="s">
        <v>8277</v>
      </c>
      <c r="P698" s="12">
        <f>ROUND(E698/D698*100,0)</f>
        <v>0</v>
      </c>
      <c r="Q698" s="13">
        <f>IFERROR(ROUND(E698/L698,2),"no backers")</f>
        <v>1</v>
      </c>
      <c r="S698" s="9">
        <f>$R$1+J698/60/60/24</f>
        <v>41815.927106481482</v>
      </c>
      <c r="T698" s="9">
        <f>$R$1+I698/60/60/24</f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8275</v>
      </c>
      <c r="O699" t="s">
        <v>8277</v>
      </c>
      <c r="P699" s="12">
        <f>ROUND(E699/D699*100,0)</f>
        <v>46</v>
      </c>
      <c r="Q699" s="13">
        <f>IFERROR(ROUND(E699/L699,2),"no backers")</f>
        <v>20.34</v>
      </c>
      <c r="S699" s="9">
        <f>$R$1+J699/60/60/24</f>
        <v>42388.523020833338</v>
      </c>
      <c r="T699" s="9">
        <f>$R$1+I699/60/60/24</f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8275</v>
      </c>
      <c r="O700" t="s">
        <v>8277</v>
      </c>
      <c r="P700" s="12">
        <f>ROUND(E700/D700*100,0)</f>
        <v>15</v>
      </c>
      <c r="Q700" s="13">
        <f>IFERROR(ROUND(E700/L700,2),"no backers")</f>
        <v>530.69000000000005</v>
      </c>
      <c r="S700" s="9">
        <f>$R$1+J700/60/60/24</f>
        <v>41866.931076388886</v>
      </c>
      <c r="T700" s="9">
        <f>$R$1+I700/60/60/24</f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8275</v>
      </c>
      <c r="O701" t="s">
        <v>8277</v>
      </c>
      <c r="P701" s="12">
        <f>ROUND(E701/D701*100,0)</f>
        <v>82</v>
      </c>
      <c r="Q701" s="13">
        <f>IFERROR(ROUND(E701/L701,2),"no backers")</f>
        <v>120.39</v>
      </c>
      <c r="S701" s="9">
        <f>$R$1+J701/60/60/24</f>
        <v>41563.485509259262</v>
      </c>
      <c r="T701" s="9">
        <f>$R$1+I701/60/60/24</f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8275</v>
      </c>
      <c r="O702" t="s">
        <v>8277</v>
      </c>
      <c r="P702" s="12">
        <f>ROUND(E702/D702*100,0)</f>
        <v>3</v>
      </c>
      <c r="Q702" s="13">
        <f>IFERROR(ROUND(E702/L702,2),"no backers")</f>
        <v>13</v>
      </c>
      <c r="S702" s="9">
        <f>$R$1+J702/60/60/24</f>
        <v>42715.688437500001</v>
      </c>
      <c r="T702" s="9">
        <f>$R$1+I702/60/60/24</f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8275</v>
      </c>
      <c r="O703" t="s">
        <v>8277</v>
      </c>
      <c r="P703" s="12">
        <f>ROUND(E703/D703*100,0)</f>
        <v>27</v>
      </c>
      <c r="Q703" s="13">
        <f>IFERROR(ROUND(E703/L703,2),"no backers")</f>
        <v>291.33</v>
      </c>
      <c r="S703" s="9">
        <f>$R$1+J703/60/60/24</f>
        <v>41813.662962962961</v>
      </c>
      <c r="T703" s="9">
        <f>$R$1+I703/60/60/24</f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8275</v>
      </c>
      <c r="O704" t="s">
        <v>8277</v>
      </c>
      <c r="P704" s="12">
        <f>ROUND(E704/D704*100,0)</f>
        <v>31</v>
      </c>
      <c r="Q704" s="13">
        <f>IFERROR(ROUND(E704/L704,2),"no backers")</f>
        <v>124.92</v>
      </c>
      <c r="S704" s="9">
        <f>$R$1+J704/60/60/24</f>
        <v>42668.726701388892</v>
      </c>
      <c r="T704" s="9">
        <f>$R$1+I704/60/60/24</f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8275</v>
      </c>
      <c r="O705" t="s">
        <v>8277</v>
      </c>
      <c r="P705" s="12">
        <f>ROUND(E705/D705*100,0)</f>
        <v>6</v>
      </c>
      <c r="Q705" s="13">
        <f>IFERROR(ROUND(E705/L705,2),"no backers")</f>
        <v>119.57</v>
      </c>
      <c r="S705" s="9">
        <f>$R$1+J705/60/60/24</f>
        <v>42711.950798611113</v>
      </c>
      <c r="T705" s="9">
        <f>$R$1+I705/60/60/24</f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8275</v>
      </c>
      <c r="O706" t="s">
        <v>8277</v>
      </c>
      <c r="P706" s="12">
        <f>ROUND(E706/D706*100,0)</f>
        <v>1</v>
      </c>
      <c r="Q706" s="13">
        <f>IFERROR(ROUND(E706/L706,2),"no backers")</f>
        <v>120.25</v>
      </c>
      <c r="S706" s="9">
        <f>$R$1+J706/60/60/24</f>
        <v>42726.192916666667</v>
      </c>
      <c r="T706" s="9">
        <f>$R$1+I706/60/60/24</f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8275</v>
      </c>
      <c r="O707" t="s">
        <v>8277</v>
      </c>
      <c r="P707" s="12">
        <f>ROUND(E707/D707*100,0)</f>
        <v>1</v>
      </c>
      <c r="Q707" s="13">
        <f>IFERROR(ROUND(E707/L707,2),"no backers")</f>
        <v>195.4</v>
      </c>
      <c r="S707" s="9">
        <f>$R$1+J707/60/60/24</f>
        <v>42726.491643518515</v>
      </c>
      <c r="T707" s="9">
        <f>$R$1+I707/60/60/24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8275</v>
      </c>
      <c r="O708" t="s">
        <v>8277</v>
      </c>
      <c r="P708" s="12">
        <f>ROUND(E708/D708*100,0)</f>
        <v>0</v>
      </c>
      <c r="Q708" s="13" t="str">
        <f>IFERROR(ROUND(E708/L708,2),"no backers")</f>
        <v>no backers</v>
      </c>
      <c r="S708" s="9">
        <f>$R$1+J708/60/60/24</f>
        <v>42676.995173611111</v>
      </c>
      <c r="T708" s="9">
        <f>$R$1+I708/60/60/24</f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8275</v>
      </c>
      <c r="O709" t="s">
        <v>8277</v>
      </c>
      <c r="P709" s="12">
        <f>ROUND(E709/D709*100,0)</f>
        <v>79</v>
      </c>
      <c r="Q709" s="13">
        <f>IFERROR(ROUND(E709/L709,2),"no backers")</f>
        <v>117.7</v>
      </c>
      <c r="S709" s="9">
        <f>$R$1+J709/60/60/24</f>
        <v>42696.663506944446</v>
      </c>
      <c r="T709" s="9">
        <f>$R$1+I709/60/60/24</f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8275</v>
      </c>
      <c r="O710" t="s">
        <v>8277</v>
      </c>
      <c r="P710" s="12">
        <f>ROUND(E710/D710*100,0)</f>
        <v>22</v>
      </c>
      <c r="Q710" s="13">
        <f>IFERROR(ROUND(E710/L710,2),"no backers")</f>
        <v>23.95</v>
      </c>
      <c r="S710" s="9">
        <f>$R$1+J710/60/60/24</f>
        <v>41835.581018518518</v>
      </c>
      <c r="T710" s="9">
        <f>$R$1+I710/60/60/24</f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8275</v>
      </c>
      <c r="O711" t="s">
        <v>8277</v>
      </c>
      <c r="P711" s="12">
        <f>ROUND(E711/D711*100,0)</f>
        <v>0</v>
      </c>
      <c r="Q711" s="13">
        <f>IFERROR(ROUND(E711/L711,2),"no backers")</f>
        <v>30.5</v>
      </c>
      <c r="S711" s="9">
        <f>$R$1+J711/60/60/24</f>
        <v>41948.041192129633</v>
      </c>
      <c r="T711" s="9">
        <f>$R$1+I711/60/60/24</f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8275</v>
      </c>
      <c r="O712" t="s">
        <v>8277</v>
      </c>
      <c r="P712" s="12">
        <f>ROUND(E712/D712*100,0)</f>
        <v>0</v>
      </c>
      <c r="Q712" s="13" t="str">
        <f>IFERROR(ROUND(E712/L712,2),"no backers")</f>
        <v>no backers</v>
      </c>
      <c r="S712" s="9">
        <f>$R$1+J712/60/60/24</f>
        <v>41837.984976851854</v>
      </c>
      <c r="T712" s="9">
        <f>$R$1+I712/60/60/24</f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8275</v>
      </c>
      <c r="O713" t="s">
        <v>8277</v>
      </c>
      <c r="P713" s="12">
        <f>ROUND(E713/D713*100,0)</f>
        <v>34</v>
      </c>
      <c r="Q713" s="13">
        <f>IFERROR(ROUND(E713/L713,2),"no backers")</f>
        <v>99.97</v>
      </c>
      <c r="S713" s="9">
        <f>$R$1+J713/60/60/24</f>
        <v>42678.459120370375</v>
      </c>
      <c r="T713" s="9">
        <f>$R$1+I713/60/60/24</f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8275</v>
      </c>
      <c r="O714" t="s">
        <v>8277</v>
      </c>
      <c r="P714" s="12">
        <f>ROUND(E714/D714*100,0)</f>
        <v>0</v>
      </c>
      <c r="Q714" s="13">
        <f>IFERROR(ROUND(E714/L714,2),"no backers")</f>
        <v>26.25</v>
      </c>
      <c r="S714" s="9">
        <f>$R$1+J714/60/60/24</f>
        <v>42384.680925925932</v>
      </c>
      <c r="T714" s="9">
        <f>$R$1+I714/60/60/24</f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8275</v>
      </c>
      <c r="O715" t="s">
        <v>8277</v>
      </c>
      <c r="P715" s="12">
        <f>ROUND(E715/D715*100,0)</f>
        <v>1</v>
      </c>
      <c r="Q715" s="13">
        <f>IFERROR(ROUND(E715/L715,2),"no backers")</f>
        <v>199</v>
      </c>
      <c r="S715" s="9">
        <f>$R$1+J715/60/60/24</f>
        <v>42496.529305555552</v>
      </c>
      <c r="T715" s="9">
        <f>$R$1+I715/60/60/24</f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8275</v>
      </c>
      <c r="O716" t="s">
        <v>8277</v>
      </c>
      <c r="P716" s="12">
        <f>ROUND(E716/D716*100,0)</f>
        <v>15</v>
      </c>
      <c r="Q716" s="13">
        <f>IFERROR(ROUND(E716/L716,2),"no backers")</f>
        <v>80.319999999999993</v>
      </c>
      <c r="S716" s="9">
        <f>$R$1+J716/60/60/24</f>
        <v>42734.787986111114</v>
      </c>
      <c r="T716" s="9">
        <f>$R$1+I716/60/60/24</f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8275</v>
      </c>
      <c r="O717" t="s">
        <v>8277</v>
      </c>
      <c r="P717" s="12">
        <f>ROUND(E717/D717*100,0)</f>
        <v>5</v>
      </c>
      <c r="Q717" s="13">
        <f>IFERROR(ROUND(E717/L717,2),"no backers")</f>
        <v>115.75</v>
      </c>
      <c r="S717" s="9">
        <f>$R$1+J717/60/60/24</f>
        <v>42273.090740740736</v>
      </c>
      <c r="T717" s="9">
        <f>$R$1+I717/60/60/24</f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8275</v>
      </c>
      <c r="O718" t="s">
        <v>8277</v>
      </c>
      <c r="P718" s="12">
        <f>ROUND(E718/D718*100,0)</f>
        <v>10</v>
      </c>
      <c r="Q718" s="13">
        <f>IFERROR(ROUND(E718/L718,2),"no backers")</f>
        <v>44.69</v>
      </c>
      <c r="S718" s="9">
        <f>$R$1+J718/60/60/24</f>
        <v>41940.658645833333</v>
      </c>
      <c r="T718" s="9">
        <f>$R$1+I718/60/60/24</f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8275</v>
      </c>
      <c r="O719" t="s">
        <v>8277</v>
      </c>
      <c r="P719" s="12">
        <f>ROUND(E719/D719*100,0)</f>
        <v>0</v>
      </c>
      <c r="Q719" s="13">
        <f>IFERROR(ROUND(E719/L719,2),"no backers")</f>
        <v>76.25</v>
      </c>
      <c r="S719" s="9">
        <f>$R$1+J719/60/60/24</f>
        <v>41857.854189814818</v>
      </c>
      <c r="T719" s="9">
        <f>$R$1+I719/60/60/24</f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8275</v>
      </c>
      <c r="O720" t="s">
        <v>8277</v>
      </c>
      <c r="P720" s="12">
        <f>ROUND(E720/D720*100,0)</f>
        <v>1</v>
      </c>
      <c r="Q720" s="13">
        <f>IFERROR(ROUND(E720/L720,2),"no backers")</f>
        <v>22.5</v>
      </c>
      <c r="S720" s="9">
        <f>$R$1+J720/60/60/24</f>
        <v>42752.845451388886</v>
      </c>
      <c r="T720" s="9">
        <f>$R$1+I720/60/60/24</f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8275</v>
      </c>
      <c r="O721" t="s">
        <v>8277</v>
      </c>
      <c r="P721" s="12">
        <f>ROUND(E721/D721*100,0)</f>
        <v>1</v>
      </c>
      <c r="Q721" s="13">
        <f>IFERROR(ROUND(E721/L721,2),"no backers")</f>
        <v>19.399999999999999</v>
      </c>
      <c r="S721" s="9">
        <f>$R$1+J721/60/60/24</f>
        <v>42409.040231481486</v>
      </c>
      <c r="T721" s="9">
        <f>$R$1+I721/60/60/24</f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t="s">
        <v>8279</v>
      </c>
      <c r="P722" s="12">
        <f>ROUND(E722/D722*100,0)</f>
        <v>144</v>
      </c>
      <c r="Q722" s="13">
        <f>IFERROR(ROUND(E722/L722,2),"no backers")</f>
        <v>66.709999999999994</v>
      </c>
      <c r="S722" s="9">
        <f>$R$1+J722/60/60/24</f>
        <v>40909.649201388893</v>
      </c>
      <c r="T722" s="9">
        <f>$R$1+I722/60/60/24</f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t="s">
        <v>8279</v>
      </c>
      <c r="P723" s="12">
        <f>ROUND(E723/D723*100,0)</f>
        <v>122</v>
      </c>
      <c r="Q723" s="13">
        <f>IFERROR(ROUND(E723/L723,2),"no backers")</f>
        <v>84.14</v>
      </c>
      <c r="S723" s="9">
        <f>$R$1+J723/60/60/24</f>
        <v>41807.571840277778</v>
      </c>
      <c r="T723" s="9">
        <f>$R$1+I723/60/60/24</f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t="s">
        <v>8279</v>
      </c>
      <c r="P724" s="12">
        <f>ROUND(E724/D724*100,0)</f>
        <v>132</v>
      </c>
      <c r="Q724" s="13">
        <f>IFERROR(ROUND(E724/L724,2),"no backers")</f>
        <v>215.73</v>
      </c>
      <c r="S724" s="9">
        <f>$R$1+J724/60/60/24</f>
        <v>40977.805300925924</v>
      </c>
      <c r="T724" s="9">
        <f>$R$1+I724/60/60/24</f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t="s">
        <v>8279</v>
      </c>
      <c r="P725" s="12">
        <f>ROUND(E725/D725*100,0)</f>
        <v>109</v>
      </c>
      <c r="Q725" s="13">
        <f>IFERROR(ROUND(E725/L725,2),"no backers")</f>
        <v>54.69</v>
      </c>
      <c r="S725" s="9">
        <f>$R$1+J725/60/60/24</f>
        <v>42184.816539351858</v>
      </c>
      <c r="T725" s="9">
        <f>$R$1+I725/60/60/24</f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t="s">
        <v>8279</v>
      </c>
      <c r="P726" s="12">
        <f>ROUND(E726/D726*100,0)</f>
        <v>105</v>
      </c>
      <c r="Q726" s="13">
        <f>IFERROR(ROUND(E726/L726,2),"no backers")</f>
        <v>51.63</v>
      </c>
      <c r="S726" s="9">
        <f>$R$1+J726/60/60/24</f>
        <v>40694.638460648144</v>
      </c>
      <c r="T726" s="9">
        <f>$R$1+I726/60/60/24</f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t="s">
        <v>8279</v>
      </c>
      <c r="P727" s="12">
        <f>ROUND(E727/D727*100,0)</f>
        <v>100</v>
      </c>
      <c r="Q727" s="13">
        <f>IFERROR(ROUND(E727/L727,2),"no backers")</f>
        <v>143.36000000000001</v>
      </c>
      <c r="S727" s="9">
        <f>$R$1+J727/60/60/24</f>
        <v>42321.626296296294</v>
      </c>
      <c r="T727" s="9">
        <f>$R$1+I727/60/60/24</f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t="s">
        <v>8279</v>
      </c>
      <c r="P728" s="12">
        <f>ROUND(E728/D728*100,0)</f>
        <v>101</v>
      </c>
      <c r="Q728" s="13">
        <f>IFERROR(ROUND(E728/L728,2),"no backers")</f>
        <v>72.430000000000007</v>
      </c>
      <c r="S728" s="9">
        <f>$R$1+J728/60/60/24</f>
        <v>41346.042673611111</v>
      </c>
      <c r="T728" s="9">
        <f>$R$1+I728/60/60/24</f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t="s">
        <v>8279</v>
      </c>
      <c r="P729" s="12">
        <f>ROUND(E729/D729*100,0)</f>
        <v>156</v>
      </c>
      <c r="Q729" s="13">
        <f>IFERROR(ROUND(E729/L729,2),"no backers")</f>
        <v>36.53</v>
      </c>
      <c r="S729" s="9">
        <f>$R$1+J729/60/60/24</f>
        <v>41247.020243055551</v>
      </c>
      <c r="T729" s="9">
        <f>$R$1+I729/60/60/24</f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t="s">
        <v>8279</v>
      </c>
      <c r="P730" s="12">
        <f>ROUND(E730/D730*100,0)</f>
        <v>106</v>
      </c>
      <c r="Q730" s="13">
        <f>IFERROR(ROUND(E730/L730,2),"no backers")</f>
        <v>60.9</v>
      </c>
      <c r="S730" s="9">
        <f>$R$1+J730/60/60/24</f>
        <v>40731.837465277778</v>
      </c>
      <c r="T730" s="9">
        <f>$R$1+I730/60/60/24</f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t="s">
        <v>8279</v>
      </c>
      <c r="P731" s="12">
        <f>ROUND(E731/D731*100,0)</f>
        <v>131</v>
      </c>
      <c r="Q731" s="13">
        <f>IFERROR(ROUND(E731/L731,2),"no backers")</f>
        <v>43.55</v>
      </c>
      <c r="S731" s="9">
        <f>$R$1+J731/60/60/24</f>
        <v>41111.185891203706</v>
      </c>
      <c r="T731" s="9">
        <f>$R$1+I731/60/60/24</f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t="s">
        <v>8279</v>
      </c>
      <c r="P732" s="12">
        <f>ROUND(E732/D732*100,0)</f>
        <v>132</v>
      </c>
      <c r="Q732" s="13">
        <f>IFERROR(ROUND(E732/L732,2),"no backers")</f>
        <v>99.77</v>
      </c>
      <c r="S732" s="9">
        <f>$R$1+J732/60/60/24</f>
        <v>40854.745266203703</v>
      </c>
      <c r="T732" s="9">
        <f>$R$1+I732/60/60/24</f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t="s">
        <v>8279</v>
      </c>
      <c r="P733" s="12">
        <f>ROUND(E733/D733*100,0)</f>
        <v>126</v>
      </c>
      <c r="Q733" s="13">
        <f>IFERROR(ROUND(E733/L733,2),"no backers")</f>
        <v>88.73</v>
      </c>
      <c r="S733" s="9">
        <f>$R$1+J733/60/60/24</f>
        <v>40879.795682870368</v>
      </c>
      <c r="T733" s="9">
        <f>$R$1+I733/60/60/24</f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t="s">
        <v>8279</v>
      </c>
      <c r="P734" s="12">
        <f>ROUND(E734/D734*100,0)</f>
        <v>160</v>
      </c>
      <c r="Q734" s="13">
        <f>IFERROR(ROUND(E734/L734,2),"no backers")</f>
        <v>4.92</v>
      </c>
      <c r="S734" s="9">
        <f>$R$1+J734/60/60/24</f>
        <v>41486.424317129626</v>
      </c>
      <c r="T734" s="9">
        <f>$R$1+I734/60/60/24</f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t="s">
        <v>8279</v>
      </c>
      <c r="P735" s="12">
        <f>ROUND(E735/D735*100,0)</f>
        <v>120</v>
      </c>
      <c r="Q735" s="13">
        <f>IFERROR(ROUND(E735/L735,2),"no backers")</f>
        <v>17.82</v>
      </c>
      <c r="S735" s="9">
        <f>$R$1+J735/60/60/24</f>
        <v>41598.420046296298</v>
      </c>
      <c r="T735" s="9">
        <f>$R$1+I735/60/60/24</f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t="s">
        <v>8279</v>
      </c>
      <c r="P736" s="12">
        <f>ROUND(E736/D736*100,0)</f>
        <v>126</v>
      </c>
      <c r="Q736" s="13">
        <f>IFERROR(ROUND(E736/L736,2),"no backers")</f>
        <v>187.19</v>
      </c>
      <c r="S736" s="9">
        <f>$R$1+J736/60/60/24</f>
        <v>42102.164583333331</v>
      </c>
      <c r="T736" s="9">
        <f>$R$1+I736/60/60/24</f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t="s">
        <v>8279</v>
      </c>
      <c r="P737" s="12">
        <f>ROUND(E737/D737*100,0)</f>
        <v>114</v>
      </c>
      <c r="Q737" s="13">
        <f>IFERROR(ROUND(E737/L737,2),"no backers")</f>
        <v>234.81</v>
      </c>
      <c r="S737" s="9">
        <f>$R$1+J737/60/60/24</f>
        <v>41946.029467592591</v>
      </c>
      <c r="T737" s="9">
        <f>$R$1+I737/60/60/24</f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t="s">
        <v>8279</v>
      </c>
      <c r="P738" s="12">
        <f>ROUND(E738/D738*100,0)</f>
        <v>315</v>
      </c>
      <c r="Q738" s="13">
        <f>IFERROR(ROUND(E738/L738,2),"no backers")</f>
        <v>105.05</v>
      </c>
      <c r="S738" s="9">
        <f>$R$1+J738/60/60/24</f>
        <v>41579.734259259261</v>
      </c>
      <c r="T738" s="9">
        <f>$R$1+I738/60/60/24</f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t="s">
        <v>8279</v>
      </c>
      <c r="P739" s="12">
        <f>ROUND(E739/D739*100,0)</f>
        <v>122</v>
      </c>
      <c r="Q739" s="13">
        <f>IFERROR(ROUND(E739/L739,2),"no backers")</f>
        <v>56.67</v>
      </c>
      <c r="S739" s="9">
        <f>$R$1+J739/60/60/24</f>
        <v>41667.275312500002</v>
      </c>
      <c r="T739" s="9">
        <f>$R$1+I739/60/60/24</f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t="s">
        <v>8279</v>
      </c>
      <c r="P740" s="12">
        <f>ROUND(E740/D740*100,0)</f>
        <v>107</v>
      </c>
      <c r="Q740" s="13">
        <f>IFERROR(ROUND(E740/L740,2),"no backers")</f>
        <v>39.049999999999997</v>
      </c>
      <c r="S740" s="9">
        <f>$R$1+J740/60/60/24</f>
        <v>41943.604097222218</v>
      </c>
      <c r="T740" s="9">
        <f>$R$1+I740/60/60/24</f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t="s">
        <v>8279</v>
      </c>
      <c r="P741" s="12">
        <f>ROUND(E741/D741*100,0)</f>
        <v>158</v>
      </c>
      <c r="Q741" s="13">
        <f>IFERROR(ROUND(E741/L741,2),"no backers")</f>
        <v>68.349999999999994</v>
      </c>
      <c r="S741" s="9">
        <f>$R$1+J741/60/60/24</f>
        <v>41829.502650462964</v>
      </c>
      <c r="T741" s="9">
        <f>$R$1+I741/60/60/24</f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t="s">
        <v>8279</v>
      </c>
      <c r="P742" s="12">
        <f>ROUND(E742/D742*100,0)</f>
        <v>107</v>
      </c>
      <c r="Q742" s="13">
        <f>IFERROR(ROUND(E742/L742,2),"no backers")</f>
        <v>169.58</v>
      </c>
      <c r="S742" s="9">
        <f>$R$1+J742/60/60/24</f>
        <v>42162.146782407406</v>
      </c>
      <c r="T742" s="9">
        <f>$R$1+I742/60/60/24</f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t="s">
        <v>8279</v>
      </c>
      <c r="P743" s="12">
        <f>ROUND(E743/D743*100,0)</f>
        <v>102</v>
      </c>
      <c r="Q743" s="13">
        <f>IFERROR(ROUND(E743/L743,2),"no backers")</f>
        <v>141.41999999999999</v>
      </c>
      <c r="S743" s="9">
        <f>$R$1+J743/60/60/24</f>
        <v>41401.648217592592</v>
      </c>
      <c r="T743" s="9">
        <f>$R$1+I743/60/60/24</f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t="s">
        <v>8279</v>
      </c>
      <c r="P744" s="12">
        <f>ROUND(E744/D744*100,0)</f>
        <v>111</v>
      </c>
      <c r="Q744" s="13">
        <f>IFERROR(ROUND(E744/L744,2),"no backers")</f>
        <v>67.39</v>
      </c>
      <c r="S744" s="9">
        <f>$R$1+J744/60/60/24</f>
        <v>41689.917962962965</v>
      </c>
      <c r="T744" s="9">
        <f>$R$1+I744/60/60/24</f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t="s">
        <v>8279</v>
      </c>
      <c r="P745" s="12">
        <f>ROUND(E745/D745*100,0)</f>
        <v>148</v>
      </c>
      <c r="Q745" s="13">
        <f>IFERROR(ROUND(E745/L745,2),"no backers")</f>
        <v>54.27</v>
      </c>
      <c r="S745" s="9">
        <f>$R$1+J745/60/60/24</f>
        <v>40990.709317129629</v>
      </c>
      <c r="T745" s="9">
        <f>$R$1+I745/60/60/24</f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t="s">
        <v>8279</v>
      </c>
      <c r="P746" s="12">
        <f>ROUND(E746/D746*100,0)</f>
        <v>102</v>
      </c>
      <c r="Q746" s="13">
        <f>IFERROR(ROUND(E746/L746,2),"no backers")</f>
        <v>82.52</v>
      </c>
      <c r="S746" s="9">
        <f>$R$1+J746/60/60/24</f>
        <v>41226.95721064815</v>
      </c>
      <c r="T746" s="9">
        <f>$R$1+I746/60/60/24</f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t="s">
        <v>8279</v>
      </c>
      <c r="P747" s="12">
        <f>ROUND(E747/D747*100,0)</f>
        <v>179</v>
      </c>
      <c r="Q747" s="13">
        <f>IFERROR(ROUND(E747/L747,2),"no backers")</f>
        <v>53.73</v>
      </c>
      <c r="S747" s="9">
        <f>$R$1+J747/60/60/24</f>
        <v>41367.572280092594</v>
      </c>
      <c r="T747" s="9">
        <f>$R$1+I747/60/60/24</f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t="s">
        <v>8279</v>
      </c>
      <c r="P748" s="12">
        <f>ROUND(E748/D748*100,0)</f>
        <v>111</v>
      </c>
      <c r="Q748" s="13">
        <f>IFERROR(ROUND(E748/L748,2),"no backers")</f>
        <v>34.21</v>
      </c>
      <c r="S748" s="9">
        <f>$R$1+J748/60/60/24</f>
        <v>41157.042928240742</v>
      </c>
      <c r="T748" s="9">
        <f>$R$1+I748/60/60/24</f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t="s">
        <v>8279</v>
      </c>
      <c r="P749" s="12">
        <f>ROUND(E749/D749*100,0)</f>
        <v>100</v>
      </c>
      <c r="Q749" s="13">
        <f>IFERROR(ROUND(E749/L749,2),"no backers")</f>
        <v>127.33</v>
      </c>
      <c r="S749" s="9">
        <f>$R$1+J749/60/60/24</f>
        <v>41988.548831018517</v>
      </c>
      <c r="T749" s="9">
        <f>$R$1+I749/60/60/24</f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t="s">
        <v>8279</v>
      </c>
      <c r="P750" s="12">
        <f>ROUND(E750/D750*100,0)</f>
        <v>100</v>
      </c>
      <c r="Q750" s="13">
        <f>IFERROR(ROUND(E750/L750,2),"no backers")</f>
        <v>45.57</v>
      </c>
      <c r="S750" s="9">
        <f>$R$1+J750/60/60/24</f>
        <v>41831.846828703703</v>
      </c>
      <c r="T750" s="9">
        <f>$R$1+I750/60/60/24</f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t="s">
        <v>8279</v>
      </c>
      <c r="P751" s="12">
        <f>ROUND(E751/D751*100,0)</f>
        <v>106</v>
      </c>
      <c r="Q751" s="13">
        <f>IFERROR(ROUND(E751/L751,2),"no backers")</f>
        <v>95.96</v>
      </c>
      <c r="S751" s="9">
        <f>$R$1+J751/60/60/24</f>
        <v>42733.94131944445</v>
      </c>
      <c r="T751" s="9">
        <f>$R$1+I751/60/60/24</f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t="s">
        <v>8279</v>
      </c>
      <c r="P752" s="12">
        <f>ROUND(E752/D752*100,0)</f>
        <v>103</v>
      </c>
      <c r="Q752" s="13">
        <f>IFERROR(ROUND(E752/L752,2),"no backers")</f>
        <v>77.27</v>
      </c>
      <c r="S752" s="9">
        <f>$R$1+J752/60/60/24</f>
        <v>41299.878148148149</v>
      </c>
      <c r="T752" s="9">
        <f>$R$1+I752/60/60/24</f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t="s">
        <v>8279</v>
      </c>
      <c r="P753" s="12">
        <f>ROUND(E753/D753*100,0)</f>
        <v>119</v>
      </c>
      <c r="Q753" s="13">
        <f>IFERROR(ROUND(E753/L753,2),"no backers")</f>
        <v>57.34</v>
      </c>
      <c r="S753" s="9">
        <f>$R$1+J753/60/60/24</f>
        <v>40713.630497685182</v>
      </c>
      <c r="T753" s="9">
        <f>$R$1+I753/60/60/24</f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t="s">
        <v>8279</v>
      </c>
      <c r="P754" s="12">
        <f>ROUND(E754/D754*100,0)</f>
        <v>112</v>
      </c>
      <c r="Q754" s="13">
        <f>IFERROR(ROUND(E754/L754,2),"no backers")</f>
        <v>53.19</v>
      </c>
      <c r="S754" s="9">
        <f>$R$1+J754/60/60/24</f>
        <v>42639.421493055561</v>
      </c>
      <c r="T754" s="9">
        <f>$R$1+I754/60/60/24</f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t="s">
        <v>8279</v>
      </c>
      <c r="P755" s="12">
        <f>ROUND(E755/D755*100,0)</f>
        <v>128</v>
      </c>
      <c r="Q755" s="13">
        <f>IFERROR(ROUND(E755/L755,2),"no backers")</f>
        <v>492.31</v>
      </c>
      <c r="S755" s="9">
        <f>$R$1+J755/60/60/24</f>
        <v>42019.590173611112</v>
      </c>
      <c r="T755" s="9">
        <f>$R$1+I755/60/60/24</f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t="s">
        <v>8279</v>
      </c>
      <c r="P756" s="12">
        <f>ROUND(E756/D756*100,0)</f>
        <v>104</v>
      </c>
      <c r="Q756" s="13">
        <f>IFERROR(ROUND(E756/L756,2),"no backers")</f>
        <v>42.35</v>
      </c>
      <c r="S756" s="9">
        <f>$R$1+J756/60/60/24</f>
        <v>41249.749085648145</v>
      </c>
      <c r="T756" s="9">
        <f>$R$1+I756/60/60/24</f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t="s">
        <v>8279</v>
      </c>
      <c r="P757" s="12">
        <f>ROUND(E757/D757*100,0)</f>
        <v>102</v>
      </c>
      <c r="Q757" s="13">
        <f>IFERROR(ROUND(E757/L757,2),"no backers")</f>
        <v>37.47</v>
      </c>
      <c r="S757" s="9">
        <f>$R$1+J757/60/60/24</f>
        <v>41383.605057870373</v>
      </c>
      <c r="T757" s="9">
        <f>$R$1+I757/60/60/24</f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t="s">
        <v>8279</v>
      </c>
      <c r="P758" s="12">
        <f>ROUND(E758/D758*100,0)</f>
        <v>118</v>
      </c>
      <c r="Q758" s="13">
        <f>IFERROR(ROUND(E758/L758,2),"no backers")</f>
        <v>37.450000000000003</v>
      </c>
      <c r="S758" s="9">
        <f>$R$1+J758/60/60/24</f>
        <v>40590.766886574071</v>
      </c>
      <c r="T758" s="9">
        <f>$R$1+I758/60/60/24</f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t="s">
        <v>8279</v>
      </c>
      <c r="P759" s="12">
        <f>ROUND(E759/D759*100,0)</f>
        <v>238</v>
      </c>
      <c r="Q759" s="13">
        <f>IFERROR(ROUND(E759/L759,2),"no backers")</f>
        <v>33.06</v>
      </c>
      <c r="S759" s="9">
        <f>$R$1+J759/60/60/24</f>
        <v>41235.054560185185</v>
      </c>
      <c r="T759" s="9">
        <f>$R$1+I759/60/60/24</f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t="s">
        <v>8279</v>
      </c>
      <c r="P760" s="12">
        <f>ROUND(E760/D760*100,0)</f>
        <v>102</v>
      </c>
      <c r="Q760" s="13">
        <f>IFERROR(ROUND(E760/L760,2),"no backers")</f>
        <v>134.21</v>
      </c>
      <c r="S760" s="9">
        <f>$R$1+J760/60/60/24</f>
        <v>40429.836435185185</v>
      </c>
      <c r="T760" s="9">
        <f>$R$1+I760/60/60/24</f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t="s">
        <v>8279</v>
      </c>
      <c r="P761" s="12">
        <f>ROUND(E761/D761*100,0)</f>
        <v>102</v>
      </c>
      <c r="Q761" s="13">
        <f>IFERROR(ROUND(E761/L761,2),"no backers")</f>
        <v>51.47</v>
      </c>
      <c r="S761" s="9">
        <f>$R$1+J761/60/60/24</f>
        <v>41789.330312500002</v>
      </c>
      <c r="T761" s="9">
        <f>$R$1+I761/60/60/24</f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8278</v>
      </c>
      <c r="O762" t="s">
        <v>8280</v>
      </c>
      <c r="P762" s="12">
        <f>ROUND(E762/D762*100,0)</f>
        <v>0</v>
      </c>
      <c r="Q762" s="13" t="str">
        <f>IFERROR(ROUND(E762/L762,2),"no backers")</f>
        <v>no backers</v>
      </c>
      <c r="S762" s="9">
        <f>$R$1+J762/60/60/24</f>
        <v>42670.764039351852</v>
      </c>
      <c r="T762" s="9">
        <f>$R$1+I762/60/60/24</f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8278</v>
      </c>
      <c r="O763" t="s">
        <v>8280</v>
      </c>
      <c r="P763" s="12">
        <f>ROUND(E763/D763*100,0)</f>
        <v>5</v>
      </c>
      <c r="Q763" s="13">
        <f>IFERROR(ROUND(E763/L763,2),"no backers")</f>
        <v>39.17</v>
      </c>
      <c r="S763" s="9">
        <f>$R$1+J763/60/60/24</f>
        <v>41642.751458333332</v>
      </c>
      <c r="T763" s="9">
        <f>$R$1+I763/60/60/24</f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8278</v>
      </c>
      <c r="O764" t="s">
        <v>8280</v>
      </c>
      <c r="P764" s="12">
        <f>ROUND(E764/D764*100,0)</f>
        <v>0</v>
      </c>
      <c r="Q764" s="13" t="str">
        <f>IFERROR(ROUND(E764/L764,2),"no backers")</f>
        <v>no backers</v>
      </c>
      <c r="S764" s="9">
        <f>$R$1+J764/60/60/24</f>
        <v>42690.858449074076</v>
      </c>
      <c r="T764" s="9">
        <f>$R$1+I764/60/60/24</f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8278</v>
      </c>
      <c r="O765" t="s">
        <v>8280</v>
      </c>
      <c r="P765" s="12">
        <f>ROUND(E765/D765*100,0)</f>
        <v>0</v>
      </c>
      <c r="Q765" s="13">
        <f>IFERROR(ROUND(E765/L765,2),"no backers")</f>
        <v>5</v>
      </c>
      <c r="S765" s="9">
        <f>$R$1+J765/60/60/24</f>
        <v>41471.446851851848</v>
      </c>
      <c r="T765" s="9">
        <f>$R$1+I765/60/60/24</f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8278</v>
      </c>
      <c r="O766" t="s">
        <v>8280</v>
      </c>
      <c r="P766" s="12">
        <f>ROUND(E766/D766*100,0)</f>
        <v>0</v>
      </c>
      <c r="Q766" s="13" t="str">
        <f>IFERROR(ROUND(E766/L766,2),"no backers")</f>
        <v>no backers</v>
      </c>
      <c r="S766" s="9">
        <f>$R$1+J766/60/60/24</f>
        <v>42227.173159722224</v>
      </c>
      <c r="T766" s="9">
        <f>$R$1+I766/60/60/24</f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8278</v>
      </c>
      <c r="O767" t="s">
        <v>8280</v>
      </c>
      <c r="P767" s="12">
        <f>ROUND(E767/D767*100,0)</f>
        <v>36</v>
      </c>
      <c r="Q767" s="13">
        <f>IFERROR(ROUND(E767/L767,2),"no backers")</f>
        <v>57.3</v>
      </c>
      <c r="S767" s="9">
        <f>$R$1+J767/60/60/24</f>
        <v>41901.542638888888</v>
      </c>
      <c r="T767" s="9">
        <f>$R$1+I767/60/60/24</f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8278</v>
      </c>
      <c r="O768" t="s">
        <v>8280</v>
      </c>
      <c r="P768" s="12">
        <f>ROUND(E768/D768*100,0)</f>
        <v>0</v>
      </c>
      <c r="Q768" s="13" t="str">
        <f>IFERROR(ROUND(E768/L768,2),"no backers")</f>
        <v>no backers</v>
      </c>
      <c r="S768" s="9">
        <f>$R$1+J768/60/60/24</f>
        <v>42021.783368055556</v>
      </c>
      <c r="T768" s="9">
        <f>$R$1+I768/60/60/24</f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8278</v>
      </c>
      <c r="O769" t="s">
        <v>8280</v>
      </c>
      <c r="P769" s="12">
        <f>ROUND(E769/D769*100,0)</f>
        <v>4</v>
      </c>
      <c r="Q769" s="13">
        <f>IFERROR(ROUND(E769/L769,2),"no backers")</f>
        <v>59</v>
      </c>
      <c r="S769" s="9">
        <f>$R$1+J769/60/60/24</f>
        <v>42115.143634259264</v>
      </c>
      <c r="T769" s="9">
        <f>$R$1+I769/60/60/24</f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8278</v>
      </c>
      <c r="O770" t="s">
        <v>8280</v>
      </c>
      <c r="P770" s="12">
        <f>ROUND(E770/D770*100,0)</f>
        <v>0</v>
      </c>
      <c r="Q770" s="13" t="str">
        <f>IFERROR(ROUND(E770/L770,2),"no backers")</f>
        <v>no backers</v>
      </c>
      <c r="S770" s="9">
        <f>$R$1+J770/60/60/24</f>
        <v>41594.207060185188</v>
      </c>
      <c r="T770" s="9">
        <f>$R$1+I770/60/60/24</f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8278</v>
      </c>
      <c r="O771" t="s">
        <v>8280</v>
      </c>
      <c r="P771" s="12">
        <f>ROUND(E771/D771*100,0)</f>
        <v>41</v>
      </c>
      <c r="Q771" s="13">
        <f>IFERROR(ROUND(E771/L771,2),"no backers")</f>
        <v>31.85</v>
      </c>
      <c r="S771" s="9">
        <f>$R$1+J771/60/60/24</f>
        <v>41604.996458333335</v>
      </c>
      <c r="T771" s="9">
        <f>$R$1+I771/60/60/24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8278</v>
      </c>
      <c r="O772" t="s">
        <v>8280</v>
      </c>
      <c r="P772" s="12">
        <f>ROUND(E772/D772*100,0)</f>
        <v>0</v>
      </c>
      <c r="Q772" s="13" t="str">
        <f>IFERROR(ROUND(E772/L772,2),"no backers")</f>
        <v>no backers</v>
      </c>
      <c r="S772" s="9">
        <f>$R$1+J772/60/60/24</f>
        <v>41289.999641203707</v>
      </c>
      <c r="T772" s="9">
        <f>$R$1+I772/60/60/24</f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8278</v>
      </c>
      <c r="O773" t="s">
        <v>8280</v>
      </c>
      <c r="P773" s="12">
        <f>ROUND(E773/D773*100,0)</f>
        <v>0</v>
      </c>
      <c r="Q773" s="13">
        <f>IFERROR(ROUND(E773/L773,2),"no backers")</f>
        <v>10</v>
      </c>
      <c r="S773" s="9">
        <f>$R$1+J773/60/60/24</f>
        <v>42349.824097222227</v>
      </c>
      <c r="T773" s="9">
        <f>$R$1+I773/60/60/24</f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8278</v>
      </c>
      <c r="O774" t="s">
        <v>8280</v>
      </c>
      <c r="P774" s="12">
        <f>ROUND(E774/D774*100,0)</f>
        <v>3</v>
      </c>
      <c r="Q774" s="13">
        <f>IFERROR(ROUND(E774/L774,2),"no backers")</f>
        <v>50</v>
      </c>
      <c r="S774" s="9">
        <f>$R$1+J774/60/60/24</f>
        <v>40068.056932870371</v>
      </c>
      <c r="T774" s="9">
        <f>$R$1+I774/60/60/24</f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8278</v>
      </c>
      <c r="O775" t="s">
        <v>8280</v>
      </c>
      <c r="P775" s="12">
        <f>ROUND(E775/D775*100,0)</f>
        <v>1</v>
      </c>
      <c r="Q775" s="13">
        <f>IFERROR(ROUND(E775/L775,2),"no backers")</f>
        <v>16</v>
      </c>
      <c r="S775" s="9">
        <f>$R$1+J775/60/60/24</f>
        <v>42100.735937499994</v>
      </c>
      <c r="T775" s="9">
        <f>$R$1+I775/60/60/24</f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8278</v>
      </c>
      <c r="O776" t="s">
        <v>8280</v>
      </c>
      <c r="P776" s="12">
        <f>ROUND(E776/D776*100,0)</f>
        <v>70</v>
      </c>
      <c r="Q776" s="13">
        <f>IFERROR(ROUND(E776/L776,2),"no backers")</f>
        <v>39</v>
      </c>
      <c r="S776" s="9">
        <f>$R$1+J776/60/60/24</f>
        <v>41663.780300925922</v>
      </c>
      <c r="T776" s="9">
        <f>$R$1+I776/60/60/24</f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8278</v>
      </c>
      <c r="O777" t="s">
        <v>8280</v>
      </c>
      <c r="P777" s="12">
        <f>ROUND(E777/D777*100,0)</f>
        <v>2</v>
      </c>
      <c r="Q777" s="13">
        <f>IFERROR(ROUND(E777/L777,2),"no backers")</f>
        <v>34</v>
      </c>
      <c r="S777" s="9">
        <f>$R$1+J777/60/60/24</f>
        <v>40863.060127314813</v>
      </c>
      <c r="T777" s="9">
        <f>$R$1+I777/60/60/24</f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8278</v>
      </c>
      <c r="O778" t="s">
        <v>8280</v>
      </c>
      <c r="P778" s="12">
        <f>ROUND(E778/D778*100,0)</f>
        <v>51</v>
      </c>
      <c r="Q778" s="13">
        <f>IFERROR(ROUND(E778/L778,2),"no backers")</f>
        <v>63.12</v>
      </c>
      <c r="S778" s="9">
        <f>$R$1+J778/60/60/24</f>
        <v>42250.685706018514</v>
      </c>
      <c r="T778" s="9">
        <f>$R$1+I778/60/60/24</f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8278</v>
      </c>
      <c r="O779" t="s">
        <v>8280</v>
      </c>
      <c r="P779" s="12">
        <f>ROUND(E779/D779*100,0)</f>
        <v>1</v>
      </c>
      <c r="Q779" s="13">
        <f>IFERROR(ROUND(E779/L779,2),"no backers")</f>
        <v>7</v>
      </c>
      <c r="S779" s="9">
        <f>$R$1+J779/60/60/24</f>
        <v>41456.981215277774</v>
      </c>
      <c r="T779" s="9">
        <f>$R$1+I779/60/60/24</f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8278</v>
      </c>
      <c r="O780" t="s">
        <v>8280</v>
      </c>
      <c r="P780" s="12">
        <f>ROUND(E780/D780*100,0)</f>
        <v>0</v>
      </c>
      <c r="Q780" s="13">
        <f>IFERROR(ROUND(E780/L780,2),"no backers")</f>
        <v>2</v>
      </c>
      <c r="S780" s="9">
        <f>$R$1+J780/60/60/24</f>
        <v>41729.702314814815</v>
      </c>
      <c r="T780" s="9">
        <f>$R$1+I780/60/60/24</f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8278</v>
      </c>
      <c r="O781" t="s">
        <v>8280</v>
      </c>
      <c r="P781" s="12">
        <f>ROUND(E781/D781*100,0)</f>
        <v>3</v>
      </c>
      <c r="Q781" s="13">
        <f>IFERROR(ROUND(E781/L781,2),"no backers")</f>
        <v>66.67</v>
      </c>
      <c r="S781" s="9">
        <f>$R$1+J781/60/60/24</f>
        <v>40436.68408564815</v>
      </c>
      <c r="T781" s="9">
        <f>$R$1+I781/60/60/24</f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8281</v>
      </c>
      <c r="O782" t="s">
        <v>8282</v>
      </c>
      <c r="P782" s="12">
        <f>ROUND(E782/D782*100,0)</f>
        <v>104</v>
      </c>
      <c r="Q782" s="13">
        <f>IFERROR(ROUND(E782/L782,2),"no backers")</f>
        <v>38.520000000000003</v>
      </c>
      <c r="S782" s="9">
        <f>$R$1+J782/60/60/24</f>
        <v>40636.673900462964</v>
      </c>
      <c r="T782" s="9">
        <f>$R$1+I782/60/60/24</f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8281</v>
      </c>
      <c r="O783" t="s">
        <v>8282</v>
      </c>
      <c r="P783" s="12">
        <f>ROUND(E783/D783*100,0)</f>
        <v>133</v>
      </c>
      <c r="Q783" s="13">
        <f>IFERROR(ROUND(E783/L783,2),"no backers")</f>
        <v>42.61</v>
      </c>
      <c r="S783" s="9">
        <f>$R$1+J783/60/60/24</f>
        <v>41403.000856481485</v>
      </c>
      <c r="T783" s="9">
        <f>$R$1+I783/60/60/24</f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8281</v>
      </c>
      <c r="O784" t="s">
        <v>8282</v>
      </c>
      <c r="P784" s="12">
        <f>ROUND(E784/D784*100,0)</f>
        <v>100</v>
      </c>
      <c r="Q784" s="13">
        <f>IFERROR(ROUND(E784/L784,2),"no backers")</f>
        <v>50</v>
      </c>
      <c r="S784" s="9">
        <f>$R$1+J784/60/60/24</f>
        <v>41116.758125</v>
      </c>
      <c r="T784" s="9">
        <f>$R$1+I784/60/60/24</f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8281</v>
      </c>
      <c r="O785" t="s">
        <v>8282</v>
      </c>
      <c r="P785" s="12">
        <f>ROUND(E785/D785*100,0)</f>
        <v>148</v>
      </c>
      <c r="Q785" s="13">
        <f>IFERROR(ROUND(E785/L785,2),"no backers")</f>
        <v>63.49</v>
      </c>
      <c r="S785" s="9">
        <f>$R$1+J785/60/60/24</f>
        <v>40987.773715277777</v>
      </c>
      <c r="T785" s="9">
        <f>$R$1+I785/60/60/24</f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8281</v>
      </c>
      <c r="O786" t="s">
        <v>8282</v>
      </c>
      <c r="P786" s="12">
        <f>ROUND(E786/D786*100,0)</f>
        <v>103</v>
      </c>
      <c r="Q786" s="13">
        <f>IFERROR(ROUND(E786/L786,2),"no backers")</f>
        <v>102.5</v>
      </c>
      <c r="S786" s="9">
        <f>$R$1+J786/60/60/24</f>
        <v>41675.149525462963</v>
      </c>
      <c r="T786" s="9">
        <f>$R$1+I786/60/60/24</f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8281</v>
      </c>
      <c r="O787" t="s">
        <v>8282</v>
      </c>
      <c r="P787" s="12">
        <f>ROUND(E787/D787*100,0)</f>
        <v>181</v>
      </c>
      <c r="Q787" s="13">
        <f>IFERROR(ROUND(E787/L787,2),"no backers")</f>
        <v>31.14</v>
      </c>
      <c r="S787" s="9">
        <f>$R$1+J787/60/60/24</f>
        <v>41303.593923611108</v>
      </c>
      <c r="T787" s="9">
        <f>$R$1+I787/60/60/24</f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8281</v>
      </c>
      <c r="O788" t="s">
        <v>8282</v>
      </c>
      <c r="P788" s="12">
        <f>ROUND(E788/D788*100,0)</f>
        <v>143</v>
      </c>
      <c r="Q788" s="13">
        <f>IFERROR(ROUND(E788/L788,2),"no backers")</f>
        <v>162.27000000000001</v>
      </c>
      <c r="S788" s="9">
        <f>$R$1+J788/60/60/24</f>
        <v>40983.055949074071</v>
      </c>
      <c r="T788" s="9">
        <f>$R$1+I788/60/60/24</f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8281</v>
      </c>
      <c r="O789" t="s">
        <v>8282</v>
      </c>
      <c r="P789" s="12">
        <f>ROUND(E789/D789*100,0)</f>
        <v>114</v>
      </c>
      <c r="Q789" s="13">
        <f>IFERROR(ROUND(E789/L789,2),"no backers")</f>
        <v>80.59</v>
      </c>
      <c r="S789" s="9">
        <f>$R$1+J789/60/60/24</f>
        <v>41549.627615740741</v>
      </c>
      <c r="T789" s="9">
        <f>$R$1+I789/60/60/24</f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8281</v>
      </c>
      <c r="O790" t="s">
        <v>8282</v>
      </c>
      <c r="P790" s="12">
        <f>ROUND(E790/D790*100,0)</f>
        <v>204</v>
      </c>
      <c r="Q790" s="13">
        <f>IFERROR(ROUND(E790/L790,2),"no backers")</f>
        <v>59.85</v>
      </c>
      <c r="S790" s="9">
        <f>$R$1+J790/60/60/24</f>
        <v>41059.006805555553</v>
      </c>
      <c r="T790" s="9">
        <f>$R$1+I790/60/60/24</f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8281</v>
      </c>
      <c r="O791" t="s">
        <v>8282</v>
      </c>
      <c r="P791" s="12">
        <f>ROUND(E791/D791*100,0)</f>
        <v>109</v>
      </c>
      <c r="Q791" s="13">
        <f>IFERROR(ROUND(E791/L791,2),"no backers")</f>
        <v>132.86000000000001</v>
      </c>
      <c r="S791" s="9">
        <f>$R$1+J791/60/60/24</f>
        <v>41277.186111111114</v>
      </c>
      <c r="T791" s="9">
        <f>$R$1+I791/60/60/24</f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8281</v>
      </c>
      <c r="O792" t="s">
        <v>8282</v>
      </c>
      <c r="P792" s="12">
        <f>ROUND(E792/D792*100,0)</f>
        <v>144</v>
      </c>
      <c r="Q792" s="13">
        <f>IFERROR(ROUND(E792/L792,2),"no backers")</f>
        <v>92.55</v>
      </c>
      <c r="S792" s="9">
        <f>$R$1+J792/60/60/24</f>
        <v>41276.047905092593</v>
      </c>
      <c r="T792" s="9">
        <f>$R$1+I792/60/60/24</f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8281</v>
      </c>
      <c r="O793" t="s">
        <v>8282</v>
      </c>
      <c r="P793" s="12">
        <f>ROUND(E793/D793*100,0)</f>
        <v>104</v>
      </c>
      <c r="Q793" s="13">
        <f>IFERROR(ROUND(E793/L793,2),"no backers")</f>
        <v>60.86</v>
      </c>
      <c r="S793" s="9">
        <f>$R$1+J793/60/60/24</f>
        <v>41557.780624999999</v>
      </c>
      <c r="T793" s="9">
        <f>$R$1+I793/60/60/24</f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8281</v>
      </c>
      <c r="O794" t="s">
        <v>8282</v>
      </c>
      <c r="P794" s="12">
        <f>ROUND(E794/D794*100,0)</f>
        <v>100</v>
      </c>
      <c r="Q794" s="13">
        <f>IFERROR(ROUND(E794/L794,2),"no backers")</f>
        <v>41.85</v>
      </c>
      <c r="S794" s="9">
        <f>$R$1+J794/60/60/24</f>
        <v>41555.873645833337</v>
      </c>
      <c r="T794" s="9">
        <f>$R$1+I794/60/60/24</f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8281</v>
      </c>
      <c r="O795" t="s">
        <v>8282</v>
      </c>
      <c r="P795" s="12">
        <f>ROUND(E795/D795*100,0)</f>
        <v>103</v>
      </c>
      <c r="Q795" s="13">
        <f>IFERROR(ROUND(E795/L795,2),"no backers")</f>
        <v>88.33</v>
      </c>
      <c r="S795" s="9">
        <f>$R$1+J795/60/60/24</f>
        <v>41442.741249999999</v>
      </c>
      <c r="T795" s="9">
        <f>$R$1+I795/60/60/24</f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8281</v>
      </c>
      <c r="O796" t="s">
        <v>8282</v>
      </c>
      <c r="P796" s="12">
        <f>ROUND(E796/D796*100,0)</f>
        <v>105</v>
      </c>
      <c r="Q796" s="13">
        <f>IFERROR(ROUND(E796/L796,2),"no backers")</f>
        <v>158.96</v>
      </c>
      <c r="S796" s="9">
        <f>$R$1+J796/60/60/24</f>
        <v>40736.115011574075</v>
      </c>
      <c r="T796" s="9">
        <f>$R$1+I796/60/60/24</f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8281</v>
      </c>
      <c r="O797" t="s">
        <v>8282</v>
      </c>
      <c r="P797" s="12">
        <f>ROUND(E797/D797*100,0)</f>
        <v>112</v>
      </c>
      <c r="Q797" s="13">
        <f>IFERROR(ROUND(E797/L797,2),"no backers")</f>
        <v>85.05</v>
      </c>
      <c r="S797" s="9">
        <f>$R$1+J797/60/60/24</f>
        <v>40963.613032407404</v>
      </c>
      <c r="T797" s="9">
        <f>$R$1+I797/60/60/24</f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8281</v>
      </c>
      <c r="O798" t="s">
        <v>8282</v>
      </c>
      <c r="P798" s="12">
        <f>ROUND(E798/D798*100,0)</f>
        <v>101</v>
      </c>
      <c r="Q798" s="13">
        <f>IFERROR(ROUND(E798/L798,2),"no backers")</f>
        <v>112.61</v>
      </c>
      <c r="S798" s="9">
        <f>$R$1+J798/60/60/24</f>
        <v>41502.882928240739</v>
      </c>
      <c r="T798" s="9">
        <f>$R$1+I798/60/60/24</f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8281</v>
      </c>
      <c r="O799" t="s">
        <v>8282</v>
      </c>
      <c r="P799" s="12">
        <f>ROUND(E799/D799*100,0)</f>
        <v>108</v>
      </c>
      <c r="Q799" s="13">
        <f>IFERROR(ROUND(E799/L799,2),"no backers")</f>
        <v>45.44</v>
      </c>
      <c r="S799" s="9">
        <f>$R$1+J799/60/60/24</f>
        <v>40996.994074074071</v>
      </c>
      <c r="T799" s="9">
        <f>$R$1+I799/60/60/24</f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8281</v>
      </c>
      <c r="O800" t="s">
        <v>8282</v>
      </c>
      <c r="P800" s="12">
        <f>ROUND(E800/D800*100,0)</f>
        <v>115</v>
      </c>
      <c r="Q800" s="13">
        <f>IFERROR(ROUND(E800/L800,2),"no backers")</f>
        <v>46.22</v>
      </c>
      <c r="S800" s="9">
        <f>$R$1+J800/60/60/24</f>
        <v>41882.590127314819</v>
      </c>
      <c r="T800" s="9">
        <f>$R$1+I800/60/60/24</f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8281</v>
      </c>
      <c r="O801" t="s">
        <v>8282</v>
      </c>
      <c r="P801" s="12">
        <f>ROUND(E801/D801*100,0)</f>
        <v>100</v>
      </c>
      <c r="Q801" s="13">
        <f>IFERROR(ROUND(E801/L801,2),"no backers")</f>
        <v>178.61</v>
      </c>
      <c r="S801" s="9">
        <f>$R$1+J801/60/60/24</f>
        <v>40996.667199074072</v>
      </c>
      <c r="T801" s="9">
        <f>$R$1+I801/60/60/24</f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8281</v>
      </c>
      <c r="O802" t="s">
        <v>8282</v>
      </c>
      <c r="P802" s="12">
        <f>ROUND(E802/D802*100,0)</f>
        <v>152</v>
      </c>
      <c r="Q802" s="13">
        <f>IFERROR(ROUND(E802/L802,2),"no backers")</f>
        <v>40.75</v>
      </c>
      <c r="S802" s="9">
        <f>$R$1+J802/60/60/24</f>
        <v>41863.433495370373</v>
      </c>
      <c r="T802" s="9">
        <f>$R$1+I802/60/60/24</f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8281</v>
      </c>
      <c r="O803" t="s">
        <v>8282</v>
      </c>
      <c r="P803" s="12">
        <f>ROUND(E803/D803*100,0)</f>
        <v>112</v>
      </c>
      <c r="Q803" s="13">
        <f>IFERROR(ROUND(E803/L803,2),"no backers")</f>
        <v>43.73</v>
      </c>
      <c r="S803" s="9">
        <f>$R$1+J803/60/60/24</f>
        <v>40695.795370370368</v>
      </c>
      <c r="T803" s="9">
        <f>$R$1+I803/60/60/24</f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8281</v>
      </c>
      <c r="O804" t="s">
        <v>8282</v>
      </c>
      <c r="P804" s="12">
        <f>ROUND(E804/D804*100,0)</f>
        <v>101</v>
      </c>
      <c r="Q804" s="13">
        <f>IFERROR(ROUND(E804/L804,2),"no backers")</f>
        <v>81.069999999999993</v>
      </c>
      <c r="S804" s="9">
        <f>$R$1+J804/60/60/24</f>
        <v>41123.022268518522</v>
      </c>
      <c r="T804" s="9">
        <f>$R$1+I804/60/60/24</f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8281</v>
      </c>
      <c r="O805" t="s">
        <v>8282</v>
      </c>
      <c r="P805" s="12">
        <f>ROUND(E805/D805*100,0)</f>
        <v>123</v>
      </c>
      <c r="Q805" s="13">
        <f>IFERROR(ROUND(E805/L805,2),"no backers")</f>
        <v>74.61</v>
      </c>
      <c r="S805" s="9">
        <f>$R$1+J805/60/60/24</f>
        <v>40665.949976851851</v>
      </c>
      <c r="T805" s="9">
        <f>$R$1+I805/60/60/24</f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8281</v>
      </c>
      <c r="O806" t="s">
        <v>8282</v>
      </c>
      <c r="P806" s="12">
        <f>ROUND(E806/D806*100,0)</f>
        <v>100</v>
      </c>
      <c r="Q806" s="13">
        <f>IFERROR(ROUND(E806/L806,2),"no backers")</f>
        <v>305.56</v>
      </c>
      <c r="S806" s="9">
        <f>$R$1+J806/60/60/24</f>
        <v>40730.105625000004</v>
      </c>
      <c r="T806" s="9">
        <f>$R$1+I806/60/60/24</f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8281</v>
      </c>
      <c r="O807" t="s">
        <v>8282</v>
      </c>
      <c r="P807" s="12">
        <f>ROUND(E807/D807*100,0)</f>
        <v>105</v>
      </c>
      <c r="Q807" s="13">
        <f>IFERROR(ROUND(E807/L807,2),"no backers")</f>
        <v>58.33</v>
      </c>
      <c r="S807" s="9">
        <f>$R$1+J807/60/60/24</f>
        <v>40690.823055555556</v>
      </c>
      <c r="T807" s="9">
        <f>$R$1+I807/60/60/24</f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8281</v>
      </c>
      <c r="O808" t="s">
        <v>8282</v>
      </c>
      <c r="P808" s="12">
        <f>ROUND(E808/D808*100,0)</f>
        <v>104</v>
      </c>
      <c r="Q808" s="13">
        <f>IFERROR(ROUND(E808/L808,2),"no backers")</f>
        <v>117.68</v>
      </c>
      <c r="S808" s="9">
        <f>$R$1+J808/60/60/24</f>
        <v>40763.691423611112</v>
      </c>
      <c r="T808" s="9">
        <f>$R$1+I808/60/60/24</f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8281</v>
      </c>
      <c r="O809" t="s">
        <v>8282</v>
      </c>
      <c r="P809" s="12">
        <f>ROUND(E809/D809*100,0)</f>
        <v>105</v>
      </c>
      <c r="Q809" s="13">
        <f>IFERROR(ROUND(E809/L809,2),"no backers")</f>
        <v>73.77</v>
      </c>
      <c r="S809" s="9">
        <f>$R$1+J809/60/60/24</f>
        <v>42759.628599537042</v>
      </c>
      <c r="T809" s="9">
        <f>$R$1+I809/60/60/24</f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8281</v>
      </c>
      <c r="O810" t="s">
        <v>8282</v>
      </c>
      <c r="P810" s="12">
        <f>ROUND(E810/D810*100,0)</f>
        <v>100</v>
      </c>
      <c r="Q810" s="13">
        <f>IFERROR(ROUND(E810/L810,2),"no backers")</f>
        <v>104.65</v>
      </c>
      <c r="S810" s="9">
        <f>$R$1+J810/60/60/24</f>
        <v>41962.100532407407</v>
      </c>
      <c r="T810" s="9">
        <f>$R$1+I810/60/60/24</f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8281</v>
      </c>
      <c r="O811" t="s">
        <v>8282</v>
      </c>
      <c r="P811" s="12">
        <f>ROUND(E811/D811*100,0)</f>
        <v>104</v>
      </c>
      <c r="Q811" s="13">
        <f>IFERROR(ROUND(E811/L811,2),"no backers")</f>
        <v>79.83</v>
      </c>
      <c r="S811" s="9">
        <f>$R$1+J811/60/60/24</f>
        <v>41628.833680555559</v>
      </c>
      <c r="T811" s="9">
        <f>$R$1+I811/60/60/24</f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8281</v>
      </c>
      <c r="O812" t="s">
        <v>8282</v>
      </c>
      <c r="P812" s="12">
        <f>ROUND(E812/D812*100,0)</f>
        <v>105</v>
      </c>
      <c r="Q812" s="13">
        <f>IFERROR(ROUND(E812/L812,2),"no backers")</f>
        <v>58.33</v>
      </c>
      <c r="S812" s="9">
        <f>$R$1+J812/60/60/24</f>
        <v>41123.056273148148</v>
      </c>
      <c r="T812" s="9">
        <f>$R$1+I812/60/60/24</f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8281</v>
      </c>
      <c r="O813" t="s">
        <v>8282</v>
      </c>
      <c r="P813" s="12">
        <f>ROUND(E813/D813*100,0)</f>
        <v>104</v>
      </c>
      <c r="Q813" s="13">
        <f>IFERROR(ROUND(E813/L813,2),"no backers")</f>
        <v>86.67</v>
      </c>
      <c r="S813" s="9">
        <f>$R$1+J813/60/60/24</f>
        <v>41443.643541666665</v>
      </c>
      <c r="T813" s="9">
        <f>$R$1+I813/60/60/24</f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8281</v>
      </c>
      <c r="O814" t="s">
        <v>8282</v>
      </c>
      <c r="P814" s="12">
        <f>ROUND(E814/D814*100,0)</f>
        <v>152</v>
      </c>
      <c r="Q814" s="13">
        <f>IFERROR(ROUND(E814/L814,2),"no backers")</f>
        <v>27.61</v>
      </c>
      <c r="S814" s="9">
        <f>$R$1+J814/60/60/24</f>
        <v>41282.017962962964</v>
      </c>
      <c r="T814" s="9">
        <f>$R$1+I814/60/60/24</f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8281</v>
      </c>
      <c r="O815" t="s">
        <v>8282</v>
      </c>
      <c r="P815" s="12">
        <f>ROUND(E815/D815*100,0)</f>
        <v>160</v>
      </c>
      <c r="Q815" s="13">
        <f>IFERROR(ROUND(E815/L815,2),"no backers")</f>
        <v>25</v>
      </c>
      <c r="S815" s="9">
        <f>$R$1+J815/60/60/24</f>
        <v>41080.960243055553</v>
      </c>
      <c r="T815" s="9">
        <f>$R$1+I815/60/60/24</f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8281</v>
      </c>
      <c r="O816" t="s">
        <v>8282</v>
      </c>
      <c r="P816" s="12">
        <f>ROUND(E816/D816*100,0)</f>
        <v>127</v>
      </c>
      <c r="Q816" s="13">
        <f>IFERROR(ROUND(E816/L816,2),"no backers")</f>
        <v>45.46</v>
      </c>
      <c r="S816" s="9">
        <f>$R$1+J816/60/60/24</f>
        <v>40679.743067129632</v>
      </c>
      <c r="T816" s="9">
        <f>$R$1+I816/60/60/24</f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8281</v>
      </c>
      <c r="O817" t="s">
        <v>8282</v>
      </c>
      <c r="P817" s="12">
        <f>ROUND(E817/D817*100,0)</f>
        <v>107</v>
      </c>
      <c r="Q817" s="13">
        <f>IFERROR(ROUND(E817/L817,2),"no backers")</f>
        <v>99.53</v>
      </c>
      <c r="S817" s="9">
        <f>$R$1+J817/60/60/24</f>
        <v>41914.917858796296</v>
      </c>
      <c r="T817" s="9">
        <f>$R$1+I817/60/60/24</f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8281</v>
      </c>
      <c r="O818" t="s">
        <v>8282</v>
      </c>
      <c r="P818" s="12">
        <f>ROUND(E818/D818*100,0)</f>
        <v>115</v>
      </c>
      <c r="Q818" s="13">
        <f>IFERROR(ROUND(E818/L818,2),"no backers")</f>
        <v>39.31</v>
      </c>
      <c r="S818" s="9">
        <f>$R$1+J818/60/60/24</f>
        <v>41341.870868055557</v>
      </c>
      <c r="T818" s="9">
        <f>$R$1+I818/60/60/24</f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8281</v>
      </c>
      <c r="O819" t="s">
        <v>8282</v>
      </c>
      <c r="P819" s="12">
        <f>ROUND(E819/D819*100,0)</f>
        <v>137</v>
      </c>
      <c r="Q819" s="13">
        <f>IFERROR(ROUND(E819/L819,2),"no backers")</f>
        <v>89.42</v>
      </c>
      <c r="S819" s="9">
        <f>$R$1+J819/60/60/24</f>
        <v>40925.599664351852</v>
      </c>
      <c r="T819" s="9">
        <f>$R$1+I819/60/60/24</f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8281</v>
      </c>
      <c r="O820" t="s">
        <v>8282</v>
      </c>
      <c r="P820" s="12">
        <f>ROUND(E820/D820*100,0)</f>
        <v>156</v>
      </c>
      <c r="Q820" s="13">
        <f>IFERROR(ROUND(E820/L820,2),"no backers")</f>
        <v>28.68</v>
      </c>
      <c r="S820" s="9">
        <f>$R$1+J820/60/60/24</f>
        <v>41120.882881944446</v>
      </c>
      <c r="T820" s="9">
        <f>$R$1+I820/60/60/24</f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8281</v>
      </c>
      <c r="O821" t="s">
        <v>8282</v>
      </c>
      <c r="P821" s="12">
        <f>ROUND(E821/D821*100,0)</f>
        <v>109</v>
      </c>
      <c r="Q821" s="13">
        <f>IFERROR(ROUND(E821/L821,2),"no backers")</f>
        <v>31.07</v>
      </c>
      <c r="S821" s="9">
        <f>$R$1+J821/60/60/24</f>
        <v>41619.998310185183</v>
      </c>
      <c r="T821" s="9">
        <f>$R$1+I821/60/60/24</f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8281</v>
      </c>
      <c r="O822" t="s">
        <v>8282</v>
      </c>
      <c r="P822" s="12">
        <f>ROUND(E822/D822*100,0)</f>
        <v>134</v>
      </c>
      <c r="Q822" s="13">
        <f>IFERROR(ROUND(E822/L822,2),"no backers")</f>
        <v>70.55</v>
      </c>
      <c r="S822" s="9">
        <f>$R$1+J822/60/60/24</f>
        <v>41768.841921296298</v>
      </c>
      <c r="T822" s="9">
        <f>$R$1+I822/60/60/24</f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8281</v>
      </c>
      <c r="O823" t="s">
        <v>8282</v>
      </c>
      <c r="P823" s="12">
        <f>ROUND(E823/D823*100,0)</f>
        <v>100</v>
      </c>
      <c r="Q823" s="13">
        <f>IFERROR(ROUND(E823/L823,2),"no backers")</f>
        <v>224.13</v>
      </c>
      <c r="S823" s="9">
        <f>$R$1+J823/60/60/24</f>
        <v>42093.922048611115</v>
      </c>
      <c r="T823" s="9">
        <f>$R$1+I823/60/60/24</f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8281</v>
      </c>
      <c r="O824" t="s">
        <v>8282</v>
      </c>
      <c r="P824" s="12">
        <f>ROUND(E824/D824*100,0)</f>
        <v>119</v>
      </c>
      <c r="Q824" s="13">
        <f>IFERROR(ROUND(E824/L824,2),"no backers")</f>
        <v>51.81</v>
      </c>
      <c r="S824" s="9">
        <f>$R$1+J824/60/60/24</f>
        <v>41157.947337962964</v>
      </c>
      <c r="T824" s="9">
        <f>$R$1+I824/60/60/24</f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8281</v>
      </c>
      <c r="O825" t="s">
        <v>8282</v>
      </c>
      <c r="P825" s="12">
        <f>ROUND(E825/D825*100,0)</f>
        <v>180</v>
      </c>
      <c r="Q825" s="13">
        <f>IFERROR(ROUND(E825/L825,2),"no backers")</f>
        <v>43.52</v>
      </c>
      <c r="S825" s="9">
        <f>$R$1+J825/60/60/24</f>
        <v>42055.972824074073</v>
      </c>
      <c r="T825" s="9">
        <f>$R$1+I825/60/60/24</f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8281</v>
      </c>
      <c r="O826" t="s">
        <v>8282</v>
      </c>
      <c r="P826" s="12">
        <f>ROUND(E826/D826*100,0)</f>
        <v>134</v>
      </c>
      <c r="Q826" s="13">
        <f>IFERROR(ROUND(E826/L826,2),"no backers")</f>
        <v>39.82</v>
      </c>
      <c r="S826" s="9">
        <f>$R$1+J826/60/60/24</f>
        <v>40250.242106481484</v>
      </c>
      <c r="T826" s="9">
        <f>$R$1+I826/60/60/24</f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8281</v>
      </c>
      <c r="O827" t="s">
        <v>8282</v>
      </c>
      <c r="P827" s="12">
        <f>ROUND(E827/D827*100,0)</f>
        <v>100</v>
      </c>
      <c r="Q827" s="13">
        <f>IFERROR(ROUND(E827/L827,2),"no backers")</f>
        <v>126.81</v>
      </c>
      <c r="S827" s="9">
        <f>$R$1+J827/60/60/24</f>
        <v>41186.306527777779</v>
      </c>
      <c r="T827" s="9">
        <f>$R$1+I827/60/60/24</f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8281</v>
      </c>
      <c r="O828" t="s">
        <v>8282</v>
      </c>
      <c r="P828" s="12">
        <f>ROUND(E828/D828*100,0)</f>
        <v>101</v>
      </c>
      <c r="Q828" s="13">
        <f>IFERROR(ROUND(E828/L828,2),"no backers")</f>
        <v>113.88</v>
      </c>
      <c r="S828" s="9">
        <f>$R$1+J828/60/60/24</f>
        <v>40973.038541666669</v>
      </c>
      <c r="T828" s="9">
        <f>$R$1+I828/60/60/24</f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8281</v>
      </c>
      <c r="O829" t="s">
        <v>8282</v>
      </c>
      <c r="P829" s="12">
        <f>ROUND(E829/D829*100,0)</f>
        <v>103</v>
      </c>
      <c r="Q829" s="13">
        <f>IFERROR(ROUND(E829/L829,2),"no backers")</f>
        <v>28.18</v>
      </c>
      <c r="S829" s="9">
        <f>$R$1+J829/60/60/24</f>
        <v>40927.473460648151</v>
      </c>
      <c r="T829" s="9">
        <f>$R$1+I829/60/60/24</f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8281</v>
      </c>
      <c r="O830" t="s">
        <v>8282</v>
      </c>
      <c r="P830" s="12">
        <f>ROUND(E830/D830*100,0)</f>
        <v>107</v>
      </c>
      <c r="Q830" s="13">
        <f>IFERROR(ROUND(E830/L830,2),"no backers")</f>
        <v>36.61</v>
      </c>
      <c r="S830" s="9">
        <f>$R$1+J830/60/60/24</f>
        <v>41073.050717592596</v>
      </c>
      <c r="T830" s="9">
        <f>$R$1+I830/60/60/24</f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8281</v>
      </c>
      <c r="O831" t="s">
        <v>8282</v>
      </c>
      <c r="P831" s="12">
        <f>ROUND(E831/D831*100,0)</f>
        <v>104</v>
      </c>
      <c r="Q831" s="13">
        <f>IFERROR(ROUND(E831/L831,2),"no backers")</f>
        <v>32.5</v>
      </c>
      <c r="S831" s="9">
        <f>$R$1+J831/60/60/24</f>
        <v>42504.801388888889</v>
      </c>
      <c r="T831" s="9">
        <f>$R$1+I831/60/60/24</f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8281</v>
      </c>
      <c r="O832" t="s">
        <v>8282</v>
      </c>
      <c r="P832" s="12">
        <f>ROUND(E832/D832*100,0)</f>
        <v>108</v>
      </c>
      <c r="Q832" s="13">
        <f>IFERROR(ROUND(E832/L832,2),"no backers")</f>
        <v>60.66</v>
      </c>
      <c r="S832" s="9">
        <f>$R$1+J832/60/60/24</f>
        <v>41325.525752314818</v>
      </c>
      <c r="T832" s="9">
        <f>$R$1+I832/60/60/24</f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8281</v>
      </c>
      <c r="O833" t="s">
        <v>8282</v>
      </c>
      <c r="P833" s="12">
        <f>ROUND(E833/D833*100,0)</f>
        <v>233</v>
      </c>
      <c r="Q833" s="13">
        <f>IFERROR(ROUND(E833/L833,2),"no backers")</f>
        <v>175</v>
      </c>
      <c r="S833" s="9">
        <f>$R$1+J833/60/60/24</f>
        <v>40996.646921296298</v>
      </c>
      <c r="T833" s="9">
        <f>$R$1+I833/60/60/24</f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8281</v>
      </c>
      <c r="O834" t="s">
        <v>8282</v>
      </c>
      <c r="P834" s="12">
        <f>ROUND(E834/D834*100,0)</f>
        <v>101</v>
      </c>
      <c r="Q834" s="13">
        <f>IFERROR(ROUND(E834/L834,2),"no backers")</f>
        <v>97.99</v>
      </c>
      <c r="S834" s="9">
        <f>$R$1+J834/60/60/24</f>
        <v>40869.675173611111</v>
      </c>
      <c r="T834" s="9">
        <f>$R$1+I834/60/60/24</f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8281</v>
      </c>
      <c r="O835" t="s">
        <v>8282</v>
      </c>
      <c r="P835" s="12">
        <f>ROUND(E835/D835*100,0)</f>
        <v>102</v>
      </c>
      <c r="Q835" s="13">
        <f>IFERROR(ROUND(E835/L835,2),"no backers")</f>
        <v>148.78</v>
      </c>
      <c r="S835" s="9">
        <f>$R$1+J835/60/60/24</f>
        <v>41718.878182870372</v>
      </c>
      <c r="T835" s="9">
        <f>$R$1+I835/60/60/24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8281</v>
      </c>
      <c r="O836" t="s">
        <v>8282</v>
      </c>
      <c r="P836" s="12">
        <f>ROUND(E836/D836*100,0)</f>
        <v>131</v>
      </c>
      <c r="Q836" s="13">
        <f>IFERROR(ROUND(E836/L836,2),"no backers")</f>
        <v>96.08</v>
      </c>
      <c r="S836" s="9">
        <f>$R$1+J836/60/60/24</f>
        <v>41422.822824074072</v>
      </c>
      <c r="T836" s="9">
        <f>$R$1+I836/60/60/24</f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8281</v>
      </c>
      <c r="O837" t="s">
        <v>8282</v>
      </c>
      <c r="P837" s="12">
        <f>ROUND(E837/D837*100,0)</f>
        <v>117</v>
      </c>
      <c r="Q837" s="13">
        <f>IFERROR(ROUND(E837/L837,2),"no backers")</f>
        <v>58.63</v>
      </c>
      <c r="S837" s="9">
        <f>$R$1+J837/60/60/24</f>
        <v>41005.45784722222</v>
      </c>
      <c r="T837" s="9">
        <f>$R$1+I837/60/60/24</f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8281</v>
      </c>
      <c r="O838" t="s">
        <v>8282</v>
      </c>
      <c r="P838" s="12">
        <f>ROUND(E838/D838*100,0)</f>
        <v>101</v>
      </c>
      <c r="Q838" s="13">
        <f>IFERROR(ROUND(E838/L838,2),"no backers")</f>
        <v>109.71</v>
      </c>
      <c r="S838" s="9">
        <f>$R$1+J838/60/60/24</f>
        <v>41524.056921296295</v>
      </c>
      <c r="T838" s="9">
        <f>$R$1+I838/60/60/24</f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8281</v>
      </c>
      <c r="O839" t="s">
        <v>8282</v>
      </c>
      <c r="P839" s="12">
        <f>ROUND(E839/D839*100,0)</f>
        <v>122</v>
      </c>
      <c r="Q839" s="13">
        <f>IFERROR(ROUND(E839/L839,2),"no backers")</f>
        <v>49.11</v>
      </c>
      <c r="S839" s="9">
        <f>$R$1+J839/60/60/24</f>
        <v>41730.998402777775</v>
      </c>
      <c r="T839" s="9">
        <f>$R$1+I839/60/60/24</f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8281</v>
      </c>
      <c r="O840" t="s">
        <v>8282</v>
      </c>
      <c r="P840" s="12">
        <f>ROUND(E840/D840*100,0)</f>
        <v>145</v>
      </c>
      <c r="Q840" s="13">
        <f>IFERROR(ROUND(E840/L840,2),"no backers")</f>
        <v>47.67</v>
      </c>
      <c r="S840" s="9">
        <f>$R$1+J840/60/60/24</f>
        <v>40895.897974537038</v>
      </c>
      <c r="T840" s="9">
        <f>$R$1+I840/60/60/24</f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8281</v>
      </c>
      <c r="O841" t="s">
        <v>8282</v>
      </c>
      <c r="P841" s="12">
        <f>ROUND(E841/D841*100,0)</f>
        <v>117</v>
      </c>
      <c r="Q841" s="13">
        <f>IFERROR(ROUND(E841/L841,2),"no backers")</f>
        <v>60.74</v>
      </c>
      <c r="S841" s="9">
        <f>$R$1+J841/60/60/24</f>
        <v>41144.763379629629</v>
      </c>
      <c r="T841" s="9">
        <f>$R$1+I841/60/60/24</f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t="s">
        <v>8283</v>
      </c>
      <c r="P842" s="12">
        <f>ROUND(E842/D842*100,0)</f>
        <v>120</v>
      </c>
      <c r="Q842" s="13">
        <f>IFERROR(ROUND(E842/L842,2),"no backers")</f>
        <v>63.38</v>
      </c>
      <c r="S842" s="9">
        <f>$R$1+J842/60/60/24</f>
        <v>42607.226701388892</v>
      </c>
      <c r="T842" s="9">
        <f>$R$1+I842/60/60/24</f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t="s">
        <v>8283</v>
      </c>
      <c r="P843" s="12">
        <f>ROUND(E843/D843*100,0)</f>
        <v>101</v>
      </c>
      <c r="Q843" s="13">
        <f>IFERROR(ROUND(E843/L843,2),"no backers")</f>
        <v>53.89</v>
      </c>
      <c r="S843" s="9">
        <f>$R$1+J843/60/60/24</f>
        <v>41923.838692129626</v>
      </c>
      <c r="T843" s="9">
        <f>$R$1+I843/60/60/24</f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t="s">
        <v>8283</v>
      </c>
      <c r="P844" s="12">
        <f>ROUND(E844/D844*100,0)</f>
        <v>104</v>
      </c>
      <c r="Q844" s="13">
        <f>IFERROR(ROUND(E844/L844,2),"no backers")</f>
        <v>66.87</v>
      </c>
      <c r="S844" s="9">
        <f>$R$1+J844/60/60/24</f>
        <v>41526.592395833337</v>
      </c>
      <c r="T844" s="9">
        <f>$R$1+I844/60/60/24</f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t="s">
        <v>8283</v>
      </c>
      <c r="P845" s="12">
        <f>ROUND(E845/D845*100,0)</f>
        <v>267</v>
      </c>
      <c r="Q845" s="13">
        <f>IFERROR(ROUND(E845/L845,2),"no backers")</f>
        <v>63.1</v>
      </c>
      <c r="S845" s="9">
        <f>$R$1+J845/60/60/24</f>
        <v>42695.257870370369</v>
      </c>
      <c r="T845" s="9">
        <f>$R$1+I845/60/60/24</f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t="s">
        <v>8283</v>
      </c>
      <c r="P846" s="12">
        <f>ROUND(E846/D846*100,0)</f>
        <v>194</v>
      </c>
      <c r="Q846" s="13">
        <f>IFERROR(ROUND(E846/L846,2),"no backers")</f>
        <v>36.630000000000003</v>
      </c>
      <c r="S846" s="9">
        <f>$R$1+J846/60/60/24</f>
        <v>41905.684629629628</v>
      </c>
      <c r="T846" s="9">
        <f>$R$1+I846/60/60/24</f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t="s">
        <v>8283</v>
      </c>
      <c r="P847" s="12">
        <f>ROUND(E847/D847*100,0)</f>
        <v>120</v>
      </c>
      <c r="Q847" s="13">
        <f>IFERROR(ROUND(E847/L847,2),"no backers")</f>
        <v>34.01</v>
      </c>
      <c r="S847" s="9">
        <f>$R$1+J847/60/60/24</f>
        <v>42578.205972222218</v>
      </c>
      <c r="T847" s="9">
        <f>$R$1+I847/60/60/24</f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t="s">
        <v>8283</v>
      </c>
      <c r="P848" s="12">
        <f>ROUND(E848/D848*100,0)</f>
        <v>122</v>
      </c>
      <c r="Q848" s="13">
        <f>IFERROR(ROUND(E848/L848,2),"no backers")</f>
        <v>28.55</v>
      </c>
      <c r="S848" s="9">
        <f>$R$1+J848/60/60/24</f>
        <v>41694.391840277778</v>
      </c>
      <c r="T848" s="9">
        <f>$R$1+I848/60/60/24</f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t="s">
        <v>8283</v>
      </c>
      <c r="P849" s="12">
        <f>ROUND(E849/D849*100,0)</f>
        <v>100</v>
      </c>
      <c r="Q849" s="13">
        <f>IFERROR(ROUND(E849/L849,2),"no backers")</f>
        <v>10</v>
      </c>
      <c r="S849" s="9">
        <f>$R$1+J849/60/60/24</f>
        <v>42165.79833333334</v>
      </c>
      <c r="T849" s="9">
        <f>$R$1+I849/60/60/24</f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t="s">
        <v>8283</v>
      </c>
      <c r="P850" s="12">
        <f>ROUND(E850/D850*100,0)</f>
        <v>100</v>
      </c>
      <c r="Q850" s="13">
        <f>IFERROR(ROUND(E850/L850,2),"no backers")</f>
        <v>18.75</v>
      </c>
      <c r="S850" s="9">
        <f>$R$1+J850/60/60/24</f>
        <v>42078.792048611111</v>
      </c>
      <c r="T850" s="9">
        <f>$R$1+I850/60/60/24</f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t="s">
        <v>8283</v>
      </c>
      <c r="P851" s="12">
        <f>ROUND(E851/D851*100,0)</f>
        <v>120</v>
      </c>
      <c r="Q851" s="13">
        <f>IFERROR(ROUND(E851/L851,2),"no backers")</f>
        <v>41.7</v>
      </c>
      <c r="S851" s="9">
        <f>$R$1+J851/60/60/24</f>
        <v>42051.148888888885</v>
      </c>
      <c r="T851" s="9">
        <f>$R$1+I851/60/60/24</f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t="s">
        <v>8283</v>
      </c>
      <c r="P852" s="12">
        <f>ROUND(E852/D852*100,0)</f>
        <v>155</v>
      </c>
      <c r="Q852" s="13">
        <f>IFERROR(ROUND(E852/L852,2),"no backers")</f>
        <v>46.67</v>
      </c>
      <c r="S852" s="9">
        <f>$R$1+J852/60/60/24</f>
        <v>42452.827743055561</v>
      </c>
      <c r="T852" s="9">
        <f>$R$1+I852/60/60/24</f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t="s">
        <v>8283</v>
      </c>
      <c r="P853" s="12">
        <f>ROUND(E853/D853*100,0)</f>
        <v>130</v>
      </c>
      <c r="Q853" s="13">
        <f>IFERROR(ROUND(E853/L853,2),"no backers")</f>
        <v>37.270000000000003</v>
      </c>
      <c r="S853" s="9">
        <f>$R$1+J853/60/60/24</f>
        <v>42522.880243055552</v>
      </c>
      <c r="T853" s="9">
        <f>$R$1+I853/60/60/24</f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t="s">
        <v>8283</v>
      </c>
      <c r="P854" s="12">
        <f>ROUND(E854/D854*100,0)</f>
        <v>105</v>
      </c>
      <c r="Q854" s="13">
        <f>IFERROR(ROUND(E854/L854,2),"no backers")</f>
        <v>59.26</v>
      </c>
      <c r="S854" s="9">
        <f>$R$1+J854/60/60/24</f>
        <v>42656.805497685185</v>
      </c>
      <c r="T854" s="9">
        <f>$R$1+I854/60/60/24</f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t="s">
        <v>8283</v>
      </c>
      <c r="P855" s="12">
        <f>ROUND(E855/D855*100,0)</f>
        <v>100</v>
      </c>
      <c r="Q855" s="13">
        <f>IFERROR(ROUND(E855/L855,2),"no backers")</f>
        <v>30</v>
      </c>
      <c r="S855" s="9">
        <f>$R$1+J855/60/60/24</f>
        <v>42021.832280092596</v>
      </c>
      <c r="T855" s="9">
        <f>$R$1+I855/60/60/24</f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t="s">
        <v>8283</v>
      </c>
      <c r="P856" s="12">
        <f>ROUND(E856/D856*100,0)</f>
        <v>118</v>
      </c>
      <c r="Q856" s="13">
        <f>IFERROR(ROUND(E856/L856,2),"no backers")</f>
        <v>65.86</v>
      </c>
      <c r="S856" s="9">
        <f>$R$1+J856/60/60/24</f>
        <v>42702.212337962963</v>
      </c>
      <c r="T856" s="9">
        <f>$R$1+I856/60/60/24</f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t="s">
        <v>8283</v>
      </c>
      <c r="P857" s="12">
        <f>ROUND(E857/D857*100,0)</f>
        <v>103</v>
      </c>
      <c r="Q857" s="13">
        <f>IFERROR(ROUND(E857/L857,2),"no backers")</f>
        <v>31.91</v>
      </c>
      <c r="S857" s="9">
        <f>$R$1+J857/60/60/24</f>
        <v>42545.125196759262</v>
      </c>
      <c r="T857" s="9">
        <f>$R$1+I857/60/60/24</f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t="s">
        <v>8283</v>
      </c>
      <c r="P858" s="12">
        <f>ROUND(E858/D858*100,0)</f>
        <v>218</v>
      </c>
      <c r="Q858" s="13">
        <f>IFERROR(ROUND(E858/L858,2),"no backers")</f>
        <v>19.46</v>
      </c>
      <c r="S858" s="9">
        <f>$R$1+J858/60/60/24</f>
        <v>42609.311990740738</v>
      </c>
      <c r="T858" s="9">
        <f>$R$1+I858/60/60/24</f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t="s">
        <v>8283</v>
      </c>
      <c r="P859" s="12">
        <f>ROUND(E859/D859*100,0)</f>
        <v>100</v>
      </c>
      <c r="Q859" s="13">
        <f>IFERROR(ROUND(E859/L859,2),"no backers")</f>
        <v>50</v>
      </c>
      <c r="S859" s="9">
        <f>$R$1+J859/60/60/24</f>
        <v>42291.581377314811</v>
      </c>
      <c r="T859" s="9">
        <f>$R$1+I859/60/60/24</f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t="s">
        <v>8283</v>
      </c>
      <c r="P860" s="12">
        <f>ROUND(E860/D860*100,0)</f>
        <v>144</v>
      </c>
      <c r="Q860" s="13">
        <f>IFERROR(ROUND(E860/L860,2),"no backers")</f>
        <v>22.74</v>
      </c>
      <c r="S860" s="9">
        <f>$R$1+J860/60/60/24</f>
        <v>42079.745578703703</v>
      </c>
      <c r="T860" s="9">
        <f>$R$1+I860/60/60/24</f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t="s">
        <v>8283</v>
      </c>
      <c r="P861" s="12">
        <f>ROUND(E861/D861*100,0)</f>
        <v>105</v>
      </c>
      <c r="Q861" s="13">
        <f>IFERROR(ROUND(E861/L861,2),"no backers")</f>
        <v>42.72</v>
      </c>
      <c r="S861" s="9">
        <f>$R$1+J861/60/60/24</f>
        <v>42128.820231481484</v>
      </c>
      <c r="T861" s="9">
        <f>$R$1+I861/60/60/24</f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8281</v>
      </c>
      <c r="O862" t="s">
        <v>8284</v>
      </c>
      <c r="P862" s="12">
        <f>ROUND(E862/D862*100,0)</f>
        <v>18</v>
      </c>
      <c r="Q862" s="13">
        <f>IFERROR(ROUND(E862/L862,2),"no backers")</f>
        <v>52.92</v>
      </c>
      <c r="S862" s="9">
        <f>$R$1+J862/60/60/24</f>
        <v>41570.482789351852</v>
      </c>
      <c r="T862" s="9">
        <f>$R$1+I862/60/60/24</f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8281</v>
      </c>
      <c r="O863" t="s">
        <v>8284</v>
      </c>
      <c r="P863" s="12">
        <f>ROUND(E863/D863*100,0)</f>
        <v>2</v>
      </c>
      <c r="Q863" s="13">
        <f>IFERROR(ROUND(E863/L863,2),"no backers")</f>
        <v>50.5</v>
      </c>
      <c r="S863" s="9">
        <f>$R$1+J863/60/60/24</f>
        <v>42599.965324074074</v>
      </c>
      <c r="T863" s="9">
        <f>$R$1+I863/60/60/24</f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8281</v>
      </c>
      <c r="O864" t="s">
        <v>8284</v>
      </c>
      <c r="P864" s="12">
        <f>ROUND(E864/D864*100,0)</f>
        <v>0</v>
      </c>
      <c r="Q864" s="13">
        <f>IFERROR(ROUND(E864/L864,2),"no backers")</f>
        <v>42.5</v>
      </c>
      <c r="S864" s="9">
        <f>$R$1+J864/60/60/24</f>
        <v>41559.5549537037</v>
      </c>
      <c r="T864" s="9">
        <f>$R$1+I864/60/60/24</f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8281</v>
      </c>
      <c r="O865" t="s">
        <v>8284</v>
      </c>
      <c r="P865" s="12">
        <f>ROUND(E865/D865*100,0)</f>
        <v>5</v>
      </c>
      <c r="Q865" s="13">
        <f>IFERROR(ROUND(E865/L865,2),"no backers")</f>
        <v>18</v>
      </c>
      <c r="S865" s="9">
        <f>$R$1+J865/60/60/24</f>
        <v>40921.117662037039</v>
      </c>
      <c r="T865" s="9">
        <f>$R$1+I865/60/60/24</f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8281</v>
      </c>
      <c r="O866" t="s">
        <v>8284</v>
      </c>
      <c r="P866" s="12">
        <f>ROUND(E866/D866*100,0)</f>
        <v>42</v>
      </c>
      <c r="Q866" s="13">
        <f>IFERROR(ROUND(E866/L866,2),"no backers")</f>
        <v>34.18</v>
      </c>
      <c r="S866" s="9">
        <f>$R$1+J866/60/60/24</f>
        <v>41541.106921296298</v>
      </c>
      <c r="T866" s="9">
        <f>$R$1+I866/60/60/24</f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8281</v>
      </c>
      <c r="O867" t="s">
        <v>8284</v>
      </c>
      <c r="P867" s="12">
        <f>ROUND(E867/D867*100,0)</f>
        <v>2</v>
      </c>
      <c r="Q867" s="13">
        <f>IFERROR(ROUND(E867/L867,2),"no backers")</f>
        <v>22.5</v>
      </c>
      <c r="S867" s="9">
        <f>$R$1+J867/60/60/24</f>
        <v>41230.77311342593</v>
      </c>
      <c r="T867" s="9">
        <f>$R$1+I867/60/60/24</f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8281</v>
      </c>
      <c r="O868" t="s">
        <v>8284</v>
      </c>
      <c r="P868" s="12">
        <f>ROUND(E868/D868*100,0)</f>
        <v>18</v>
      </c>
      <c r="Q868" s="13">
        <f>IFERROR(ROUND(E868/L868,2),"no backers")</f>
        <v>58.18</v>
      </c>
      <c r="S868" s="9">
        <f>$R$1+J868/60/60/24</f>
        <v>42025.637939814813</v>
      </c>
      <c r="T868" s="9">
        <f>$R$1+I868/60/60/24</f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8281</v>
      </c>
      <c r="O869" t="s">
        <v>8284</v>
      </c>
      <c r="P869" s="12">
        <f>ROUND(E869/D869*100,0)</f>
        <v>24</v>
      </c>
      <c r="Q869" s="13">
        <f>IFERROR(ROUND(E869/L869,2),"no backers")</f>
        <v>109.18</v>
      </c>
      <c r="S869" s="9">
        <f>$R$1+J869/60/60/24</f>
        <v>40088.105393518519</v>
      </c>
      <c r="T869" s="9">
        <f>$R$1+I869/60/60/24</f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8281</v>
      </c>
      <c r="O870" t="s">
        <v>8284</v>
      </c>
      <c r="P870" s="12">
        <f>ROUND(E870/D870*100,0)</f>
        <v>0</v>
      </c>
      <c r="Q870" s="13">
        <f>IFERROR(ROUND(E870/L870,2),"no backers")</f>
        <v>50</v>
      </c>
      <c r="S870" s="9">
        <f>$R$1+J870/60/60/24</f>
        <v>41616.027754629627</v>
      </c>
      <c r="T870" s="9">
        <f>$R$1+I870/60/60/24</f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8281</v>
      </c>
      <c r="O871" t="s">
        <v>8284</v>
      </c>
      <c r="P871" s="12">
        <f>ROUND(E871/D871*100,0)</f>
        <v>12</v>
      </c>
      <c r="Q871" s="13">
        <f>IFERROR(ROUND(E871/L871,2),"no backers")</f>
        <v>346.67</v>
      </c>
      <c r="S871" s="9">
        <f>$R$1+J871/60/60/24</f>
        <v>41342.845567129632</v>
      </c>
      <c r="T871" s="9">
        <f>$R$1+I871/60/60/24</f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8281</v>
      </c>
      <c r="O872" t="s">
        <v>8284</v>
      </c>
      <c r="P872" s="12">
        <f>ROUND(E872/D872*100,0)</f>
        <v>0</v>
      </c>
      <c r="Q872" s="13">
        <f>IFERROR(ROUND(E872/L872,2),"no backers")</f>
        <v>12.4</v>
      </c>
      <c r="S872" s="9">
        <f>$R$1+J872/60/60/24</f>
        <v>41488.022256944445</v>
      </c>
      <c r="T872" s="9">
        <f>$R$1+I872/60/60/24</f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8281</v>
      </c>
      <c r="O873" t="s">
        <v>8284</v>
      </c>
      <c r="P873" s="12">
        <f>ROUND(E873/D873*100,0)</f>
        <v>5</v>
      </c>
      <c r="Q873" s="13">
        <f>IFERROR(ROUND(E873/L873,2),"no backers")</f>
        <v>27.08</v>
      </c>
      <c r="S873" s="9">
        <f>$R$1+J873/60/60/24</f>
        <v>41577.561284722222</v>
      </c>
      <c r="T873" s="9">
        <f>$R$1+I873/60/60/24</f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8281</v>
      </c>
      <c r="O874" t="s">
        <v>8284</v>
      </c>
      <c r="P874" s="12">
        <f>ROUND(E874/D874*100,0)</f>
        <v>1</v>
      </c>
      <c r="Q874" s="13">
        <f>IFERROR(ROUND(E874/L874,2),"no backers")</f>
        <v>32.5</v>
      </c>
      <c r="S874" s="9">
        <f>$R$1+J874/60/60/24</f>
        <v>40567.825543981482</v>
      </c>
      <c r="T874" s="9">
        <f>$R$1+I874/60/60/24</f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8281</v>
      </c>
      <c r="O875" t="s">
        <v>8284</v>
      </c>
      <c r="P875" s="12">
        <f>ROUND(E875/D875*100,0)</f>
        <v>1</v>
      </c>
      <c r="Q875" s="13">
        <f>IFERROR(ROUND(E875/L875,2),"no backers")</f>
        <v>9</v>
      </c>
      <c r="S875" s="9">
        <f>$R$1+J875/60/60/24</f>
        <v>41184.167129629634</v>
      </c>
      <c r="T875" s="9">
        <f>$R$1+I875/60/60/24</f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8281</v>
      </c>
      <c r="O876" t="s">
        <v>8284</v>
      </c>
      <c r="P876" s="12">
        <f>ROUND(E876/D876*100,0)</f>
        <v>24</v>
      </c>
      <c r="Q876" s="13">
        <f>IFERROR(ROUND(E876/L876,2),"no backers")</f>
        <v>34.76</v>
      </c>
      <c r="S876" s="9">
        <f>$R$1+J876/60/60/24</f>
        <v>41368.583726851852</v>
      </c>
      <c r="T876" s="9">
        <f>$R$1+I876/60/60/24</f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8281</v>
      </c>
      <c r="O877" t="s">
        <v>8284</v>
      </c>
      <c r="P877" s="12">
        <f>ROUND(E877/D877*100,0)</f>
        <v>0</v>
      </c>
      <c r="Q877" s="13" t="str">
        <f>IFERROR(ROUND(E877/L877,2),"no backers")</f>
        <v>no backers</v>
      </c>
      <c r="S877" s="9">
        <f>$R$1+J877/60/60/24</f>
        <v>42248.723738425921</v>
      </c>
      <c r="T877" s="9">
        <f>$R$1+I877/60/60/24</f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8281</v>
      </c>
      <c r="O878" t="s">
        <v>8284</v>
      </c>
      <c r="P878" s="12">
        <f>ROUND(E878/D878*100,0)</f>
        <v>41</v>
      </c>
      <c r="Q878" s="13">
        <f>IFERROR(ROUND(E878/L878,2),"no backers")</f>
        <v>28.58</v>
      </c>
      <c r="S878" s="9">
        <f>$R$1+J878/60/60/24</f>
        <v>41276.496840277774</v>
      </c>
      <c r="T878" s="9">
        <f>$R$1+I878/60/60/24</f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8281</v>
      </c>
      <c r="O879" t="s">
        <v>8284</v>
      </c>
      <c r="P879" s="12">
        <f>ROUND(E879/D879*100,0)</f>
        <v>68</v>
      </c>
      <c r="Q879" s="13">
        <f>IFERROR(ROUND(E879/L879,2),"no backers")</f>
        <v>46.59</v>
      </c>
      <c r="S879" s="9">
        <f>$R$1+J879/60/60/24</f>
        <v>41597.788888888892</v>
      </c>
      <c r="T879" s="9">
        <f>$R$1+I879/60/60/24</f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8281</v>
      </c>
      <c r="O880" t="s">
        <v>8284</v>
      </c>
      <c r="P880" s="12">
        <f>ROUND(E880/D880*100,0)</f>
        <v>1</v>
      </c>
      <c r="Q880" s="13">
        <f>IFERROR(ROUND(E880/L880,2),"no backers")</f>
        <v>32.5</v>
      </c>
      <c r="S880" s="9">
        <f>$R$1+J880/60/60/24</f>
        <v>40505.232916666668</v>
      </c>
      <c r="T880" s="9">
        <f>$R$1+I880/60/60/24</f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8281</v>
      </c>
      <c r="O881" t="s">
        <v>8284</v>
      </c>
      <c r="P881" s="12">
        <f>ROUND(E881/D881*100,0)</f>
        <v>31</v>
      </c>
      <c r="Q881" s="13">
        <f>IFERROR(ROUND(E881/L881,2),"no backers")</f>
        <v>21.47</v>
      </c>
      <c r="S881" s="9">
        <f>$R$1+J881/60/60/24</f>
        <v>41037.829918981479</v>
      </c>
      <c r="T881" s="9">
        <f>$R$1+I881/60/60/24</f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8281</v>
      </c>
      <c r="O882" t="s">
        <v>8285</v>
      </c>
      <c r="P882" s="12">
        <f>ROUND(E882/D882*100,0)</f>
        <v>3</v>
      </c>
      <c r="Q882" s="13">
        <f>IFERROR(ROUND(E882/L882,2),"no backers")</f>
        <v>14.13</v>
      </c>
      <c r="S882" s="9">
        <f>$R$1+J882/60/60/24</f>
        <v>41179.32104166667</v>
      </c>
      <c r="T882" s="9">
        <f>$R$1+I882/60/60/24</f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8281</v>
      </c>
      <c r="O883" t="s">
        <v>8285</v>
      </c>
      <c r="P883" s="12">
        <f>ROUND(E883/D883*100,0)</f>
        <v>1</v>
      </c>
      <c r="Q883" s="13">
        <f>IFERROR(ROUND(E883/L883,2),"no backers")</f>
        <v>30</v>
      </c>
      <c r="S883" s="9">
        <f>$R$1+J883/60/60/24</f>
        <v>40877.25099537037</v>
      </c>
      <c r="T883" s="9">
        <f>$R$1+I883/60/60/24</f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8281</v>
      </c>
      <c r="O884" t="s">
        <v>8285</v>
      </c>
      <c r="P884" s="12">
        <f>ROUND(E884/D884*100,0)</f>
        <v>20</v>
      </c>
      <c r="Q884" s="13">
        <f>IFERROR(ROUND(E884/L884,2),"no backers")</f>
        <v>21.57</v>
      </c>
      <c r="S884" s="9">
        <f>$R$1+J884/60/60/24</f>
        <v>40759.860532407409</v>
      </c>
      <c r="T884" s="9">
        <f>$R$1+I884/60/60/24</f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8281</v>
      </c>
      <c r="O885" t="s">
        <v>8285</v>
      </c>
      <c r="P885" s="12">
        <f>ROUND(E885/D885*100,0)</f>
        <v>40</v>
      </c>
      <c r="Q885" s="13">
        <f>IFERROR(ROUND(E885/L885,2),"no backers")</f>
        <v>83.38</v>
      </c>
      <c r="S885" s="9">
        <f>$R$1+J885/60/60/24</f>
        <v>42371.935590277775</v>
      </c>
      <c r="T885" s="9">
        <f>$R$1+I885/60/60/24</f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8281</v>
      </c>
      <c r="O886" t="s">
        <v>8285</v>
      </c>
      <c r="P886" s="12">
        <f>ROUND(E886/D886*100,0)</f>
        <v>1</v>
      </c>
      <c r="Q886" s="13">
        <f>IFERROR(ROUND(E886/L886,2),"no backers")</f>
        <v>10</v>
      </c>
      <c r="S886" s="9">
        <f>$R$1+J886/60/60/24</f>
        <v>40981.802615740737</v>
      </c>
      <c r="T886" s="9">
        <f>$R$1+I886/60/60/24</f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8281</v>
      </c>
      <c r="O887" t="s">
        <v>8285</v>
      </c>
      <c r="P887" s="12">
        <f>ROUND(E887/D887*100,0)</f>
        <v>75</v>
      </c>
      <c r="Q887" s="13">
        <f>IFERROR(ROUND(E887/L887,2),"no backers")</f>
        <v>35.71</v>
      </c>
      <c r="S887" s="9">
        <f>$R$1+J887/60/60/24</f>
        <v>42713.941099537042</v>
      </c>
      <c r="T887" s="9">
        <f>$R$1+I887/60/60/24</f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8281</v>
      </c>
      <c r="O888" t="s">
        <v>8285</v>
      </c>
      <c r="P888" s="12">
        <f>ROUND(E888/D888*100,0)</f>
        <v>41</v>
      </c>
      <c r="Q888" s="13">
        <f>IFERROR(ROUND(E888/L888,2),"no backers")</f>
        <v>29.29</v>
      </c>
      <c r="S888" s="9">
        <f>$R$1+J888/60/60/24</f>
        <v>42603.870520833334</v>
      </c>
      <c r="T888" s="9">
        <f>$R$1+I888/60/60/24</f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8281</v>
      </c>
      <c r="O889" t="s">
        <v>8285</v>
      </c>
      <c r="P889" s="12">
        <f>ROUND(E889/D889*100,0)</f>
        <v>0</v>
      </c>
      <c r="Q889" s="13" t="str">
        <f>IFERROR(ROUND(E889/L889,2),"no backers")</f>
        <v>no backers</v>
      </c>
      <c r="S889" s="9">
        <f>$R$1+J889/60/60/24</f>
        <v>41026.958969907406</v>
      </c>
      <c r="T889" s="9">
        <f>$R$1+I889/60/60/24</f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8281</v>
      </c>
      <c r="O890" t="s">
        <v>8285</v>
      </c>
      <c r="P890" s="12">
        <f>ROUND(E890/D890*100,0)</f>
        <v>7</v>
      </c>
      <c r="Q890" s="13">
        <f>IFERROR(ROUND(E890/L890,2),"no backers")</f>
        <v>18</v>
      </c>
      <c r="S890" s="9">
        <f>$R$1+J890/60/60/24</f>
        <v>40751.753298611111</v>
      </c>
      <c r="T890" s="9">
        <f>$R$1+I890/60/60/24</f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8281</v>
      </c>
      <c r="O891" t="s">
        <v>8285</v>
      </c>
      <c r="P891" s="12">
        <f>ROUND(E891/D891*100,0)</f>
        <v>9</v>
      </c>
      <c r="Q891" s="13">
        <f>IFERROR(ROUND(E891/L891,2),"no backers")</f>
        <v>73.760000000000005</v>
      </c>
      <c r="S891" s="9">
        <f>$R$1+J891/60/60/24</f>
        <v>41887.784062500003</v>
      </c>
      <c r="T891" s="9">
        <f>$R$1+I891/60/60/24</f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8281</v>
      </c>
      <c r="O892" t="s">
        <v>8285</v>
      </c>
      <c r="P892" s="12">
        <f>ROUND(E892/D892*100,0)</f>
        <v>4</v>
      </c>
      <c r="Q892" s="13">
        <f>IFERROR(ROUND(E892/L892,2),"no backers")</f>
        <v>31.25</v>
      </c>
      <c r="S892" s="9">
        <f>$R$1+J892/60/60/24</f>
        <v>41569.698831018519</v>
      </c>
      <c r="T892" s="9">
        <f>$R$1+I892/60/60/24</f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8281</v>
      </c>
      <c r="O893" t="s">
        <v>8285</v>
      </c>
      <c r="P893" s="12">
        <f>ROUND(E893/D893*100,0)</f>
        <v>3</v>
      </c>
      <c r="Q893" s="13">
        <f>IFERROR(ROUND(E893/L893,2),"no backers")</f>
        <v>28.89</v>
      </c>
      <c r="S893" s="9">
        <f>$R$1+J893/60/60/24</f>
        <v>41842.031597222223</v>
      </c>
      <c r="T893" s="9">
        <f>$R$1+I893/60/60/24</f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8281</v>
      </c>
      <c r="O894" t="s">
        <v>8285</v>
      </c>
      <c r="P894" s="12">
        <f>ROUND(E894/D894*100,0)</f>
        <v>41</v>
      </c>
      <c r="Q894" s="13">
        <f>IFERROR(ROUND(E894/L894,2),"no backers")</f>
        <v>143.82</v>
      </c>
      <c r="S894" s="9">
        <f>$R$1+J894/60/60/24</f>
        <v>40304.20003472222</v>
      </c>
      <c r="T894" s="9">
        <f>$R$1+I894/60/60/24</f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8281</v>
      </c>
      <c r="O895" t="s">
        <v>8285</v>
      </c>
      <c r="P895" s="12">
        <f>ROUND(E895/D895*100,0)</f>
        <v>10</v>
      </c>
      <c r="Q895" s="13">
        <f>IFERROR(ROUND(E895/L895,2),"no backers")</f>
        <v>40</v>
      </c>
      <c r="S895" s="9">
        <f>$R$1+J895/60/60/24</f>
        <v>42065.897719907407</v>
      </c>
      <c r="T895" s="9">
        <f>$R$1+I895/60/60/24</f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8281</v>
      </c>
      <c r="O896" t="s">
        <v>8285</v>
      </c>
      <c r="P896" s="12">
        <f>ROUND(E896/D896*100,0)</f>
        <v>39</v>
      </c>
      <c r="Q896" s="13">
        <f>IFERROR(ROUND(E896/L896,2),"no backers")</f>
        <v>147.81</v>
      </c>
      <c r="S896" s="9">
        <f>$R$1+J896/60/60/24</f>
        <v>42496.981597222228</v>
      </c>
      <c r="T896" s="9">
        <f>$R$1+I896/60/60/24</f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8281</v>
      </c>
      <c r="O897" t="s">
        <v>8285</v>
      </c>
      <c r="P897" s="12">
        <f>ROUND(E897/D897*100,0)</f>
        <v>2</v>
      </c>
      <c r="Q897" s="13">
        <f>IFERROR(ROUND(E897/L897,2),"no backers")</f>
        <v>27.86</v>
      </c>
      <c r="S897" s="9">
        <f>$R$1+J897/60/60/24</f>
        <v>40431.127650462964</v>
      </c>
      <c r="T897" s="9">
        <f>$R$1+I897/60/60/24</f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8281</v>
      </c>
      <c r="O898" t="s">
        <v>8285</v>
      </c>
      <c r="P898" s="12">
        <f>ROUND(E898/D898*100,0)</f>
        <v>40</v>
      </c>
      <c r="Q898" s="13">
        <f>IFERROR(ROUND(E898/L898,2),"no backers")</f>
        <v>44.44</v>
      </c>
      <c r="S898" s="9">
        <f>$R$1+J898/60/60/24</f>
        <v>42218.872986111113</v>
      </c>
      <c r="T898" s="9">
        <f>$R$1+I898/60/60/24</f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8281</v>
      </c>
      <c r="O899" t="s">
        <v>8285</v>
      </c>
      <c r="P899" s="12">
        <f>ROUND(E899/D899*100,0)</f>
        <v>0</v>
      </c>
      <c r="Q899" s="13" t="str">
        <f>IFERROR(ROUND(E899/L899,2),"no backers")</f>
        <v>no backers</v>
      </c>
      <c r="S899" s="9">
        <f>$R$1+J899/60/60/24</f>
        <v>41211.688750000001</v>
      </c>
      <c r="T899" s="9">
        <f>$R$1+I899/60/60/24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8281</v>
      </c>
      <c r="O900" t="s">
        <v>8285</v>
      </c>
      <c r="P900" s="12">
        <f>ROUND(E900/D900*100,0)</f>
        <v>3</v>
      </c>
      <c r="Q900" s="13">
        <f>IFERROR(ROUND(E900/L900,2),"no backers")</f>
        <v>35</v>
      </c>
      <c r="S900" s="9">
        <f>$R$1+J900/60/60/24</f>
        <v>40878.758217592593</v>
      </c>
      <c r="T900" s="9">
        <f>$R$1+I900/60/60/24</f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8281</v>
      </c>
      <c r="O901" t="s">
        <v>8285</v>
      </c>
      <c r="P901" s="12">
        <f>ROUND(E901/D901*100,0)</f>
        <v>37</v>
      </c>
      <c r="Q901" s="13">
        <f>IFERROR(ROUND(E901/L901,2),"no backers")</f>
        <v>35</v>
      </c>
      <c r="S901" s="9">
        <f>$R$1+J901/60/60/24</f>
        <v>40646.099097222221</v>
      </c>
      <c r="T901" s="9">
        <f>$R$1+I901/60/60/24</f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8281</v>
      </c>
      <c r="O902" t="s">
        <v>8284</v>
      </c>
      <c r="P902" s="12">
        <f>ROUND(E902/D902*100,0)</f>
        <v>0</v>
      </c>
      <c r="Q902" s="13">
        <f>IFERROR(ROUND(E902/L902,2),"no backers")</f>
        <v>10.5</v>
      </c>
      <c r="S902" s="9">
        <f>$R$1+J902/60/60/24</f>
        <v>42429.84956018519</v>
      </c>
      <c r="T902" s="9">
        <f>$R$1+I902/60/60/24</f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8281</v>
      </c>
      <c r="O903" t="s">
        <v>8284</v>
      </c>
      <c r="P903" s="12">
        <f>ROUND(E903/D903*100,0)</f>
        <v>0</v>
      </c>
      <c r="Q903" s="13" t="str">
        <f>IFERROR(ROUND(E903/L903,2),"no backers")</f>
        <v>no backers</v>
      </c>
      <c r="S903" s="9">
        <f>$R$1+J903/60/60/24</f>
        <v>40291.81150462963</v>
      </c>
      <c r="T903" s="9">
        <f>$R$1+I903/60/60/24</f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8281</v>
      </c>
      <c r="O904" t="s">
        <v>8284</v>
      </c>
      <c r="P904" s="12">
        <f>ROUND(E904/D904*100,0)</f>
        <v>0</v>
      </c>
      <c r="Q904" s="13">
        <f>IFERROR(ROUND(E904/L904,2),"no backers")</f>
        <v>30</v>
      </c>
      <c r="S904" s="9">
        <f>$R$1+J904/60/60/24</f>
        <v>41829.965532407405</v>
      </c>
      <c r="T904" s="9">
        <f>$R$1+I904/60/60/24</f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8281</v>
      </c>
      <c r="O905" t="s">
        <v>8284</v>
      </c>
      <c r="P905" s="12">
        <f>ROUND(E905/D905*100,0)</f>
        <v>3</v>
      </c>
      <c r="Q905" s="13">
        <f>IFERROR(ROUND(E905/L905,2),"no backers")</f>
        <v>40</v>
      </c>
      <c r="S905" s="9">
        <f>$R$1+J905/60/60/24</f>
        <v>41149.796064814815</v>
      </c>
      <c r="T905" s="9">
        <f>$R$1+I905/60/60/24</f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8281</v>
      </c>
      <c r="O906" t="s">
        <v>8284</v>
      </c>
      <c r="P906" s="12">
        <f>ROUND(E906/D906*100,0)</f>
        <v>0</v>
      </c>
      <c r="Q906" s="13">
        <f>IFERROR(ROUND(E906/L906,2),"no backers")</f>
        <v>50.33</v>
      </c>
      <c r="S906" s="9">
        <f>$R$1+J906/60/60/24</f>
        <v>42342.080289351856</v>
      </c>
      <c r="T906" s="9">
        <f>$R$1+I906/60/60/24</f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8281</v>
      </c>
      <c r="O907" t="s">
        <v>8284</v>
      </c>
      <c r="P907" s="12">
        <f>ROUND(E907/D907*100,0)</f>
        <v>3</v>
      </c>
      <c r="Q907" s="13">
        <f>IFERROR(ROUND(E907/L907,2),"no backers")</f>
        <v>32.67</v>
      </c>
      <c r="S907" s="9">
        <f>$R$1+J907/60/60/24</f>
        <v>40507.239884259259</v>
      </c>
      <c r="T907" s="9">
        <f>$R$1+I907/60/60/24</f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8281</v>
      </c>
      <c r="O908" t="s">
        <v>8284</v>
      </c>
      <c r="P908" s="12">
        <f>ROUND(E908/D908*100,0)</f>
        <v>0</v>
      </c>
      <c r="Q908" s="13" t="str">
        <f>IFERROR(ROUND(E908/L908,2),"no backers")</f>
        <v>no backers</v>
      </c>
      <c r="S908" s="9">
        <f>$R$1+J908/60/60/24</f>
        <v>41681.189699074072</v>
      </c>
      <c r="T908" s="9">
        <f>$R$1+I908/60/60/24</f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8281</v>
      </c>
      <c r="O909" t="s">
        <v>8284</v>
      </c>
      <c r="P909" s="12">
        <f>ROUND(E909/D909*100,0)</f>
        <v>0</v>
      </c>
      <c r="Q909" s="13" t="str">
        <f>IFERROR(ROUND(E909/L909,2),"no backers")</f>
        <v>no backers</v>
      </c>
      <c r="S909" s="9">
        <f>$R$1+J909/60/60/24</f>
        <v>40767.192395833335</v>
      </c>
      <c r="T909" s="9">
        <f>$R$1+I909/60/60/24</f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8281</v>
      </c>
      <c r="O910" t="s">
        <v>8284</v>
      </c>
      <c r="P910" s="12">
        <f>ROUND(E910/D910*100,0)</f>
        <v>0</v>
      </c>
      <c r="Q910" s="13" t="str">
        <f>IFERROR(ROUND(E910/L910,2),"no backers")</f>
        <v>no backers</v>
      </c>
      <c r="S910" s="9">
        <f>$R$1+J910/60/60/24</f>
        <v>40340.801562499997</v>
      </c>
      <c r="T910" s="9">
        <f>$R$1+I910/60/60/24</f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8281</v>
      </c>
      <c r="O911" t="s">
        <v>8284</v>
      </c>
      <c r="P911" s="12">
        <f>ROUND(E911/D911*100,0)</f>
        <v>3</v>
      </c>
      <c r="Q911" s="13">
        <f>IFERROR(ROUND(E911/L911,2),"no backers")</f>
        <v>65</v>
      </c>
      <c r="S911" s="9">
        <f>$R$1+J911/60/60/24</f>
        <v>41081.69027777778</v>
      </c>
      <c r="T911" s="9">
        <f>$R$1+I911/60/60/24</f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8281</v>
      </c>
      <c r="O912" t="s">
        <v>8284</v>
      </c>
      <c r="P912" s="12">
        <f>ROUND(E912/D912*100,0)</f>
        <v>22</v>
      </c>
      <c r="Q912" s="13">
        <f>IFERROR(ROUND(E912/L912,2),"no backers")</f>
        <v>24.6</v>
      </c>
      <c r="S912" s="9">
        <f>$R$1+J912/60/60/24</f>
        <v>42737.545358796298</v>
      </c>
      <c r="T912" s="9">
        <f>$R$1+I912/60/60/24</f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8281</v>
      </c>
      <c r="O913" t="s">
        <v>8284</v>
      </c>
      <c r="P913" s="12">
        <f>ROUND(E913/D913*100,0)</f>
        <v>0</v>
      </c>
      <c r="Q913" s="13" t="str">
        <f>IFERROR(ROUND(E913/L913,2),"no backers")</f>
        <v>no backers</v>
      </c>
      <c r="S913" s="9">
        <f>$R$1+J913/60/60/24</f>
        <v>41642.005150462966</v>
      </c>
      <c r="T913" s="9">
        <f>$R$1+I913/60/60/24</f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8281</v>
      </c>
      <c r="O914" t="s">
        <v>8284</v>
      </c>
      <c r="P914" s="12">
        <f>ROUND(E914/D914*100,0)</f>
        <v>1</v>
      </c>
      <c r="Q914" s="13">
        <f>IFERROR(ROUND(E914/L914,2),"no backers")</f>
        <v>15</v>
      </c>
      <c r="S914" s="9">
        <f>$R$1+J914/60/60/24</f>
        <v>41194.109340277777</v>
      </c>
      <c r="T914" s="9">
        <f>$R$1+I914/60/60/24</f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8281</v>
      </c>
      <c r="O915" t="s">
        <v>8284</v>
      </c>
      <c r="P915" s="12">
        <f>ROUND(E915/D915*100,0)</f>
        <v>7</v>
      </c>
      <c r="Q915" s="13">
        <f>IFERROR(ROUND(E915/L915,2),"no backers")</f>
        <v>82.58</v>
      </c>
      <c r="S915" s="9">
        <f>$R$1+J915/60/60/24</f>
        <v>41004.139108796298</v>
      </c>
      <c r="T915" s="9">
        <f>$R$1+I915/60/60/24</f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8281</v>
      </c>
      <c r="O916" t="s">
        <v>8284</v>
      </c>
      <c r="P916" s="12">
        <f>ROUND(E916/D916*100,0)</f>
        <v>0</v>
      </c>
      <c r="Q916" s="13" t="str">
        <f>IFERROR(ROUND(E916/L916,2),"no backers")</f>
        <v>no backers</v>
      </c>
      <c r="S916" s="9">
        <f>$R$1+J916/60/60/24</f>
        <v>41116.763275462967</v>
      </c>
      <c r="T916" s="9">
        <f>$R$1+I916/60/60/24</f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8281</v>
      </c>
      <c r="O917" t="s">
        <v>8284</v>
      </c>
      <c r="P917" s="12">
        <f>ROUND(E917/D917*100,0)</f>
        <v>6</v>
      </c>
      <c r="Q917" s="13">
        <f>IFERROR(ROUND(E917/L917,2),"no backers")</f>
        <v>41.67</v>
      </c>
      <c r="S917" s="9">
        <f>$R$1+J917/60/60/24</f>
        <v>40937.679560185185</v>
      </c>
      <c r="T917" s="9">
        <f>$R$1+I917/60/60/24</f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8281</v>
      </c>
      <c r="O918" t="s">
        <v>8284</v>
      </c>
      <c r="P918" s="12">
        <f>ROUND(E918/D918*100,0)</f>
        <v>0</v>
      </c>
      <c r="Q918" s="13" t="str">
        <f>IFERROR(ROUND(E918/L918,2),"no backers")</f>
        <v>no backers</v>
      </c>
      <c r="S918" s="9">
        <f>$R$1+J918/60/60/24</f>
        <v>40434.853402777779</v>
      </c>
      <c r="T918" s="9">
        <f>$R$1+I918/60/60/24</f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8281</v>
      </c>
      <c r="O919" t="s">
        <v>8284</v>
      </c>
      <c r="P919" s="12">
        <f>ROUND(E919/D919*100,0)</f>
        <v>1</v>
      </c>
      <c r="Q919" s="13">
        <f>IFERROR(ROUND(E919/L919,2),"no backers")</f>
        <v>30</v>
      </c>
      <c r="S919" s="9">
        <f>$R$1+J919/60/60/24</f>
        <v>41802.94363425926</v>
      </c>
      <c r="T919" s="9">
        <f>$R$1+I919/60/60/24</f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8281</v>
      </c>
      <c r="O920" t="s">
        <v>8284</v>
      </c>
      <c r="P920" s="12">
        <f>ROUND(E920/D920*100,0)</f>
        <v>5</v>
      </c>
      <c r="Q920" s="13">
        <f>IFERROR(ROUND(E920/L920,2),"no backers")</f>
        <v>19.600000000000001</v>
      </c>
      <c r="S920" s="9">
        <f>$R$1+J920/60/60/24</f>
        <v>41944.916215277779</v>
      </c>
      <c r="T920" s="9">
        <f>$R$1+I920/60/60/24</f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8281</v>
      </c>
      <c r="O921" t="s">
        <v>8284</v>
      </c>
      <c r="P921" s="12">
        <f>ROUND(E921/D921*100,0)</f>
        <v>1</v>
      </c>
      <c r="Q921" s="13">
        <f>IFERROR(ROUND(E921/L921,2),"no backers")</f>
        <v>100</v>
      </c>
      <c r="S921" s="9">
        <f>$R$1+J921/60/60/24</f>
        <v>41227.641724537039</v>
      </c>
      <c r="T921" s="9">
        <f>$R$1+I921/60/60/24</f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8281</v>
      </c>
      <c r="O922" t="s">
        <v>8284</v>
      </c>
      <c r="P922" s="12">
        <f>ROUND(E922/D922*100,0)</f>
        <v>0</v>
      </c>
      <c r="Q922" s="13" t="str">
        <f>IFERROR(ROUND(E922/L922,2),"no backers")</f>
        <v>no backers</v>
      </c>
      <c r="S922" s="9">
        <f>$R$1+J922/60/60/24</f>
        <v>41562.67155092593</v>
      </c>
      <c r="T922" s="9">
        <f>$R$1+I922/60/60/24</f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8281</v>
      </c>
      <c r="O923" t="s">
        <v>8284</v>
      </c>
      <c r="P923" s="12">
        <f>ROUND(E923/D923*100,0)</f>
        <v>31</v>
      </c>
      <c r="Q923" s="13">
        <f>IFERROR(ROUND(E923/L923,2),"no backers")</f>
        <v>231.75</v>
      </c>
      <c r="S923" s="9">
        <f>$R$1+J923/60/60/24</f>
        <v>40847.171018518515</v>
      </c>
      <c r="T923" s="9">
        <f>$R$1+I923/60/60/24</f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8281</v>
      </c>
      <c r="O924" t="s">
        <v>8284</v>
      </c>
      <c r="P924" s="12">
        <f>ROUND(E924/D924*100,0)</f>
        <v>21</v>
      </c>
      <c r="Q924" s="13">
        <f>IFERROR(ROUND(E924/L924,2),"no backers")</f>
        <v>189.33</v>
      </c>
      <c r="S924" s="9">
        <f>$R$1+J924/60/60/24</f>
        <v>41878.530011574076</v>
      </c>
      <c r="T924" s="9">
        <f>$R$1+I924/60/60/24</f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8281</v>
      </c>
      <c r="O925" t="s">
        <v>8284</v>
      </c>
      <c r="P925" s="12">
        <f>ROUND(E925/D925*100,0)</f>
        <v>2</v>
      </c>
      <c r="Q925" s="13">
        <f>IFERROR(ROUND(E925/L925,2),"no backers")</f>
        <v>55</v>
      </c>
      <c r="S925" s="9">
        <f>$R$1+J925/60/60/24</f>
        <v>41934.959756944445</v>
      </c>
      <c r="T925" s="9">
        <f>$R$1+I925/60/60/24</f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8281</v>
      </c>
      <c r="O926" t="s">
        <v>8284</v>
      </c>
      <c r="P926" s="12">
        <f>ROUND(E926/D926*100,0)</f>
        <v>11</v>
      </c>
      <c r="Q926" s="13">
        <f>IFERROR(ROUND(E926/L926,2),"no backers")</f>
        <v>21.8</v>
      </c>
      <c r="S926" s="9">
        <f>$R$1+J926/60/60/24</f>
        <v>41288.942928240744</v>
      </c>
      <c r="T926" s="9">
        <f>$R$1+I926/60/60/24</f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8281</v>
      </c>
      <c r="O927" t="s">
        <v>8284</v>
      </c>
      <c r="P927" s="12">
        <f>ROUND(E927/D927*100,0)</f>
        <v>3</v>
      </c>
      <c r="Q927" s="13">
        <f>IFERROR(ROUND(E927/L927,2),"no backers")</f>
        <v>32</v>
      </c>
      <c r="S927" s="9">
        <f>$R$1+J927/60/60/24</f>
        <v>41575.880914351852</v>
      </c>
      <c r="T927" s="9">
        <f>$R$1+I927/60/60/24</f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8281</v>
      </c>
      <c r="O928" t="s">
        <v>8284</v>
      </c>
      <c r="P928" s="12">
        <f>ROUND(E928/D928*100,0)</f>
        <v>0</v>
      </c>
      <c r="Q928" s="13" t="str">
        <f>IFERROR(ROUND(E928/L928,2),"no backers")</f>
        <v>no backers</v>
      </c>
      <c r="S928" s="9">
        <f>$R$1+J928/60/60/24</f>
        <v>40338.02002314815</v>
      </c>
      <c r="T928" s="9">
        <f>$R$1+I928/60/60/24</f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8281</v>
      </c>
      <c r="O929" t="s">
        <v>8284</v>
      </c>
      <c r="P929" s="12">
        <f>ROUND(E929/D929*100,0)</f>
        <v>0</v>
      </c>
      <c r="Q929" s="13" t="str">
        <f>IFERROR(ROUND(E929/L929,2),"no backers")</f>
        <v>no backers</v>
      </c>
      <c r="S929" s="9">
        <f>$R$1+J929/60/60/24</f>
        <v>41013.822858796295</v>
      </c>
      <c r="T929" s="9">
        <f>$R$1+I929/60/60/24</f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8281</v>
      </c>
      <c r="O930" t="s">
        <v>8284</v>
      </c>
      <c r="P930" s="12">
        <f>ROUND(E930/D930*100,0)</f>
        <v>11</v>
      </c>
      <c r="Q930" s="13">
        <f>IFERROR(ROUND(E930/L930,2),"no backers")</f>
        <v>56.25</v>
      </c>
      <c r="S930" s="9">
        <f>$R$1+J930/60/60/24</f>
        <v>41180.86241898148</v>
      </c>
      <c r="T930" s="9">
        <f>$R$1+I930/60/60/24</f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8281</v>
      </c>
      <c r="O931" t="s">
        <v>8284</v>
      </c>
      <c r="P931" s="12">
        <f>ROUND(E931/D931*100,0)</f>
        <v>0</v>
      </c>
      <c r="Q931" s="13" t="str">
        <f>IFERROR(ROUND(E931/L931,2),"no backers")</f>
        <v>no backers</v>
      </c>
      <c r="S931" s="9">
        <f>$R$1+J931/60/60/24</f>
        <v>40978.238067129627</v>
      </c>
      <c r="T931" s="9">
        <f>$R$1+I931/60/60/24</f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8281</v>
      </c>
      <c r="O932" t="s">
        <v>8284</v>
      </c>
      <c r="P932" s="12">
        <f>ROUND(E932/D932*100,0)</f>
        <v>38</v>
      </c>
      <c r="Q932" s="13">
        <f>IFERROR(ROUND(E932/L932,2),"no backers")</f>
        <v>69</v>
      </c>
      <c r="S932" s="9">
        <f>$R$1+J932/60/60/24</f>
        <v>40312.915578703702</v>
      </c>
      <c r="T932" s="9">
        <f>$R$1+I932/60/60/24</f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8281</v>
      </c>
      <c r="O933" t="s">
        <v>8284</v>
      </c>
      <c r="P933" s="12">
        <f>ROUND(E933/D933*100,0)</f>
        <v>7</v>
      </c>
      <c r="Q933" s="13">
        <f>IFERROR(ROUND(E933/L933,2),"no backers")</f>
        <v>18.71</v>
      </c>
      <c r="S933" s="9">
        <f>$R$1+J933/60/60/24</f>
        <v>41680.359976851854</v>
      </c>
      <c r="T933" s="9">
        <f>$R$1+I933/60/60/24</f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8281</v>
      </c>
      <c r="O934" t="s">
        <v>8284</v>
      </c>
      <c r="P934" s="12">
        <f>ROUND(E934/D934*100,0)</f>
        <v>15</v>
      </c>
      <c r="Q934" s="13">
        <f>IFERROR(ROUND(E934/L934,2),"no backers")</f>
        <v>46.03</v>
      </c>
      <c r="S934" s="9">
        <f>$R$1+J934/60/60/24</f>
        <v>41310.969270833331</v>
      </c>
      <c r="T934" s="9">
        <f>$R$1+I934/60/60/24</f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8281</v>
      </c>
      <c r="O935" t="s">
        <v>8284</v>
      </c>
      <c r="P935" s="12">
        <f>ROUND(E935/D935*100,0)</f>
        <v>6</v>
      </c>
      <c r="Q935" s="13">
        <f>IFERROR(ROUND(E935/L935,2),"no backers")</f>
        <v>60</v>
      </c>
      <c r="S935" s="9">
        <f>$R$1+J935/60/60/24</f>
        <v>41711.169085648151</v>
      </c>
      <c r="T935" s="9">
        <f>$R$1+I935/60/60/24</f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8281</v>
      </c>
      <c r="O936" t="s">
        <v>8284</v>
      </c>
      <c r="P936" s="12">
        <f>ROUND(E936/D936*100,0)</f>
        <v>30</v>
      </c>
      <c r="Q936" s="13">
        <f>IFERROR(ROUND(E936/L936,2),"no backers")</f>
        <v>50.67</v>
      </c>
      <c r="S936" s="9">
        <f>$R$1+J936/60/60/24</f>
        <v>41733.737083333333</v>
      </c>
      <c r="T936" s="9">
        <f>$R$1+I936/60/60/24</f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8281</v>
      </c>
      <c r="O937" t="s">
        <v>8284</v>
      </c>
      <c r="P937" s="12">
        <f>ROUND(E937/D937*100,0)</f>
        <v>1</v>
      </c>
      <c r="Q937" s="13">
        <f>IFERROR(ROUND(E937/L937,2),"no backers")</f>
        <v>25</v>
      </c>
      <c r="S937" s="9">
        <f>$R$1+J937/60/60/24</f>
        <v>42368.333668981482</v>
      </c>
      <c r="T937" s="9">
        <f>$R$1+I937/60/60/24</f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8281</v>
      </c>
      <c r="O938" t="s">
        <v>8284</v>
      </c>
      <c r="P938" s="12">
        <f>ROUND(E938/D938*100,0)</f>
        <v>0</v>
      </c>
      <c r="Q938" s="13" t="str">
        <f>IFERROR(ROUND(E938/L938,2),"no backers")</f>
        <v>no backers</v>
      </c>
      <c r="S938" s="9">
        <f>$R$1+J938/60/60/24</f>
        <v>40883.024178240739</v>
      </c>
      <c r="T938" s="9">
        <f>$R$1+I938/60/60/24</f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8281</v>
      </c>
      <c r="O939" t="s">
        <v>8284</v>
      </c>
      <c r="P939" s="12">
        <f>ROUND(E939/D939*100,0)</f>
        <v>1</v>
      </c>
      <c r="Q939" s="13">
        <f>IFERROR(ROUND(E939/L939,2),"no backers")</f>
        <v>20</v>
      </c>
      <c r="S939" s="9">
        <f>$R$1+J939/60/60/24</f>
        <v>41551.798113425924</v>
      </c>
      <c r="T939" s="9">
        <f>$R$1+I939/60/60/24</f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8281</v>
      </c>
      <c r="O940" t="s">
        <v>8284</v>
      </c>
      <c r="P940" s="12">
        <f>ROUND(E940/D940*100,0)</f>
        <v>0</v>
      </c>
      <c r="Q940" s="13">
        <f>IFERROR(ROUND(E940/L940,2),"no backers")</f>
        <v>25</v>
      </c>
      <c r="S940" s="9">
        <f>$R$1+J940/60/60/24</f>
        <v>41124.479722222226</v>
      </c>
      <c r="T940" s="9">
        <f>$R$1+I940/60/60/24</f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8281</v>
      </c>
      <c r="O941" t="s">
        <v>8284</v>
      </c>
      <c r="P941" s="12">
        <f>ROUND(E941/D941*100,0)</f>
        <v>1</v>
      </c>
      <c r="Q941" s="13">
        <f>IFERROR(ROUND(E941/L941,2),"no backers")</f>
        <v>20</v>
      </c>
      <c r="S941" s="9">
        <f>$R$1+J941/60/60/24</f>
        <v>41416.763171296298</v>
      </c>
      <c r="T941" s="9">
        <f>$R$1+I941/60/60/24</f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8275</v>
      </c>
      <c r="O942" t="s">
        <v>8277</v>
      </c>
      <c r="P942" s="12">
        <f>ROUND(E942/D942*100,0)</f>
        <v>17</v>
      </c>
      <c r="Q942" s="13">
        <f>IFERROR(ROUND(E942/L942,2),"no backers")</f>
        <v>110.29</v>
      </c>
      <c r="S942" s="9">
        <f>$R$1+J942/60/60/24</f>
        <v>42182.008402777778</v>
      </c>
      <c r="T942" s="9">
        <f>$R$1+I942/60/60/24</f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8275</v>
      </c>
      <c r="O943" t="s">
        <v>8277</v>
      </c>
      <c r="P943" s="12">
        <f>ROUND(E943/D943*100,0)</f>
        <v>2</v>
      </c>
      <c r="Q943" s="13">
        <f>IFERROR(ROUND(E943/L943,2),"no backers")</f>
        <v>37.450000000000003</v>
      </c>
      <c r="S943" s="9">
        <f>$R$1+J943/60/60/24</f>
        <v>42746.096585648149</v>
      </c>
      <c r="T943" s="9">
        <f>$R$1+I943/60/60/24</f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8275</v>
      </c>
      <c r="O944" t="s">
        <v>8277</v>
      </c>
      <c r="P944" s="12">
        <f>ROUND(E944/D944*100,0)</f>
        <v>9</v>
      </c>
      <c r="Q944" s="13">
        <f>IFERROR(ROUND(E944/L944,2),"no backers")</f>
        <v>41.75</v>
      </c>
      <c r="S944" s="9">
        <f>$R$1+J944/60/60/24</f>
        <v>42382.843287037031</v>
      </c>
      <c r="T944" s="9">
        <f>$R$1+I944/60/60/24</f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8275</v>
      </c>
      <c r="O945" t="s">
        <v>8277</v>
      </c>
      <c r="P945" s="12">
        <f>ROUND(E945/D945*100,0)</f>
        <v>10</v>
      </c>
      <c r="Q945" s="13">
        <f>IFERROR(ROUND(E945/L945,2),"no backers")</f>
        <v>24.08</v>
      </c>
      <c r="S945" s="9">
        <f>$R$1+J945/60/60/24</f>
        <v>42673.66788194445</v>
      </c>
      <c r="T945" s="9">
        <f>$R$1+I945/60/60/24</f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8275</v>
      </c>
      <c r="O946" t="s">
        <v>8277</v>
      </c>
      <c r="P946" s="12">
        <f>ROUND(E946/D946*100,0)</f>
        <v>13</v>
      </c>
      <c r="Q946" s="13">
        <f>IFERROR(ROUND(E946/L946,2),"no backers")</f>
        <v>69.41</v>
      </c>
      <c r="S946" s="9">
        <f>$R$1+J946/60/60/24</f>
        <v>42444.583912037036</v>
      </c>
      <c r="T946" s="9">
        <f>$R$1+I946/60/60/24</f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8275</v>
      </c>
      <c r="O947" t="s">
        <v>8277</v>
      </c>
      <c r="P947" s="12">
        <f>ROUND(E947/D947*100,0)</f>
        <v>2</v>
      </c>
      <c r="Q947" s="13">
        <f>IFERROR(ROUND(E947/L947,2),"no backers")</f>
        <v>155.25</v>
      </c>
      <c r="S947" s="9">
        <f>$R$1+J947/60/60/24</f>
        <v>42732.872986111113</v>
      </c>
      <c r="T947" s="9">
        <f>$R$1+I947/60/60/24</f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8275</v>
      </c>
      <c r="O948" t="s">
        <v>8277</v>
      </c>
      <c r="P948" s="12">
        <f>ROUND(E948/D948*100,0)</f>
        <v>2</v>
      </c>
      <c r="Q948" s="13">
        <f>IFERROR(ROUND(E948/L948,2),"no backers")</f>
        <v>57.2</v>
      </c>
      <c r="S948" s="9">
        <f>$R$1+J948/60/60/24</f>
        <v>42592.750555555554</v>
      </c>
      <c r="T948" s="9">
        <f>$R$1+I948/60/60/24</f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8275</v>
      </c>
      <c r="O949" t="s">
        <v>8277</v>
      </c>
      <c r="P949" s="12">
        <f>ROUND(E949/D949*100,0)</f>
        <v>0</v>
      </c>
      <c r="Q949" s="13" t="str">
        <f>IFERROR(ROUND(E949/L949,2),"no backers")</f>
        <v>no backers</v>
      </c>
      <c r="S949" s="9">
        <f>$R$1+J949/60/60/24</f>
        <v>42491.781319444446</v>
      </c>
      <c r="T949" s="9">
        <f>$R$1+I949/60/60/24</f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8275</v>
      </c>
      <c r="O950" t="s">
        <v>8277</v>
      </c>
      <c r="P950" s="12">
        <f>ROUND(E950/D950*100,0)</f>
        <v>12</v>
      </c>
      <c r="Q950" s="13">
        <f>IFERROR(ROUND(E950/L950,2),"no backers")</f>
        <v>60</v>
      </c>
      <c r="S950" s="9">
        <f>$R$1+J950/60/60/24</f>
        <v>42411.828287037039</v>
      </c>
      <c r="T950" s="9">
        <f>$R$1+I950/60/60/24</f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8275</v>
      </c>
      <c r="O951" t="s">
        <v>8277</v>
      </c>
      <c r="P951" s="12">
        <f>ROUND(E951/D951*100,0)</f>
        <v>1</v>
      </c>
      <c r="Q951" s="13">
        <f>IFERROR(ROUND(E951/L951,2),"no backers")</f>
        <v>39</v>
      </c>
      <c r="S951" s="9">
        <f>$R$1+J951/60/60/24</f>
        <v>42361.043703703705</v>
      </c>
      <c r="T951" s="9">
        <f>$R$1+I951/60/60/24</f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8275</v>
      </c>
      <c r="O952" t="s">
        <v>8277</v>
      </c>
      <c r="P952" s="12">
        <f>ROUND(E952/D952*100,0)</f>
        <v>28</v>
      </c>
      <c r="Q952" s="13">
        <f>IFERROR(ROUND(E952/L952,2),"no backers")</f>
        <v>58.42</v>
      </c>
      <c r="S952" s="9">
        <f>$R$1+J952/60/60/24</f>
        <v>42356.750706018516</v>
      </c>
      <c r="T952" s="9">
        <f>$R$1+I952/60/60/24</f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8275</v>
      </c>
      <c r="O953" t="s">
        <v>8277</v>
      </c>
      <c r="P953" s="12">
        <f>ROUND(E953/D953*100,0)</f>
        <v>38</v>
      </c>
      <c r="Q953" s="13">
        <f>IFERROR(ROUND(E953/L953,2),"no backers")</f>
        <v>158.63999999999999</v>
      </c>
      <c r="S953" s="9">
        <f>$R$1+J953/60/60/24</f>
        <v>42480.653611111105</v>
      </c>
      <c r="T953" s="9">
        <f>$R$1+I953/60/60/24</f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8275</v>
      </c>
      <c r="O954" t="s">
        <v>8277</v>
      </c>
      <c r="P954" s="12">
        <f>ROUND(E954/D954*100,0)</f>
        <v>40</v>
      </c>
      <c r="Q954" s="13">
        <f>IFERROR(ROUND(E954/L954,2),"no backers")</f>
        <v>99.86</v>
      </c>
      <c r="S954" s="9">
        <f>$R$1+J954/60/60/24</f>
        <v>42662.613564814819</v>
      </c>
      <c r="T954" s="9">
        <f>$R$1+I954/60/60/24</f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8275</v>
      </c>
      <c r="O955" t="s">
        <v>8277</v>
      </c>
      <c r="P955" s="12">
        <f>ROUND(E955/D955*100,0)</f>
        <v>1</v>
      </c>
      <c r="Q955" s="13">
        <f>IFERROR(ROUND(E955/L955,2),"no backers")</f>
        <v>25.2</v>
      </c>
      <c r="S955" s="9">
        <f>$R$1+J955/60/60/24</f>
        <v>41999.164340277777</v>
      </c>
      <c r="T955" s="9">
        <f>$R$1+I955/60/60/24</f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8275</v>
      </c>
      <c r="O956" t="s">
        <v>8277</v>
      </c>
      <c r="P956" s="12">
        <f>ROUND(E956/D956*100,0)</f>
        <v>43</v>
      </c>
      <c r="Q956" s="13">
        <f>IFERROR(ROUND(E956/L956,2),"no backers")</f>
        <v>89.19</v>
      </c>
      <c r="S956" s="9">
        <f>$R$1+J956/60/60/24</f>
        <v>42194.833784722221</v>
      </c>
      <c r="T956" s="9">
        <f>$R$1+I956/60/60/24</f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8275</v>
      </c>
      <c r="O957" t="s">
        <v>8277</v>
      </c>
      <c r="P957" s="12">
        <f>ROUND(E957/D957*100,0)</f>
        <v>6</v>
      </c>
      <c r="Q957" s="13">
        <f>IFERROR(ROUND(E957/L957,2),"no backers")</f>
        <v>182.62</v>
      </c>
      <c r="S957" s="9">
        <f>$R$1+J957/60/60/24</f>
        <v>42586.295138888891</v>
      </c>
      <c r="T957" s="9">
        <f>$R$1+I957/60/60/24</f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8275</v>
      </c>
      <c r="O958" t="s">
        <v>8277</v>
      </c>
      <c r="P958" s="12">
        <f>ROUND(E958/D958*100,0)</f>
        <v>2</v>
      </c>
      <c r="Q958" s="13">
        <f>IFERROR(ROUND(E958/L958,2),"no backers")</f>
        <v>50.65</v>
      </c>
      <c r="S958" s="9">
        <f>$R$1+J958/60/60/24</f>
        <v>42060.913877314815</v>
      </c>
      <c r="T958" s="9">
        <f>$R$1+I958/60/60/24</f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8275</v>
      </c>
      <c r="O959" t="s">
        <v>8277</v>
      </c>
      <c r="P959" s="12">
        <f>ROUND(E959/D959*100,0)</f>
        <v>2</v>
      </c>
      <c r="Q959" s="13">
        <f>IFERROR(ROUND(E959/L959,2),"no backers")</f>
        <v>33.29</v>
      </c>
      <c r="S959" s="9">
        <f>$R$1+J959/60/60/24</f>
        <v>42660.552465277782</v>
      </c>
      <c r="T959" s="9">
        <f>$R$1+I959/60/60/24</f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8275</v>
      </c>
      <c r="O960" t="s">
        <v>8277</v>
      </c>
      <c r="P960" s="12">
        <f>ROUND(E960/D960*100,0)</f>
        <v>11</v>
      </c>
      <c r="Q960" s="13">
        <f>IFERROR(ROUND(E960/L960,2),"no backers")</f>
        <v>51.82</v>
      </c>
      <c r="S960" s="9">
        <f>$R$1+J960/60/60/24</f>
        <v>42082.802812499998</v>
      </c>
      <c r="T960" s="9">
        <f>$R$1+I960/60/60/24</f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8275</v>
      </c>
      <c r="O961" t="s">
        <v>8277</v>
      </c>
      <c r="P961" s="12">
        <f>ROUND(E961/D961*100,0)</f>
        <v>39</v>
      </c>
      <c r="Q961" s="13">
        <f>IFERROR(ROUND(E961/L961,2),"no backers")</f>
        <v>113.63</v>
      </c>
      <c r="S961" s="9">
        <f>$R$1+J961/60/60/24</f>
        <v>41993.174363425926</v>
      </c>
      <c r="T961" s="9">
        <f>$R$1+I961/60/60/24</f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8275</v>
      </c>
      <c r="O962" t="s">
        <v>8277</v>
      </c>
      <c r="P962" s="12">
        <f>ROUND(E962/D962*100,0)</f>
        <v>46</v>
      </c>
      <c r="Q962" s="13">
        <f>IFERROR(ROUND(E962/L962,2),"no backers")</f>
        <v>136.46</v>
      </c>
      <c r="S962" s="9">
        <f>$R$1+J962/60/60/24</f>
        <v>42766.626793981486</v>
      </c>
      <c r="T962" s="9">
        <f>$R$1+I962/60/60/24</f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8275</v>
      </c>
      <c r="O963" t="s">
        <v>8277</v>
      </c>
      <c r="P963" s="12">
        <f>ROUND(E963/D963*100,0)</f>
        <v>42</v>
      </c>
      <c r="Q963" s="13">
        <f>IFERROR(ROUND(E963/L963,2),"no backers")</f>
        <v>364.35</v>
      </c>
      <c r="S963" s="9">
        <f>$R$1+J963/60/60/24</f>
        <v>42740.693692129629</v>
      </c>
      <c r="T963" s="9">
        <f>$R$1+I963/60/60/24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8275</v>
      </c>
      <c r="O964" t="s">
        <v>8277</v>
      </c>
      <c r="P964" s="12">
        <f>ROUND(E964/D964*100,0)</f>
        <v>28</v>
      </c>
      <c r="Q964" s="13">
        <f>IFERROR(ROUND(E964/L964,2),"no backers")</f>
        <v>19.239999999999998</v>
      </c>
      <c r="S964" s="9">
        <f>$R$1+J964/60/60/24</f>
        <v>42373.712418981479</v>
      </c>
      <c r="T964" s="9">
        <f>$R$1+I964/60/60/24</f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8275</v>
      </c>
      <c r="O965" t="s">
        <v>8277</v>
      </c>
      <c r="P965" s="12">
        <f>ROUND(E965/D965*100,0)</f>
        <v>1</v>
      </c>
      <c r="Q965" s="13">
        <f>IFERROR(ROUND(E965/L965,2),"no backers")</f>
        <v>41.89</v>
      </c>
      <c r="S965" s="9">
        <f>$R$1+J965/60/60/24</f>
        <v>42625.635636574079</v>
      </c>
      <c r="T965" s="9">
        <f>$R$1+I965/60/60/24</f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8275</v>
      </c>
      <c r="O966" t="s">
        <v>8277</v>
      </c>
      <c r="P966" s="12">
        <f>ROUND(E966/D966*100,0)</f>
        <v>1</v>
      </c>
      <c r="Q966" s="13">
        <f>IFERROR(ROUND(E966/L966,2),"no backers")</f>
        <v>30.31</v>
      </c>
      <c r="S966" s="9">
        <f>$R$1+J966/60/60/24</f>
        <v>42208.628692129627</v>
      </c>
      <c r="T966" s="9">
        <f>$R$1+I966/60/60/24</f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8275</v>
      </c>
      <c r="O967" t="s">
        <v>8277</v>
      </c>
      <c r="P967" s="12">
        <f>ROUND(E967/D967*100,0)</f>
        <v>1</v>
      </c>
      <c r="Q967" s="13">
        <f>IFERROR(ROUND(E967/L967,2),"no backers")</f>
        <v>49.67</v>
      </c>
      <c r="S967" s="9">
        <f>$R$1+J967/60/60/24</f>
        <v>42637.016736111109</v>
      </c>
      <c r="T967" s="9">
        <f>$R$1+I967/60/60/24</f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8275</v>
      </c>
      <c r="O968" t="s">
        <v>8277</v>
      </c>
      <c r="P968" s="12">
        <f>ROUND(E968/D968*100,0)</f>
        <v>15</v>
      </c>
      <c r="Q968" s="13">
        <f>IFERROR(ROUND(E968/L968,2),"no backers")</f>
        <v>59.2</v>
      </c>
      <c r="S968" s="9">
        <f>$R$1+J968/60/60/24</f>
        <v>42619.635787037041</v>
      </c>
      <c r="T968" s="9">
        <f>$R$1+I968/60/60/24</f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8275</v>
      </c>
      <c r="O969" t="s">
        <v>8277</v>
      </c>
      <c r="P969" s="12">
        <f>ROUND(E969/D969*100,0)</f>
        <v>18</v>
      </c>
      <c r="Q969" s="13">
        <f>IFERROR(ROUND(E969/L969,2),"no backers")</f>
        <v>43.98</v>
      </c>
      <c r="S969" s="9">
        <f>$R$1+J969/60/60/24</f>
        <v>42422.254328703704</v>
      </c>
      <c r="T969" s="9">
        <f>$R$1+I969/60/60/24</f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8275</v>
      </c>
      <c r="O970" t="s">
        <v>8277</v>
      </c>
      <c r="P970" s="12">
        <f>ROUND(E970/D970*100,0)</f>
        <v>1</v>
      </c>
      <c r="Q970" s="13">
        <f>IFERROR(ROUND(E970/L970,2),"no backers")</f>
        <v>26.5</v>
      </c>
      <c r="S970" s="9">
        <f>$R$1+J970/60/60/24</f>
        <v>41836.847615740742</v>
      </c>
      <c r="T970" s="9">
        <f>$R$1+I970/60/60/24</f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8275</v>
      </c>
      <c r="O971" t="s">
        <v>8277</v>
      </c>
      <c r="P971" s="12">
        <f>ROUND(E971/D971*100,0)</f>
        <v>47</v>
      </c>
      <c r="Q971" s="13">
        <f>IFERROR(ROUND(E971/L971,2),"no backers")</f>
        <v>1272.73</v>
      </c>
      <c r="S971" s="9">
        <f>$R$1+J971/60/60/24</f>
        <v>42742.30332175926</v>
      </c>
      <c r="T971" s="9">
        <f>$R$1+I971/60/60/24</f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8275</v>
      </c>
      <c r="O972" t="s">
        <v>8277</v>
      </c>
      <c r="P972" s="12">
        <f>ROUND(E972/D972*100,0)</f>
        <v>46</v>
      </c>
      <c r="Q972" s="13">
        <f>IFERROR(ROUND(E972/L972,2),"no backers")</f>
        <v>164</v>
      </c>
      <c r="S972" s="9">
        <f>$R$1+J972/60/60/24</f>
        <v>42721.220520833333</v>
      </c>
      <c r="T972" s="9">
        <f>$R$1+I972/60/60/24</f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8275</v>
      </c>
      <c r="O973" t="s">
        <v>8277</v>
      </c>
      <c r="P973" s="12">
        <f>ROUND(E973/D973*100,0)</f>
        <v>0</v>
      </c>
      <c r="Q973" s="13">
        <f>IFERROR(ROUND(E973/L973,2),"no backers")</f>
        <v>45.2</v>
      </c>
      <c r="S973" s="9">
        <f>$R$1+J973/60/60/24</f>
        <v>42111.709027777775</v>
      </c>
      <c r="T973" s="9">
        <f>$R$1+I973/60/60/24</f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8275</v>
      </c>
      <c r="O974" t="s">
        <v>8277</v>
      </c>
      <c r="P974" s="12">
        <f>ROUND(E974/D974*100,0)</f>
        <v>35</v>
      </c>
      <c r="Q974" s="13">
        <f>IFERROR(ROUND(E974/L974,2),"no backers")</f>
        <v>153.88999999999999</v>
      </c>
      <c r="S974" s="9">
        <f>$R$1+J974/60/60/24</f>
        <v>41856.865717592591</v>
      </c>
      <c r="T974" s="9">
        <f>$R$1+I974/60/60/24</f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8275</v>
      </c>
      <c r="O975" t="s">
        <v>8277</v>
      </c>
      <c r="P975" s="12">
        <f>ROUND(E975/D975*100,0)</f>
        <v>2</v>
      </c>
      <c r="Q975" s="13">
        <f>IFERROR(ROUND(E975/L975,2),"no backers")</f>
        <v>51.38</v>
      </c>
      <c r="S975" s="9">
        <f>$R$1+J975/60/60/24</f>
        <v>42257.014965277776</v>
      </c>
      <c r="T975" s="9">
        <f>$R$1+I975/60/60/24</f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8275</v>
      </c>
      <c r="O976" t="s">
        <v>8277</v>
      </c>
      <c r="P976" s="12">
        <f>ROUND(E976/D976*100,0)</f>
        <v>1</v>
      </c>
      <c r="Q976" s="13">
        <f>IFERROR(ROUND(E976/L976,2),"no backers")</f>
        <v>93.33</v>
      </c>
      <c r="S976" s="9">
        <f>$R$1+J976/60/60/24</f>
        <v>42424.749490740738</v>
      </c>
      <c r="T976" s="9">
        <f>$R$1+I976/60/60/24</f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8275</v>
      </c>
      <c r="O977" t="s">
        <v>8277</v>
      </c>
      <c r="P977" s="12">
        <f>ROUND(E977/D977*100,0)</f>
        <v>3</v>
      </c>
      <c r="Q977" s="13">
        <f>IFERROR(ROUND(E977/L977,2),"no backers")</f>
        <v>108.63</v>
      </c>
      <c r="S977" s="9">
        <f>$R$1+J977/60/60/24</f>
        <v>42489.696585648147</v>
      </c>
      <c r="T977" s="9">
        <f>$R$1+I977/60/60/24</f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8275</v>
      </c>
      <c r="O978" t="s">
        <v>8277</v>
      </c>
      <c r="P978" s="12">
        <f>ROUND(E978/D978*100,0)</f>
        <v>2</v>
      </c>
      <c r="Q978" s="13">
        <f>IFERROR(ROUND(E978/L978,2),"no backers")</f>
        <v>160.5</v>
      </c>
      <c r="S978" s="9">
        <f>$R$1+J978/60/60/24</f>
        <v>42185.058993055558</v>
      </c>
      <c r="T978" s="9">
        <f>$R$1+I978/60/60/24</f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8275</v>
      </c>
      <c r="O979" t="s">
        <v>8277</v>
      </c>
      <c r="P979" s="12">
        <f>ROUND(E979/D979*100,0)</f>
        <v>34</v>
      </c>
      <c r="Q979" s="13">
        <f>IFERROR(ROUND(E979/L979,2),"no backers")</f>
        <v>75.75</v>
      </c>
      <c r="S979" s="9">
        <f>$R$1+J979/60/60/24</f>
        <v>42391.942094907412</v>
      </c>
      <c r="T979" s="9">
        <f>$R$1+I979/60/60/24</f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8275</v>
      </c>
      <c r="O980" t="s">
        <v>8277</v>
      </c>
      <c r="P980" s="12">
        <f>ROUND(E980/D980*100,0)</f>
        <v>56</v>
      </c>
      <c r="Q980" s="13">
        <f>IFERROR(ROUND(E980/L980,2),"no backers")</f>
        <v>790.84</v>
      </c>
      <c r="S980" s="9">
        <f>$R$1+J980/60/60/24</f>
        <v>42395.309039351851</v>
      </c>
      <c r="T980" s="9">
        <f>$R$1+I980/60/60/24</f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8275</v>
      </c>
      <c r="O981" t="s">
        <v>8277</v>
      </c>
      <c r="P981" s="12">
        <f>ROUND(E981/D981*100,0)</f>
        <v>83</v>
      </c>
      <c r="Q981" s="13">
        <f>IFERROR(ROUND(E981/L981,2),"no backers")</f>
        <v>301.94</v>
      </c>
      <c r="S981" s="9">
        <f>$R$1+J981/60/60/24</f>
        <v>42506.416990740734</v>
      </c>
      <c r="T981" s="9">
        <f>$R$1+I981/60/60/24</f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8275</v>
      </c>
      <c r="O982" t="s">
        <v>8277</v>
      </c>
      <c r="P982" s="12">
        <f>ROUND(E982/D982*100,0)</f>
        <v>15</v>
      </c>
      <c r="Q982" s="13">
        <f>IFERROR(ROUND(E982/L982,2),"no backers")</f>
        <v>47.94</v>
      </c>
      <c r="S982" s="9">
        <f>$R$1+J982/60/60/24</f>
        <v>41928.904189814813</v>
      </c>
      <c r="T982" s="9">
        <f>$R$1+I982/60/60/24</f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8275</v>
      </c>
      <c r="O983" t="s">
        <v>8277</v>
      </c>
      <c r="P983" s="12">
        <f>ROUND(E983/D983*100,0)</f>
        <v>0</v>
      </c>
      <c r="Q983" s="13">
        <f>IFERROR(ROUND(E983/L983,2),"no backers")</f>
        <v>2.75</v>
      </c>
      <c r="S983" s="9">
        <f>$R$1+J983/60/60/24</f>
        <v>41830.947013888886</v>
      </c>
      <c r="T983" s="9">
        <f>$R$1+I983/60/60/24</f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8275</v>
      </c>
      <c r="O984" t="s">
        <v>8277</v>
      </c>
      <c r="P984" s="12">
        <f>ROUND(E984/D984*100,0)</f>
        <v>0</v>
      </c>
      <c r="Q984" s="13">
        <f>IFERROR(ROUND(E984/L984,2),"no backers")</f>
        <v>1</v>
      </c>
      <c r="S984" s="9">
        <f>$R$1+J984/60/60/24</f>
        <v>42615.753310185188</v>
      </c>
      <c r="T984" s="9">
        <f>$R$1+I984/60/60/24</f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8275</v>
      </c>
      <c r="O985" t="s">
        <v>8277</v>
      </c>
      <c r="P985" s="12">
        <f>ROUND(E985/D985*100,0)</f>
        <v>30</v>
      </c>
      <c r="Q985" s="13">
        <f>IFERROR(ROUND(E985/L985,2),"no backers")</f>
        <v>171.79</v>
      </c>
      <c r="S985" s="9">
        <f>$R$1+J985/60/60/24</f>
        <v>42574.667650462965</v>
      </c>
      <c r="T985" s="9">
        <f>$R$1+I985/60/60/24</f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8275</v>
      </c>
      <c r="O986" t="s">
        <v>8277</v>
      </c>
      <c r="P986" s="12">
        <f>ROUND(E986/D986*100,0)</f>
        <v>1</v>
      </c>
      <c r="Q986" s="13">
        <f>IFERROR(ROUND(E986/L986,2),"no backers")</f>
        <v>35.33</v>
      </c>
      <c r="S986" s="9">
        <f>$R$1+J986/60/60/24</f>
        <v>42061.11583333333</v>
      </c>
      <c r="T986" s="9">
        <f>$R$1+I986/60/60/24</f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8275</v>
      </c>
      <c r="O987" t="s">
        <v>8277</v>
      </c>
      <c r="P987" s="12">
        <f>ROUND(E987/D987*100,0)</f>
        <v>6</v>
      </c>
      <c r="Q987" s="13">
        <f>IFERROR(ROUND(E987/L987,2),"no backers")</f>
        <v>82.09</v>
      </c>
      <c r="S987" s="9">
        <f>$R$1+J987/60/60/24</f>
        <v>42339.967708333337</v>
      </c>
      <c r="T987" s="9">
        <f>$R$1+I987/60/60/24</f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8275</v>
      </c>
      <c r="O988" t="s">
        <v>8277</v>
      </c>
      <c r="P988" s="12">
        <f>ROUND(E988/D988*100,0)</f>
        <v>13</v>
      </c>
      <c r="Q988" s="13">
        <f>IFERROR(ROUND(E988/L988,2),"no backers")</f>
        <v>110.87</v>
      </c>
      <c r="S988" s="9">
        <f>$R$1+J988/60/60/24</f>
        <v>42324.767361111109</v>
      </c>
      <c r="T988" s="9">
        <f>$R$1+I988/60/60/24</f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8275</v>
      </c>
      <c r="O989" t="s">
        <v>8277</v>
      </c>
      <c r="P989" s="12">
        <f>ROUND(E989/D989*100,0)</f>
        <v>13</v>
      </c>
      <c r="Q989" s="13">
        <f>IFERROR(ROUND(E989/L989,2),"no backers")</f>
        <v>161.22</v>
      </c>
      <c r="S989" s="9">
        <f>$R$1+J989/60/60/24</f>
        <v>41773.294560185182</v>
      </c>
      <c r="T989" s="9">
        <f>$R$1+I989/60/60/24</f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8275</v>
      </c>
      <c r="O990" t="s">
        <v>8277</v>
      </c>
      <c r="P990" s="12">
        <f>ROUND(E990/D990*100,0)</f>
        <v>0</v>
      </c>
      <c r="Q990" s="13" t="str">
        <f>IFERROR(ROUND(E990/L990,2),"no backers")</f>
        <v>no backers</v>
      </c>
      <c r="S990" s="9">
        <f>$R$1+J990/60/60/24</f>
        <v>42614.356770833328</v>
      </c>
      <c r="T990" s="9">
        <f>$R$1+I990/60/60/24</f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8275</v>
      </c>
      <c r="O991" t="s">
        <v>8277</v>
      </c>
      <c r="P991" s="12">
        <f>ROUND(E991/D991*100,0)</f>
        <v>17</v>
      </c>
      <c r="Q991" s="13">
        <f>IFERROR(ROUND(E991/L991,2),"no backers")</f>
        <v>52.41</v>
      </c>
      <c r="S991" s="9">
        <f>$R$1+J991/60/60/24</f>
        <v>42611.933969907404</v>
      </c>
      <c r="T991" s="9">
        <f>$R$1+I991/60/60/24</f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8275</v>
      </c>
      <c r="O992" t="s">
        <v>8277</v>
      </c>
      <c r="P992" s="12">
        <f>ROUND(E992/D992*100,0)</f>
        <v>0</v>
      </c>
      <c r="Q992" s="13">
        <f>IFERROR(ROUND(E992/L992,2),"no backers")</f>
        <v>13</v>
      </c>
      <c r="S992" s="9">
        <f>$R$1+J992/60/60/24</f>
        <v>41855.784305555557</v>
      </c>
      <c r="T992" s="9">
        <f>$R$1+I992/60/60/24</f>
        <v>41885.784305555557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8275</v>
      </c>
      <c r="O993" t="s">
        <v>8277</v>
      </c>
      <c r="P993" s="12">
        <f>ROUND(E993/D993*100,0)</f>
        <v>4</v>
      </c>
      <c r="Q993" s="13">
        <f>IFERROR(ROUND(E993/L993,2),"no backers")</f>
        <v>30.29</v>
      </c>
      <c r="S993" s="9">
        <f>$R$1+J993/60/60/24</f>
        <v>42538.75680555556</v>
      </c>
      <c r="T993" s="9">
        <f>$R$1+I993/60/60/24</f>
        <v>42563.785416666666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8275</v>
      </c>
      <c r="O994" t="s">
        <v>8277</v>
      </c>
      <c r="P994" s="12">
        <f>ROUND(E994/D994*100,0)</f>
        <v>0</v>
      </c>
      <c r="Q994" s="13">
        <f>IFERROR(ROUND(E994/L994,2),"no backers")</f>
        <v>116.75</v>
      </c>
      <c r="S994" s="9">
        <f>$R$1+J994/60/60/24</f>
        <v>42437.924988425926</v>
      </c>
      <c r="T994" s="9">
        <f>$R$1+I994/60/60/24</f>
        <v>42497.883321759262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8275</v>
      </c>
      <c r="O995" t="s">
        <v>8277</v>
      </c>
      <c r="P995" s="12">
        <f>ROUND(E995/D995*100,0)</f>
        <v>25</v>
      </c>
      <c r="Q995" s="13">
        <f>IFERROR(ROUND(E995/L995,2),"no backers")</f>
        <v>89.6</v>
      </c>
      <c r="S995" s="9">
        <f>$R$1+J995/60/60/24</f>
        <v>42652.964907407411</v>
      </c>
      <c r="T995" s="9">
        <f>$R$1+I995/60/60/24</f>
        <v>42686.208333333328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8275</v>
      </c>
      <c r="O996" t="s">
        <v>8277</v>
      </c>
      <c r="P996" s="12">
        <f>ROUND(E996/D996*100,0)</f>
        <v>2</v>
      </c>
      <c r="Q996" s="13">
        <f>IFERROR(ROUND(E996/L996,2),"no backers")</f>
        <v>424.45</v>
      </c>
      <c r="S996" s="9">
        <f>$R$1+J996/60/60/24</f>
        <v>41921.263078703705</v>
      </c>
      <c r="T996" s="9">
        <f>$R$1+I996/60/60/24</f>
        <v>41973.957638888889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8275</v>
      </c>
      <c r="O997" t="s">
        <v>8277</v>
      </c>
      <c r="P997" s="12">
        <f>ROUND(E997/D997*100,0)</f>
        <v>7</v>
      </c>
      <c r="Q997" s="13">
        <f>IFERROR(ROUND(E997/L997,2),"no backers")</f>
        <v>80.67</v>
      </c>
      <c r="S997" s="9">
        <f>$R$1+J997/60/60/24</f>
        <v>41947.940740740742</v>
      </c>
      <c r="T997" s="9">
        <f>$R$1+I997/60/60/24</f>
        <v>41972.666666666672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8275</v>
      </c>
      <c r="O998" t="s">
        <v>8277</v>
      </c>
      <c r="P998" s="12">
        <f>ROUND(E998/D998*100,0)</f>
        <v>2</v>
      </c>
      <c r="Q998" s="13">
        <f>IFERROR(ROUND(E998/L998,2),"no backers")</f>
        <v>13</v>
      </c>
      <c r="S998" s="9">
        <f>$R$1+J998/60/60/24</f>
        <v>41817.866435185184</v>
      </c>
      <c r="T998" s="9">
        <f>$R$1+I998/60/60/24</f>
        <v>41847.643750000003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8275</v>
      </c>
      <c r="O999" t="s">
        <v>8277</v>
      </c>
      <c r="P999" s="12">
        <f>ROUND(E999/D999*100,0)</f>
        <v>1</v>
      </c>
      <c r="Q999" s="13">
        <f>IFERROR(ROUND(E999/L999,2),"no backers")</f>
        <v>8.1300000000000008</v>
      </c>
      <c r="S999" s="9">
        <f>$R$1+J999/60/60/24</f>
        <v>41941.10297453704</v>
      </c>
      <c r="T999" s="9">
        <f>$R$1+I999/60/60/24</f>
        <v>41971.144641203704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8275</v>
      </c>
      <c r="O1000" t="s">
        <v>8277</v>
      </c>
      <c r="P1000" s="12">
        <f>ROUND(E1000/D1000*100,0)</f>
        <v>59</v>
      </c>
      <c r="Q1000" s="13">
        <f>IFERROR(ROUND(E1000/L1000,2),"no backers")</f>
        <v>153.43</v>
      </c>
      <c r="S1000" s="9">
        <f>$R$1+J1000/60/60/24</f>
        <v>42282.168993055559</v>
      </c>
      <c r="T1000" s="9">
        <f>$R$1+I1000/60/60/24</f>
        <v>42327.210659722223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8275</v>
      </c>
      <c r="O1001" t="s">
        <v>8277</v>
      </c>
      <c r="P1001" s="12">
        <f>ROUND(E1001/D1001*100,0)</f>
        <v>8</v>
      </c>
      <c r="Q1001" s="13">
        <f>IFERROR(ROUND(E1001/L1001,2),"no backers")</f>
        <v>292.08</v>
      </c>
      <c r="S1001" s="9">
        <f>$R$1+J1001/60/60/24</f>
        <v>41926.29965277778</v>
      </c>
      <c r="T1001" s="9">
        <f>$R$1+I1001/60/60/24</f>
        <v>41956.334722222222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8275</v>
      </c>
      <c r="O1002" t="s">
        <v>8277</v>
      </c>
      <c r="P1002" s="12">
        <f>ROUND(E1002/D1002*100,0)</f>
        <v>2</v>
      </c>
      <c r="Q1002" s="13">
        <f>IFERROR(ROUND(E1002/L1002,2),"no backers")</f>
        <v>3304</v>
      </c>
      <c r="S1002" s="9">
        <f>$R$1+J1002/60/60/24</f>
        <v>42749.059722222228</v>
      </c>
      <c r="T1002" s="9">
        <f>$R$1+I1002/60/60/24</f>
        <v>42809.018055555556</v>
      </c>
      <c r="U1002">
        <f>YEAR(S1002)</f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8275</v>
      </c>
      <c r="O1003" t="s">
        <v>8277</v>
      </c>
      <c r="P1003" s="12">
        <f>ROUND(E1003/D1003*100,0)</f>
        <v>104</v>
      </c>
      <c r="Q1003" s="13">
        <f>IFERROR(ROUND(E1003/L1003,2),"no backers")</f>
        <v>1300</v>
      </c>
      <c r="S1003" s="9">
        <f>$R$1+J1003/60/60/24</f>
        <v>42720.720057870371</v>
      </c>
      <c r="T1003" s="9">
        <f>$R$1+I1003/60/60/24</f>
        <v>42765.720057870371</v>
      </c>
      <c r="U1003">
        <f>YEAR(S1003)</f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8275</v>
      </c>
      <c r="O1004" t="s">
        <v>8277</v>
      </c>
      <c r="P1004" s="12">
        <f>ROUND(E1004/D1004*100,0)</f>
        <v>30</v>
      </c>
      <c r="Q1004" s="13">
        <f>IFERROR(ROUND(E1004/L1004,2),"no backers")</f>
        <v>134.55000000000001</v>
      </c>
      <c r="S1004" s="9">
        <f>$R$1+J1004/60/60/24</f>
        <v>42325.684189814812</v>
      </c>
      <c r="T1004" s="9">
        <f>$R$1+I1004/60/60/24</f>
        <v>42355.249305555553</v>
      </c>
      <c r="U1004">
        <f>YEAR(S1004)</f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8275</v>
      </c>
      <c r="O1005" t="s">
        <v>8277</v>
      </c>
      <c r="P1005" s="12">
        <f>ROUND(E1005/D1005*100,0)</f>
        <v>16</v>
      </c>
      <c r="Q1005" s="13">
        <f>IFERROR(ROUND(E1005/L1005,2),"no backers")</f>
        <v>214.07</v>
      </c>
      <c r="S1005" s="9">
        <f>$R$1+J1005/60/60/24</f>
        <v>42780.709039351852</v>
      </c>
      <c r="T1005" s="9">
        <f>$R$1+I1005/60/60/24</f>
        <v>42810.667372685188</v>
      </c>
      <c r="U1005">
        <f>YEAR(S1005)</f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8275</v>
      </c>
      <c r="O1006" t="s">
        <v>8277</v>
      </c>
      <c r="P1006" s="12">
        <f>ROUND(E1006/D1006*100,0)</f>
        <v>82</v>
      </c>
      <c r="Q1006" s="13">
        <f>IFERROR(ROUND(E1006/L1006,2),"no backers")</f>
        <v>216.34</v>
      </c>
      <c r="S1006" s="9">
        <f>$R$1+J1006/60/60/24</f>
        <v>42388.708645833336</v>
      </c>
      <c r="T1006" s="9">
        <f>$R$1+I1006/60/60/24</f>
        <v>42418.708645833336</v>
      </c>
      <c r="U1006">
        <f>YEAR(S1006)</f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8275</v>
      </c>
      <c r="O1007" t="s">
        <v>8277</v>
      </c>
      <c r="P1007" s="12">
        <f>ROUND(E1007/D1007*100,0)</f>
        <v>75</v>
      </c>
      <c r="Q1007" s="13">
        <f>IFERROR(ROUND(E1007/L1007,2),"no backers")</f>
        <v>932.31</v>
      </c>
      <c r="S1007" s="9">
        <f>$R$1+J1007/60/60/24</f>
        <v>42276.624803240738</v>
      </c>
      <c r="T1007" s="9">
        <f>$R$1+I1007/60/60/24</f>
        <v>42307.624803240738</v>
      </c>
      <c r="U1007">
        <f>YEAR(S1007)</f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8275</v>
      </c>
      <c r="O1008" t="s">
        <v>8277</v>
      </c>
      <c r="P1008" s="12">
        <f>ROUND(E1008/D1008*100,0)</f>
        <v>6</v>
      </c>
      <c r="Q1008" s="13">
        <f>IFERROR(ROUND(E1008/L1008,2),"no backers")</f>
        <v>29.25</v>
      </c>
      <c r="S1008" s="9">
        <f>$R$1+J1008/60/60/24</f>
        <v>41977.040185185186</v>
      </c>
      <c r="T1008" s="9">
        <f>$R$1+I1008/60/60/24</f>
        <v>41985.299305555556</v>
      </c>
      <c r="U1008">
        <f>YEAR(S1008)</f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8275</v>
      </c>
      <c r="O1009" t="s">
        <v>8277</v>
      </c>
      <c r="P1009" s="12">
        <f>ROUND(E1009/D1009*100,0)</f>
        <v>44</v>
      </c>
      <c r="Q1009" s="13">
        <f>IFERROR(ROUND(E1009/L1009,2),"no backers")</f>
        <v>174.95</v>
      </c>
      <c r="S1009" s="9">
        <f>$R$1+J1009/60/60/24</f>
        <v>42676.583599537036</v>
      </c>
      <c r="T1009" s="9">
        <f>$R$1+I1009/60/60/24</f>
        <v>42718.6252662037</v>
      </c>
      <c r="U1009">
        <f>YEAR(S1009)</f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8275</v>
      </c>
      <c r="O1010" t="s">
        <v>8277</v>
      </c>
      <c r="P1010" s="12">
        <f>ROUND(E1010/D1010*100,0)</f>
        <v>0</v>
      </c>
      <c r="Q1010" s="13">
        <f>IFERROR(ROUND(E1010/L1010,2),"no backers")</f>
        <v>250</v>
      </c>
      <c r="S1010" s="9">
        <f>$R$1+J1010/60/60/24</f>
        <v>42702.809201388889</v>
      </c>
      <c r="T1010" s="9">
        <f>$R$1+I1010/60/60/24</f>
        <v>42732.809201388889</v>
      </c>
      <c r="U1010">
        <f>YEAR(S1010)</f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8275</v>
      </c>
      <c r="O1011" t="s">
        <v>8277</v>
      </c>
      <c r="P1011" s="12">
        <f>ROUND(E1011/D1011*100,0)</f>
        <v>13</v>
      </c>
      <c r="Q1011" s="13">
        <f>IFERROR(ROUND(E1011/L1011,2),"no backers")</f>
        <v>65</v>
      </c>
      <c r="S1011" s="9">
        <f>$R$1+J1011/60/60/24</f>
        <v>42510.604699074072</v>
      </c>
      <c r="T1011" s="9">
        <f>$R$1+I1011/60/60/24</f>
        <v>42540.604699074072</v>
      </c>
      <c r="U1011">
        <f>YEAR(S1011)</f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8275</v>
      </c>
      <c r="O1012" t="s">
        <v>8277</v>
      </c>
      <c r="P1012" s="12">
        <f>ROUND(E1012/D1012*100,0)</f>
        <v>0</v>
      </c>
      <c r="Q1012" s="13">
        <f>IFERROR(ROUND(E1012/L1012,2),"no backers")</f>
        <v>55</v>
      </c>
      <c r="S1012" s="9">
        <f>$R$1+J1012/60/60/24</f>
        <v>42561.829421296294</v>
      </c>
      <c r="T1012" s="9">
        <f>$R$1+I1012/60/60/24</f>
        <v>42618.124305555553</v>
      </c>
      <c r="U1012">
        <f>YEAR(S1012)</f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8275</v>
      </c>
      <c r="O1013" t="s">
        <v>8277</v>
      </c>
      <c r="P1013" s="12">
        <f>ROUND(E1013/D1013*100,0)</f>
        <v>0</v>
      </c>
      <c r="Q1013" s="13">
        <f>IFERROR(ROUND(E1013/L1013,2),"no backers")</f>
        <v>75</v>
      </c>
      <c r="S1013" s="9">
        <f>$R$1+J1013/60/60/24</f>
        <v>41946.898090277777</v>
      </c>
      <c r="T1013" s="9">
        <f>$R$1+I1013/60/60/24</f>
        <v>41991.898090277777</v>
      </c>
      <c r="U1013">
        <f>YEAR(S1013)</f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8275</v>
      </c>
      <c r="O1014" t="s">
        <v>8277</v>
      </c>
      <c r="P1014" s="12">
        <f>ROUND(E1014/D1014*100,0)</f>
        <v>21535</v>
      </c>
      <c r="Q1014" s="13">
        <f>IFERROR(ROUND(E1014/L1014,2),"no backers")</f>
        <v>1389.36</v>
      </c>
      <c r="S1014" s="9">
        <f>$R$1+J1014/60/60/24</f>
        <v>42714.440416666665</v>
      </c>
      <c r="T1014" s="9">
        <f>$R$1+I1014/60/60/24</f>
        <v>42759.440416666665</v>
      </c>
      <c r="U1014">
        <f>YEAR(S1014)</f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8275</v>
      </c>
      <c r="O1015" t="s">
        <v>8277</v>
      </c>
      <c r="P1015" s="12">
        <f>ROUND(E1015/D1015*100,0)</f>
        <v>35</v>
      </c>
      <c r="Q1015" s="13">
        <f>IFERROR(ROUND(E1015/L1015,2),"no backers")</f>
        <v>95.91</v>
      </c>
      <c r="S1015" s="9">
        <f>$R$1+J1015/60/60/24</f>
        <v>42339.833981481483</v>
      </c>
      <c r="T1015" s="9">
        <f>$R$1+I1015/60/60/24</f>
        <v>42367.833333333328</v>
      </c>
      <c r="U1015">
        <f>YEAR(S1015)</f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8275</v>
      </c>
      <c r="O1016" t="s">
        <v>8277</v>
      </c>
      <c r="P1016" s="12">
        <f>ROUND(E1016/D1016*100,0)</f>
        <v>31</v>
      </c>
      <c r="Q1016" s="13">
        <f>IFERROR(ROUND(E1016/L1016,2),"no backers")</f>
        <v>191.25</v>
      </c>
      <c r="S1016" s="9">
        <f>$R$1+J1016/60/60/24</f>
        <v>41955.002488425926</v>
      </c>
      <c r="T1016" s="9">
        <f>$R$1+I1016/60/60/24</f>
        <v>42005.002488425926</v>
      </c>
      <c r="U1016">
        <f>YEAR(S1016)</f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8275</v>
      </c>
      <c r="O1017" t="s">
        <v>8277</v>
      </c>
      <c r="P1017" s="12">
        <f>ROUND(E1017/D1017*100,0)</f>
        <v>3</v>
      </c>
      <c r="Q1017" s="13">
        <f>IFERROR(ROUND(E1017/L1017,2),"no backers")</f>
        <v>40</v>
      </c>
      <c r="S1017" s="9">
        <f>$R$1+J1017/60/60/24</f>
        <v>42303.878414351857</v>
      </c>
      <c r="T1017" s="9">
        <f>$R$1+I1017/60/60/24</f>
        <v>42333.920081018514</v>
      </c>
      <c r="U1017">
        <f>YEAR(S1017)</f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8275</v>
      </c>
      <c r="O1018" t="s">
        <v>8277</v>
      </c>
      <c r="P1018" s="12">
        <f>ROUND(E1018/D1018*100,0)</f>
        <v>3</v>
      </c>
      <c r="Q1018" s="13">
        <f>IFERROR(ROUND(E1018/L1018,2),"no backers")</f>
        <v>74.790000000000006</v>
      </c>
      <c r="S1018" s="9">
        <f>$R$1+J1018/60/60/24</f>
        <v>42422.107129629629</v>
      </c>
      <c r="T1018" s="9">
        <f>$R$1+I1018/60/60/24</f>
        <v>42467.065462962957</v>
      </c>
      <c r="U1018">
        <f>YEAR(S1018)</f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8275</v>
      </c>
      <c r="O1019" t="s">
        <v>8277</v>
      </c>
      <c r="P1019" s="12">
        <f>ROUND(E1019/D1019*100,0)</f>
        <v>23</v>
      </c>
      <c r="Q1019" s="13">
        <f>IFERROR(ROUND(E1019/L1019,2),"no backers")</f>
        <v>161.12</v>
      </c>
      <c r="S1019" s="9">
        <f>$R$1+J1019/60/60/24</f>
        <v>42289.675173611111</v>
      </c>
      <c r="T1019" s="9">
        <f>$R$1+I1019/60/60/24</f>
        <v>42329.716840277775</v>
      </c>
      <c r="U1019">
        <f>YEAR(S1019)</f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8275</v>
      </c>
      <c r="O1020" t="s">
        <v>8277</v>
      </c>
      <c r="P1020" s="12">
        <f>ROUND(E1020/D1020*100,0)</f>
        <v>3</v>
      </c>
      <c r="Q1020" s="13">
        <f>IFERROR(ROUND(E1020/L1020,2),"no backers")</f>
        <v>88.71</v>
      </c>
      <c r="S1020" s="9">
        <f>$R$1+J1020/60/60/24</f>
        <v>42535.492280092592</v>
      </c>
      <c r="T1020" s="9">
        <f>$R$1+I1020/60/60/24</f>
        <v>42565.492280092592</v>
      </c>
      <c r="U1020">
        <f>YEAR(S1020)</f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8275</v>
      </c>
      <c r="O1021" t="s">
        <v>8277</v>
      </c>
      <c r="P1021" s="12">
        <f>ROUND(E1021/D1021*100,0)</f>
        <v>47</v>
      </c>
      <c r="Q1021" s="13">
        <f>IFERROR(ROUND(E1021/L1021,2),"no backers")</f>
        <v>53.25</v>
      </c>
      <c r="S1021" s="9">
        <f>$R$1+J1021/60/60/24</f>
        <v>42009.973946759259</v>
      </c>
      <c r="T1021" s="9">
        <f>$R$1+I1021/60/60/24</f>
        <v>42039.973946759259</v>
      </c>
      <c r="U1021">
        <f>YEAR(S1021)</f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8281</v>
      </c>
      <c r="O1022" t="s">
        <v>8286</v>
      </c>
      <c r="P1022" s="12">
        <f>ROUND(E1022/D1022*100,0)</f>
        <v>206</v>
      </c>
      <c r="Q1022" s="13">
        <f>IFERROR(ROUND(E1022/L1022,2),"no backers")</f>
        <v>106.2</v>
      </c>
      <c r="S1022" s="9">
        <f>$R$1+J1022/60/60/24</f>
        <v>42127.069548611107</v>
      </c>
      <c r="T1022" s="9">
        <f>$R$1+I1022/60/60/24</f>
        <v>42157.032638888893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8281</v>
      </c>
      <c r="O1023" t="s">
        <v>8286</v>
      </c>
      <c r="P1023" s="12">
        <f>ROUND(E1023/D1023*100,0)</f>
        <v>352</v>
      </c>
      <c r="Q1023" s="13">
        <f>IFERROR(ROUND(E1023/L1023,2),"no backers")</f>
        <v>22.08</v>
      </c>
      <c r="S1023" s="9">
        <f>$R$1+J1023/60/60/24</f>
        <v>42271.251979166671</v>
      </c>
      <c r="T1023" s="9">
        <f>$R$1+I1023/60/60/24</f>
        <v>42294.166666666672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8281</v>
      </c>
      <c r="O1024" t="s">
        <v>8286</v>
      </c>
      <c r="P1024" s="12">
        <f>ROUND(E1024/D1024*100,0)</f>
        <v>115</v>
      </c>
      <c r="Q1024" s="13">
        <f>IFERROR(ROUND(E1024/L1024,2),"no backers")</f>
        <v>31.05</v>
      </c>
      <c r="S1024" s="9">
        <f>$R$1+J1024/60/60/24</f>
        <v>42111.646724537044</v>
      </c>
      <c r="T1024" s="9">
        <f>$R$1+I1024/60/60/24</f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8281</v>
      </c>
      <c r="O1025" t="s">
        <v>8286</v>
      </c>
      <c r="P1025" s="12">
        <f>ROUND(E1025/D1025*100,0)</f>
        <v>237</v>
      </c>
      <c r="Q1025" s="13">
        <f>IFERROR(ROUND(E1025/L1025,2),"no backers")</f>
        <v>36.21</v>
      </c>
      <c r="S1025" s="9">
        <f>$R$1+J1025/60/60/24</f>
        <v>42145.919687500005</v>
      </c>
      <c r="T1025" s="9">
        <f>$R$1+I1025/60/60/24</f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8281</v>
      </c>
      <c r="O1026" t="s">
        <v>8286</v>
      </c>
      <c r="P1026" s="12">
        <f>ROUND(E1026/D1026*100,0)</f>
        <v>119</v>
      </c>
      <c r="Q1026" s="13">
        <f>IFERROR(ROUND(E1026/L1026,2),"no backers")</f>
        <v>388.98</v>
      </c>
      <c r="S1026" s="9">
        <f>$R$1+J1026/60/60/24</f>
        <v>42370.580590277779</v>
      </c>
      <c r="T1026" s="9">
        <f>$R$1+I1026/60/60/24</f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8281</v>
      </c>
      <c r="O1027" t="s">
        <v>8286</v>
      </c>
      <c r="P1027" s="12">
        <f>ROUND(E1027/D1027*100,0)</f>
        <v>110</v>
      </c>
      <c r="Q1027" s="13">
        <f>IFERROR(ROUND(E1027/L1027,2),"no backers")</f>
        <v>71.849999999999994</v>
      </c>
      <c r="S1027" s="9">
        <f>$R$1+J1027/60/60/24</f>
        <v>42049.833761574075</v>
      </c>
      <c r="T1027" s="9">
        <f>$R$1+I1027/60/60/24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8281</v>
      </c>
      <c r="O1028" t="s">
        <v>8286</v>
      </c>
      <c r="P1028" s="12">
        <f>ROUND(E1028/D1028*100,0)</f>
        <v>100</v>
      </c>
      <c r="Q1028" s="13">
        <f>IFERROR(ROUND(E1028/L1028,2),"no backers")</f>
        <v>57.38</v>
      </c>
      <c r="S1028" s="9">
        <f>$R$1+J1028/60/60/24</f>
        <v>42426.407592592594</v>
      </c>
      <c r="T1028" s="9">
        <f>$R$1+I1028/60/60/24</f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8281</v>
      </c>
      <c r="O1029" t="s">
        <v>8286</v>
      </c>
      <c r="P1029" s="12">
        <f>ROUND(E1029/D1029*100,0)</f>
        <v>103</v>
      </c>
      <c r="Q1029" s="13">
        <f>IFERROR(ROUND(E1029/L1029,2),"no backers")</f>
        <v>69.67</v>
      </c>
      <c r="S1029" s="9">
        <f>$R$1+J1029/60/60/24</f>
        <v>41905.034108796295</v>
      </c>
      <c r="T1029" s="9">
        <f>$R$1+I1029/60/60/24</f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8281</v>
      </c>
      <c r="O1030" t="s">
        <v>8286</v>
      </c>
      <c r="P1030" s="12">
        <f>ROUND(E1030/D1030*100,0)</f>
        <v>117</v>
      </c>
      <c r="Q1030" s="13">
        <f>IFERROR(ROUND(E1030/L1030,2),"no backers")</f>
        <v>45.99</v>
      </c>
      <c r="S1030" s="9">
        <f>$R$1+J1030/60/60/24</f>
        <v>42755.627372685187</v>
      </c>
      <c r="T1030" s="9">
        <f>$R$1+I1030/60/60/24</f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8281</v>
      </c>
      <c r="O1031" t="s">
        <v>8286</v>
      </c>
      <c r="P1031" s="12">
        <f>ROUND(E1031/D1031*100,0)</f>
        <v>112</v>
      </c>
      <c r="Q1031" s="13">
        <f>IFERROR(ROUND(E1031/L1031,2),"no backers")</f>
        <v>79.260000000000005</v>
      </c>
      <c r="S1031" s="9">
        <f>$R$1+J1031/60/60/24</f>
        <v>42044.711886574078</v>
      </c>
      <c r="T1031" s="9">
        <f>$R$1+I1031/60/60/24</f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8281</v>
      </c>
      <c r="O1032" t="s">
        <v>8286</v>
      </c>
      <c r="P1032" s="12">
        <f>ROUND(E1032/D1032*100,0)</f>
        <v>342</v>
      </c>
      <c r="Q1032" s="13">
        <f>IFERROR(ROUND(E1032/L1032,2),"no backers")</f>
        <v>43.03</v>
      </c>
      <c r="S1032" s="9">
        <f>$R$1+J1032/60/60/24</f>
        <v>42611.483206018514</v>
      </c>
      <c r="T1032" s="9">
        <f>$R$1+I1032/60/60/24</f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8281</v>
      </c>
      <c r="O1033" t="s">
        <v>8286</v>
      </c>
      <c r="P1033" s="12">
        <f>ROUND(E1033/D1033*100,0)</f>
        <v>107</v>
      </c>
      <c r="Q1033" s="13">
        <f>IFERROR(ROUND(E1033/L1033,2),"no backers")</f>
        <v>108.48</v>
      </c>
      <c r="S1033" s="9">
        <f>$R$1+J1033/60/60/24</f>
        <v>42324.764004629629</v>
      </c>
      <c r="T1033" s="9">
        <f>$R$1+I1033/60/60/24</f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8281</v>
      </c>
      <c r="O1034" t="s">
        <v>8286</v>
      </c>
      <c r="P1034" s="12">
        <f>ROUND(E1034/D1034*100,0)</f>
        <v>108</v>
      </c>
      <c r="Q1034" s="13">
        <f>IFERROR(ROUND(E1034/L1034,2),"no backers")</f>
        <v>61.03</v>
      </c>
      <c r="S1034" s="9">
        <f>$R$1+J1034/60/60/24</f>
        <v>42514.666956018518</v>
      </c>
      <c r="T1034" s="9">
        <f>$R$1+I1034/60/60/24</f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8281</v>
      </c>
      <c r="O1035" t="s">
        <v>8286</v>
      </c>
      <c r="P1035" s="12">
        <f>ROUND(E1035/D1035*100,0)</f>
        <v>103</v>
      </c>
      <c r="Q1035" s="13">
        <f>IFERROR(ROUND(E1035/L1035,2),"no backers")</f>
        <v>50.59</v>
      </c>
      <c r="S1035" s="9">
        <f>$R$1+J1035/60/60/24</f>
        <v>42688.732407407413</v>
      </c>
      <c r="T1035" s="9">
        <f>$R$1+I1035/60/60/24</f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8281</v>
      </c>
      <c r="O1036" t="s">
        <v>8286</v>
      </c>
      <c r="P1036" s="12">
        <f>ROUND(E1036/D1036*100,0)</f>
        <v>130</v>
      </c>
      <c r="Q1036" s="13">
        <f>IFERROR(ROUND(E1036/L1036,2),"no backers")</f>
        <v>39.159999999999997</v>
      </c>
      <c r="S1036" s="9">
        <f>$R$1+J1036/60/60/24</f>
        <v>42555.166712962964</v>
      </c>
      <c r="T1036" s="9">
        <f>$R$1+I1036/60/60/24</f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8281</v>
      </c>
      <c r="O1037" t="s">
        <v>8286</v>
      </c>
      <c r="P1037" s="12">
        <f>ROUND(E1037/D1037*100,0)</f>
        <v>108</v>
      </c>
      <c r="Q1037" s="13">
        <f>IFERROR(ROUND(E1037/L1037,2),"no backers")</f>
        <v>65.16</v>
      </c>
      <c r="S1037" s="9">
        <f>$R$1+J1037/60/60/24</f>
        <v>42016.641435185185</v>
      </c>
      <c r="T1037" s="9">
        <f>$R$1+I1037/60/60/24</f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8281</v>
      </c>
      <c r="O1038" t="s">
        <v>8286</v>
      </c>
      <c r="P1038" s="12">
        <f>ROUND(E1038/D1038*100,0)</f>
        <v>112</v>
      </c>
      <c r="Q1038" s="13">
        <f>IFERROR(ROUND(E1038/L1038,2),"no backers")</f>
        <v>23.96</v>
      </c>
      <c r="S1038" s="9">
        <f>$R$1+J1038/60/60/24</f>
        <v>41249.448958333334</v>
      </c>
      <c r="T1038" s="9">
        <f>$R$1+I1038/60/60/24</f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8281</v>
      </c>
      <c r="O1039" t="s">
        <v>8286</v>
      </c>
      <c r="P1039" s="12">
        <f>ROUND(E1039/D1039*100,0)</f>
        <v>102</v>
      </c>
      <c r="Q1039" s="13">
        <f>IFERROR(ROUND(E1039/L1039,2),"no backers")</f>
        <v>48.62</v>
      </c>
      <c r="S1039" s="9">
        <f>$R$1+J1039/60/60/24</f>
        <v>42119.822476851856</v>
      </c>
      <c r="T1039" s="9">
        <f>$R$1+I1039/60/60/24</f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8281</v>
      </c>
      <c r="O1040" t="s">
        <v>8286</v>
      </c>
      <c r="P1040" s="12">
        <f>ROUND(E1040/D1040*100,0)</f>
        <v>145</v>
      </c>
      <c r="Q1040" s="13">
        <f>IFERROR(ROUND(E1040/L1040,2),"no backers")</f>
        <v>35.74</v>
      </c>
      <c r="S1040" s="9">
        <f>$R$1+J1040/60/60/24</f>
        <v>42418.231747685189</v>
      </c>
      <c r="T1040" s="9">
        <f>$R$1+I1040/60/60/24</f>
        <v>42448.190081018518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8281</v>
      </c>
      <c r="O1041" t="s">
        <v>8286</v>
      </c>
      <c r="P1041" s="12">
        <f>ROUND(E1041/D1041*100,0)</f>
        <v>128</v>
      </c>
      <c r="Q1041" s="13">
        <f>IFERROR(ROUND(E1041/L1041,2),"no backers")</f>
        <v>21.37</v>
      </c>
      <c r="S1041" s="9">
        <f>$R$1+J1041/60/60/24</f>
        <v>42692.109328703707</v>
      </c>
      <c r="T1041" s="9">
        <f>$R$1+I1041/60/60/24</f>
        <v>42717.332638888889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8287</v>
      </c>
      <c r="O1042" t="s">
        <v>8288</v>
      </c>
      <c r="P1042" s="12">
        <f>ROUND(E1042/D1042*100,0)</f>
        <v>0</v>
      </c>
      <c r="Q1042" s="13">
        <f>IFERROR(ROUND(E1042/L1042,2),"no backers")</f>
        <v>250</v>
      </c>
      <c r="S1042" s="9">
        <f>$R$1+J1042/60/60/24</f>
        <v>42579.708437499998</v>
      </c>
      <c r="T1042" s="9">
        <f>$R$1+I1042/60/60/24</f>
        <v>42609.708437499998</v>
      </c>
      <c r="U1042">
        <f>YEAR(S1042)</f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8287</v>
      </c>
      <c r="O1043" t="s">
        <v>8288</v>
      </c>
      <c r="P1043" s="12">
        <f>ROUND(E1043/D1043*100,0)</f>
        <v>0</v>
      </c>
      <c r="Q1043" s="13" t="str">
        <f>IFERROR(ROUND(E1043/L1043,2),"no backers")</f>
        <v>no backers</v>
      </c>
      <c r="S1043" s="9">
        <f>$R$1+J1043/60/60/24</f>
        <v>41831.060092592597</v>
      </c>
      <c r="T1043" s="9">
        <f>$R$1+I1043/60/60/24</f>
        <v>41851.060092592597</v>
      </c>
      <c r="U1043">
        <f>YEAR(S1043)</f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8287</v>
      </c>
      <c r="O1044" t="s">
        <v>8288</v>
      </c>
      <c r="P1044" s="12">
        <f>ROUND(E1044/D1044*100,0)</f>
        <v>2</v>
      </c>
      <c r="Q1044" s="13">
        <f>IFERROR(ROUND(E1044/L1044,2),"no backers")</f>
        <v>10</v>
      </c>
      <c r="S1044" s="9">
        <f>$R$1+J1044/60/60/24</f>
        <v>41851.696157407408</v>
      </c>
      <c r="T1044" s="9">
        <f>$R$1+I1044/60/60/24</f>
        <v>41894.416666666664</v>
      </c>
      <c r="U1044">
        <f>YEAR(S1044)</f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8287</v>
      </c>
      <c r="O1045" t="s">
        <v>8288</v>
      </c>
      <c r="P1045" s="12">
        <f>ROUND(E1045/D1045*100,0)</f>
        <v>9</v>
      </c>
      <c r="Q1045" s="13">
        <f>IFERROR(ROUND(E1045/L1045,2),"no backers")</f>
        <v>29.24</v>
      </c>
      <c r="S1045" s="9">
        <f>$R$1+J1045/60/60/24</f>
        <v>42114.252951388888</v>
      </c>
      <c r="T1045" s="9">
        <f>$R$1+I1045/60/60/24</f>
        <v>42144.252951388888</v>
      </c>
      <c r="U1045">
        <f>YEAR(S1045)</f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8287</v>
      </c>
      <c r="O1046" t="s">
        <v>8288</v>
      </c>
      <c r="P1046" s="12">
        <f>ROUND(E1046/D1046*100,0)</f>
        <v>0</v>
      </c>
      <c r="Q1046" s="13">
        <f>IFERROR(ROUND(E1046/L1046,2),"no backers")</f>
        <v>3</v>
      </c>
      <c r="S1046" s="9">
        <f>$R$1+J1046/60/60/24</f>
        <v>42011.925937499997</v>
      </c>
      <c r="T1046" s="9">
        <f>$R$1+I1046/60/60/24</f>
        <v>42068.852083333331</v>
      </c>
      <c r="U1046">
        <f>YEAR(S1046)</f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8287</v>
      </c>
      <c r="O1047" t="s">
        <v>8288</v>
      </c>
      <c r="P1047" s="12">
        <f>ROUND(E1047/D1047*100,0)</f>
        <v>3</v>
      </c>
      <c r="Q1047" s="13">
        <f>IFERROR(ROUND(E1047/L1047,2),"no backers")</f>
        <v>33.25</v>
      </c>
      <c r="S1047" s="9">
        <f>$R$1+J1047/60/60/24</f>
        <v>41844.874421296299</v>
      </c>
      <c r="T1047" s="9">
        <f>$R$1+I1047/60/60/24</f>
        <v>41874.874421296299</v>
      </c>
      <c r="U1047">
        <f>YEAR(S1047)</f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8287</v>
      </c>
      <c r="O1048" t="s">
        <v>8288</v>
      </c>
      <c r="P1048" s="12">
        <f>ROUND(E1048/D1048*100,0)</f>
        <v>0</v>
      </c>
      <c r="Q1048" s="13" t="str">
        <f>IFERROR(ROUND(E1048/L1048,2),"no backers")</f>
        <v>no backers</v>
      </c>
      <c r="S1048" s="9">
        <f>$R$1+J1048/60/60/24</f>
        <v>42319.851388888885</v>
      </c>
      <c r="T1048" s="9">
        <f>$R$1+I1048/60/60/24</f>
        <v>42364.851388888885</v>
      </c>
      <c r="U1048">
        <f>YEAR(S1048)</f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8287</v>
      </c>
      <c r="O1049" t="s">
        <v>8288</v>
      </c>
      <c r="P1049" s="12">
        <f>ROUND(E1049/D1049*100,0)</f>
        <v>0</v>
      </c>
      <c r="Q1049" s="13">
        <f>IFERROR(ROUND(E1049/L1049,2),"no backers")</f>
        <v>1</v>
      </c>
      <c r="S1049" s="9">
        <f>$R$1+J1049/60/60/24</f>
        <v>41918.818460648145</v>
      </c>
      <c r="T1049" s="9">
        <f>$R$1+I1049/60/60/24</f>
        <v>41948.860127314816</v>
      </c>
      <c r="U1049">
        <f>YEAR(S1049)</f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8287</v>
      </c>
      <c r="O1050" t="s">
        <v>8288</v>
      </c>
      <c r="P1050" s="12">
        <f>ROUND(E1050/D1050*100,0)</f>
        <v>1</v>
      </c>
      <c r="Q1050" s="13">
        <f>IFERROR(ROUND(E1050/L1050,2),"no backers")</f>
        <v>53</v>
      </c>
      <c r="S1050" s="9">
        <f>$R$1+J1050/60/60/24</f>
        <v>42598.053113425922</v>
      </c>
      <c r="T1050" s="9">
        <f>$R$1+I1050/60/60/24</f>
        <v>42638.053113425922</v>
      </c>
      <c r="U1050">
        <f>YEAR(S1050)</f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8287</v>
      </c>
      <c r="O1051" t="s">
        <v>8288</v>
      </c>
      <c r="P1051" s="12">
        <f>ROUND(E1051/D1051*100,0)</f>
        <v>0</v>
      </c>
      <c r="Q1051" s="13" t="str">
        <f>IFERROR(ROUND(E1051/L1051,2),"no backers")</f>
        <v>no backers</v>
      </c>
      <c r="S1051" s="9">
        <f>$R$1+J1051/60/60/24</f>
        <v>42382.431076388893</v>
      </c>
      <c r="T1051" s="9">
        <f>$R$1+I1051/60/60/24</f>
        <v>42412.431076388893</v>
      </c>
      <c r="U1051">
        <f>YEAR(S1051)</f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8287</v>
      </c>
      <c r="O1052" t="s">
        <v>8288</v>
      </c>
      <c r="P1052" s="12">
        <f>ROUND(E1052/D1052*100,0)</f>
        <v>0</v>
      </c>
      <c r="Q1052" s="13" t="str">
        <f>IFERROR(ROUND(E1052/L1052,2),"no backers")</f>
        <v>no backers</v>
      </c>
      <c r="S1052" s="9">
        <f>$R$1+J1052/60/60/24</f>
        <v>42231.7971875</v>
      </c>
      <c r="T1052" s="9">
        <f>$R$1+I1052/60/60/24</f>
        <v>42261.7971875</v>
      </c>
      <c r="U1052">
        <f>YEAR(S1052)</f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8287</v>
      </c>
      <c r="O1053" t="s">
        <v>8288</v>
      </c>
      <c r="P1053" s="12">
        <f>ROUND(E1053/D1053*100,0)</f>
        <v>0</v>
      </c>
      <c r="Q1053" s="13" t="str">
        <f>IFERROR(ROUND(E1053/L1053,2),"no backers")</f>
        <v>no backers</v>
      </c>
      <c r="S1053" s="9">
        <f>$R$1+J1053/60/60/24</f>
        <v>41850.014178240745</v>
      </c>
      <c r="T1053" s="9">
        <f>$R$1+I1053/60/60/24</f>
        <v>41878.014178240745</v>
      </c>
      <c r="U1053">
        <f>YEAR(S1053)</f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8287</v>
      </c>
      <c r="O1054" t="s">
        <v>8288</v>
      </c>
      <c r="P1054" s="12">
        <f>ROUND(E1054/D1054*100,0)</f>
        <v>0</v>
      </c>
      <c r="Q1054" s="13" t="str">
        <f>IFERROR(ROUND(E1054/L1054,2),"no backers")</f>
        <v>no backers</v>
      </c>
      <c r="S1054" s="9">
        <f>$R$1+J1054/60/60/24</f>
        <v>42483.797395833331</v>
      </c>
      <c r="T1054" s="9">
        <f>$R$1+I1054/60/60/24</f>
        <v>42527.839583333334</v>
      </c>
      <c r="U1054">
        <f>YEAR(S1054)</f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8287</v>
      </c>
      <c r="O1055" t="s">
        <v>8288</v>
      </c>
      <c r="P1055" s="12">
        <f>ROUND(E1055/D1055*100,0)</f>
        <v>1</v>
      </c>
      <c r="Q1055" s="13">
        <f>IFERROR(ROUND(E1055/L1055,2),"no backers")</f>
        <v>15</v>
      </c>
      <c r="S1055" s="9">
        <f>$R$1+J1055/60/60/24</f>
        <v>42775.172824074078</v>
      </c>
      <c r="T1055" s="9">
        <f>$R$1+I1055/60/60/24</f>
        <v>42800.172824074078</v>
      </c>
      <c r="U1055">
        <f>YEAR(S1055)</f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8287</v>
      </c>
      <c r="O1056" t="s">
        <v>8288</v>
      </c>
      <c r="P1056" s="12">
        <f>ROUND(E1056/D1056*100,0)</f>
        <v>0</v>
      </c>
      <c r="Q1056" s="13" t="str">
        <f>IFERROR(ROUND(E1056/L1056,2),"no backers")</f>
        <v>no backers</v>
      </c>
      <c r="S1056" s="9">
        <f>$R$1+J1056/60/60/24</f>
        <v>41831.851840277777</v>
      </c>
      <c r="T1056" s="9">
        <f>$R$1+I1056/60/60/24</f>
        <v>41861.916666666664</v>
      </c>
      <c r="U1056">
        <f>YEAR(S1056)</f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8287</v>
      </c>
      <c r="O1057" t="s">
        <v>8288</v>
      </c>
      <c r="P1057" s="12">
        <f>ROUND(E1057/D1057*100,0)</f>
        <v>0</v>
      </c>
      <c r="Q1057" s="13" t="str">
        <f>IFERROR(ROUND(E1057/L1057,2),"no backers")</f>
        <v>no backers</v>
      </c>
      <c r="S1057" s="9">
        <f>$R$1+J1057/60/60/24</f>
        <v>42406.992418981477</v>
      </c>
      <c r="T1057" s="9">
        <f>$R$1+I1057/60/60/24</f>
        <v>42436.992418981477</v>
      </c>
      <c r="U1057">
        <f>YEAR(S1057)</f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8287</v>
      </c>
      <c r="O1058" t="s">
        <v>8288</v>
      </c>
      <c r="P1058" s="12">
        <f>ROUND(E1058/D1058*100,0)</f>
        <v>0</v>
      </c>
      <c r="Q1058" s="13" t="str">
        <f>IFERROR(ROUND(E1058/L1058,2),"no backers")</f>
        <v>no backers</v>
      </c>
      <c r="S1058" s="9">
        <f>$R$1+J1058/60/60/24</f>
        <v>42058.719641203701</v>
      </c>
      <c r="T1058" s="9">
        <f>$R$1+I1058/60/60/24</f>
        <v>42118.677974537044</v>
      </c>
      <c r="U1058">
        <f>YEAR(S1058)</f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8287</v>
      </c>
      <c r="O1059" t="s">
        <v>8288</v>
      </c>
      <c r="P1059" s="12">
        <f>ROUND(E1059/D1059*100,0)</f>
        <v>0</v>
      </c>
      <c r="Q1059" s="13" t="str">
        <f>IFERROR(ROUND(E1059/L1059,2),"no backers")</f>
        <v>no backers</v>
      </c>
      <c r="S1059" s="9">
        <f>$R$1+J1059/60/60/24</f>
        <v>42678.871331018512</v>
      </c>
      <c r="T1059" s="9">
        <f>$R$1+I1059/60/60/24</f>
        <v>42708.912997685184</v>
      </c>
      <c r="U1059">
        <f>YEAR(S1059)</f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8287</v>
      </c>
      <c r="O1060" t="s">
        <v>8288</v>
      </c>
      <c r="P1060" s="12">
        <f>ROUND(E1060/D1060*100,0)</f>
        <v>0</v>
      </c>
      <c r="Q1060" s="13" t="str">
        <f>IFERROR(ROUND(E1060/L1060,2),"no backers")</f>
        <v>no backers</v>
      </c>
      <c r="S1060" s="9">
        <f>$R$1+J1060/60/60/24</f>
        <v>42047.900960648149</v>
      </c>
      <c r="T1060" s="9">
        <f>$R$1+I1060/60/60/24</f>
        <v>42089</v>
      </c>
      <c r="U1060">
        <f>YEAR(S1060)</f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8287</v>
      </c>
      <c r="O1061" t="s">
        <v>8288</v>
      </c>
      <c r="P1061" s="12">
        <f>ROUND(E1061/D1061*100,0)</f>
        <v>0</v>
      </c>
      <c r="Q1061" s="13" t="str">
        <f>IFERROR(ROUND(E1061/L1061,2),"no backers")</f>
        <v>no backers</v>
      </c>
      <c r="S1061" s="9">
        <f>$R$1+J1061/60/60/24</f>
        <v>42046.79</v>
      </c>
      <c r="T1061" s="9">
        <f>$R$1+I1061/60/60/24</f>
        <v>42076.748333333337</v>
      </c>
      <c r="U1061">
        <f>YEAR(S1061)</f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8287</v>
      </c>
      <c r="O1062" t="s">
        <v>8288</v>
      </c>
      <c r="P1062" s="12">
        <f>ROUND(E1062/D1062*100,0)</f>
        <v>1</v>
      </c>
      <c r="Q1062" s="13">
        <f>IFERROR(ROUND(E1062/L1062,2),"no backers")</f>
        <v>50</v>
      </c>
      <c r="S1062" s="9">
        <f>$R$1+J1062/60/60/24</f>
        <v>42079.913113425922</v>
      </c>
      <c r="T1062" s="9">
        <f>$R$1+I1062/60/60/24</f>
        <v>42109.913113425922</v>
      </c>
      <c r="U1062">
        <f>YEAR(S1062)</f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8287</v>
      </c>
      <c r="O1063" t="s">
        <v>8288</v>
      </c>
      <c r="P1063" s="12">
        <f>ROUND(E1063/D1063*100,0)</f>
        <v>0</v>
      </c>
      <c r="Q1063" s="13" t="str">
        <f>IFERROR(ROUND(E1063/L1063,2),"no backers")</f>
        <v>no backers</v>
      </c>
      <c r="S1063" s="9">
        <f>$R$1+J1063/60/60/24</f>
        <v>42432.276712962965</v>
      </c>
      <c r="T1063" s="9">
        <f>$R$1+I1063/60/60/24</f>
        <v>42492.041666666672</v>
      </c>
      <c r="U1063">
        <f>YEAR(S1063)</f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8287</v>
      </c>
      <c r="O1064" t="s">
        <v>8288</v>
      </c>
      <c r="P1064" s="12">
        <f>ROUND(E1064/D1064*100,0)</f>
        <v>95</v>
      </c>
      <c r="Q1064" s="13">
        <f>IFERROR(ROUND(E1064/L1064,2),"no backers")</f>
        <v>47.5</v>
      </c>
      <c r="S1064" s="9">
        <f>$R$1+J1064/60/60/24</f>
        <v>42556.807187500002</v>
      </c>
      <c r="T1064" s="9">
        <f>$R$1+I1064/60/60/24</f>
        <v>42563.807187500002</v>
      </c>
      <c r="U1064">
        <f>YEAR(S1064)</f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8287</v>
      </c>
      <c r="O1065" t="s">
        <v>8288</v>
      </c>
      <c r="P1065" s="12">
        <f>ROUND(E1065/D1065*100,0)</f>
        <v>0</v>
      </c>
      <c r="Q1065" s="13" t="str">
        <f>IFERROR(ROUND(E1065/L1065,2),"no backers")</f>
        <v>no backers</v>
      </c>
      <c r="S1065" s="9">
        <f>$R$1+J1065/60/60/24</f>
        <v>42583.030810185184</v>
      </c>
      <c r="T1065" s="9">
        <f>$R$1+I1065/60/60/24</f>
        <v>42613.030810185184</v>
      </c>
      <c r="U1065">
        <f>YEAR(S1065)</f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8289</v>
      </c>
      <c r="O1066" t="s">
        <v>8290</v>
      </c>
      <c r="P1066" s="12">
        <f>ROUND(E1066/D1066*100,0)</f>
        <v>9</v>
      </c>
      <c r="Q1066" s="13">
        <f>IFERROR(ROUND(E1066/L1066,2),"no backers")</f>
        <v>65.67</v>
      </c>
      <c r="S1066" s="9">
        <f>$R$1+J1066/60/60/24</f>
        <v>41417.228043981479</v>
      </c>
      <c r="T1066" s="9">
        <f>$R$1+I1066/60/60/24</f>
        <v>41462.228043981479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8289</v>
      </c>
      <c r="O1067" t="s">
        <v>8290</v>
      </c>
      <c r="P1067" s="12">
        <f>ROUND(E1067/D1067*100,0)</f>
        <v>3</v>
      </c>
      <c r="Q1067" s="13">
        <f>IFERROR(ROUND(E1067/L1067,2),"no backers")</f>
        <v>16.2</v>
      </c>
      <c r="S1067" s="9">
        <f>$R$1+J1067/60/60/24</f>
        <v>41661.381041666667</v>
      </c>
      <c r="T1067" s="9">
        <f>$R$1+I1067/60/60/24</f>
        <v>41689.381041666667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8289</v>
      </c>
      <c r="O1068" t="s">
        <v>8290</v>
      </c>
      <c r="P1068" s="12">
        <f>ROUND(E1068/D1068*100,0)</f>
        <v>3</v>
      </c>
      <c r="Q1068" s="13">
        <f>IFERROR(ROUND(E1068/L1068,2),"no backers")</f>
        <v>34.130000000000003</v>
      </c>
      <c r="S1068" s="9">
        <f>$R$1+J1068/60/60/24</f>
        <v>41445.962754629632</v>
      </c>
      <c r="T1068" s="9">
        <f>$R$1+I1068/60/60/24</f>
        <v>41490.962754629632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8289</v>
      </c>
      <c r="O1069" t="s">
        <v>8290</v>
      </c>
      <c r="P1069" s="12">
        <f>ROUND(E1069/D1069*100,0)</f>
        <v>26</v>
      </c>
      <c r="Q1069" s="13">
        <f>IFERROR(ROUND(E1069/L1069,2),"no backers")</f>
        <v>13</v>
      </c>
      <c r="S1069" s="9">
        <f>$R$1+J1069/60/60/24</f>
        <v>41599.855682870373</v>
      </c>
      <c r="T1069" s="9">
        <f>$R$1+I1069/60/60/24</f>
        <v>41629.855682870373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8289</v>
      </c>
      <c r="O1070" t="s">
        <v>8290</v>
      </c>
      <c r="P1070" s="12">
        <f>ROUND(E1070/D1070*100,0)</f>
        <v>0</v>
      </c>
      <c r="Q1070" s="13">
        <f>IFERROR(ROUND(E1070/L1070,2),"no backers")</f>
        <v>11.25</v>
      </c>
      <c r="S1070" s="9">
        <f>$R$1+J1070/60/60/24</f>
        <v>42440.371111111104</v>
      </c>
      <c r="T1070" s="9">
        <f>$R$1+I1070/60/60/24</f>
        <v>42470.329444444447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8289</v>
      </c>
      <c r="O1071" t="s">
        <v>8290</v>
      </c>
      <c r="P1071" s="12">
        <f>ROUND(E1071/D1071*100,0)</f>
        <v>39</v>
      </c>
      <c r="Q1071" s="13">
        <f>IFERROR(ROUND(E1071/L1071,2),"no backers")</f>
        <v>40.479999999999997</v>
      </c>
      <c r="S1071" s="9">
        <f>$R$1+J1071/60/60/24</f>
        <v>41572.229849537034</v>
      </c>
      <c r="T1071" s="9">
        <f>$R$1+I1071/60/60/24</f>
        <v>41604.271516203706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8289</v>
      </c>
      <c r="O1072" t="s">
        <v>8290</v>
      </c>
      <c r="P1072" s="12">
        <f>ROUND(E1072/D1072*100,0)</f>
        <v>1</v>
      </c>
      <c r="Q1072" s="13">
        <f>IFERROR(ROUND(E1072/L1072,2),"no backers")</f>
        <v>35</v>
      </c>
      <c r="S1072" s="9">
        <f>$R$1+J1072/60/60/24</f>
        <v>41163.011828703704</v>
      </c>
      <c r="T1072" s="9">
        <f>$R$1+I1072/60/60/24</f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8289</v>
      </c>
      <c r="O1073" t="s">
        <v>8290</v>
      </c>
      <c r="P1073" s="12">
        <f>ROUND(E1073/D1073*100,0)</f>
        <v>0</v>
      </c>
      <c r="Q1073" s="13" t="str">
        <f>IFERROR(ROUND(E1073/L1073,2),"no backers")</f>
        <v>no backers</v>
      </c>
      <c r="S1073" s="9">
        <f>$R$1+J1073/60/60/24</f>
        <v>42295.753391203703</v>
      </c>
      <c r="T1073" s="9">
        <f>$R$1+I1073/60/60/24</f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8289</v>
      </c>
      <c r="O1074" t="s">
        <v>8290</v>
      </c>
      <c r="P1074" s="12">
        <f>ROUND(E1074/D1074*100,0)</f>
        <v>0</v>
      </c>
      <c r="Q1074" s="13">
        <f>IFERROR(ROUND(E1074/L1074,2),"no backers")</f>
        <v>12.75</v>
      </c>
      <c r="S1074" s="9">
        <f>$R$1+J1074/60/60/24</f>
        <v>41645.832141203704</v>
      </c>
      <c r="T1074" s="9">
        <f>$R$1+I1074/60/60/24</f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8289</v>
      </c>
      <c r="O1075" t="s">
        <v>8290</v>
      </c>
      <c r="P1075" s="12">
        <f>ROUND(E1075/D1075*100,0)</f>
        <v>1</v>
      </c>
      <c r="Q1075" s="13">
        <f>IFERROR(ROUND(E1075/L1075,2),"no backers")</f>
        <v>10</v>
      </c>
      <c r="S1075" s="9">
        <f>$R$1+J1075/60/60/24</f>
        <v>40802.964594907404</v>
      </c>
      <c r="T1075" s="9">
        <f>$R$1+I1075/60/60/24</f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8289</v>
      </c>
      <c r="O1076" t="s">
        <v>8290</v>
      </c>
      <c r="P1076" s="12">
        <f>ROUND(E1076/D1076*100,0)</f>
        <v>6</v>
      </c>
      <c r="Q1076" s="13">
        <f>IFERROR(ROUND(E1076/L1076,2),"no backers")</f>
        <v>113.57</v>
      </c>
      <c r="S1076" s="9">
        <f>$R$1+J1076/60/60/24</f>
        <v>41613.172974537039</v>
      </c>
      <c r="T1076" s="9">
        <f>$R$1+I1076/60/60/24</f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8289</v>
      </c>
      <c r="O1077" t="s">
        <v>8290</v>
      </c>
      <c r="P1077" s="12">
        <f>ROUND(E1077/D1077*100,0)</f>
        <v>5</v>
      </c>
      <c r="Q1077" s="13">
        <f>IFERROR(ROUND(E1077/L1077,2),"no backers")</f>
        <v>15</v>
      </c>
      <c r="S1077" s="9">
        <f>$R$1+J1077/60/60/24</f>
        <v>41005.904120370367</v>
      </c>
      <c r="T1077" s="9">
        <f>$R$1+I1077/60/60/24</f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8289</v>
      </c>
      <c r="O1078" t="s">
        <v>8290</v>
      </c>
      <c r="P1078" s="12">
        <f>ROUND(E1078/D1078*100,0)</f>
        <v>63</v>
      </c>
      <c r="Q1078" s="13">
        <f>IFERROR(ROUND(E1078/L1078,2),"no backers")</f>
        <v>48.28</v>
      </c>
      <c r="S1078" s="9">
        <f>$R$1+J1078/60/60/24</f>
        <v>41838.377893518518</v>
      </c>
      <c r="T1078" s="9">
        <f>$R$1+I1078/60/60/24</f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8289</v>
      </c>
      <c r="O1079" t="s">
        <v>8290</v>
      </c>
      <c r="P1079" s="12">
        <f>ROUND(E1079/D1079*100,0)</f>
        <v>29</v>
      </c>
      <c r="Q1079" s="13">
        <f>IFERROR(ROUND(E1079/L1079,2),"no backers")</f>
        <v>43.98</v>
      </c>
      <c r="S1079" s="9">
        <f>$R$1+J1079/60/60/24</f>
        <v>42353.16679398148</v>
      </c>
      <c r="T1079" s="9">
        <f>$R$1+I1079/60/60/24</f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8289</v>
      </c>
      <c r="O1080" t="s">
        <v>8290</v>
      </c>
      <c r="P1080" s="12">
        <f>ROUND(E1080/D1080*100,0)</f>
        <v>8</v>
      </c>
      <c r="Q1080" s="13">
        <f>IFERROR(ROUND(E1080/L1080,2),"no backers")</f>
        <v>9</v>
      </c>
      <c r="S1080" s="9">
        <f>$R$1+J1080/60/60/24</f>
        <v>40701.195844907408</v>
      </c>
      <c r="T1080" s="9">
        <f>$R$1+I1080/60/60/24</f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8289</v>
      </c>
      <c r="O1081" t="s">
        <v>8290</v>
      </c>
      <c r="P1081" s="12">
        <f>ROUND(E1081/D1081*100,0)</f>
        <v>3</v>
      </c>
      <c r="Q1081" s="13">
        <f>IFERROR(ROUND(E1081/L1081,2),"no backers")</f>
        <v>37.67</v>
      </c>
      <c r="S1081" s="9">
        <f>$R$1+J1081/60/60/24</f>
        <v>42479.566388888896</v>
      </c>
      <c r="T1081" s="9">
        <f>$R$1+I1081/60/60/24</f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8289</v>
      </c>
      <c r="O1082" t="s">
        <v>8290</v>
      </c>
      <c r="P1082" s="12">
        <f>ROUND(E1082/D1082*100,0)</f>
        <v>9</v>
      </c>
      <c r="Q1082" s="13">
        <f>IFERROR(ROUND(E1082/L1082,2),"no backers")</f>
        <v>18.579999999999998</v>
      </c>
      <c r="S1082" s="9">
        <f>$R$1+J1082/60/60/24</f>
        <v>41740.138113425928</v>
      </c>
      <c r="T1082" s="9">
        <f>$R$1+I1082/60/60/24</f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8289</v>
      </c>
      <c r="O1083" t="s">
        <v>8290</v>
      </c>
      <c r="P1083" s="12">
        <f>ROUND(E1083/D1083*100,0)</f>
        <v>0</v>
      </c>
      <c r="Q1083" s="13">
        <f>IFERROR(ROUND(E1083/L1083,2),"no backers")</f>
        <v>3</v>
      </c>
      <c r="S1083" s="9">
        <f>$R$1+J1083/60/60/24</f>
        <v>42002.926990740743</v>
      </c>
      <c r="T1083" s="9">
        <f>$R$1+I1083/60/60/24</f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8289</v>
      </c>
      <c r="O1084" t="s">
        <v>8290</v>
      </c>
      <c r="P1084" s="12">
        <f>ROUND(E1084/D1084*100,0)</f>
        <v>1</v>
      </c>
      <c r="Q1084" s="13">
        <f>IFERROR(ROUND(E1084/L1084,2),"no backers")</f>
        <v>18.670000000000002</v>
      </c>
      <c r="S1084" s="9">
        <f>$R$1+J1084/60/60/24</f>
        <v>41101.906111111115</v>
      </c>
      <c r="T1084" s="9">
        <f>$R$1+I1084/60/60/24</f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8289</v>
      </c>
      <c r="O1085" t="s">
        <v>8290</v>
      </c>
      <c r="P1085" s="12">
        <f>ROUND(E1085/D1085*100,0)</f>
        <v>1</v>
      </c>
      <c r="Q1085" s="13">
        <f>IFERROR(ROUND(E1085/L1085,2),"no backers")</f>
        <v>410</v>
      </c>
      <c r="S1085" s="9">
        <f>$R$1+J1085/60/60/24</f>
        <v>41793.659525462965</v>
      </c>
      <c r="T1085" s="9">
        <f>$R$1+I1085/60/60/24</f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8289</v>
      </c>
      <c r="O1086" t="s">
        <v>8290</v>
      </c>
      <c r="P1086" s="12">
        <f>ROUND(E1086/D1086*100,0)</f>
        <v>0</v>
      </c>
      <c r="Q1086" s="13" t="str">
        <f>IFERROR(ROUND(E1086/L1086,2),"no backers")</f>
        <v>no backers</v>
      </c>
      <c r="S1086" s="9">
        <f>$R$1+J1086/60/60/24</f>
        <v>41829.912083333329</v>
      </c>
      <c r="T1086" s="9">
        <f>$R$1+I1086/60/60/24</f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8289</v>
      </c>
      <c r="O1087" t="s">
        <v>8290</v>
      </c>
      <c r="P1087" s="12">
        <f>ROUND(E1087/D1087*100,0)</f>
        <v>3</v>
      </c>
      <c r="Q1087" s="13">
        <f>IFERROR(ROUND(E1087/L1087,2),"no backers")</f>
        <v>114</v>
      </c>
      <c r="S1087" s="9">
        <f>$R$1+J1087/60/60/24</f>
        <v>42413.671006944445</v>
      </c>
      <c r="T1087" s="9">
        <f>$R$1+I1087/60/60/24</f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8289</v>
      </c>
      <c r="O1088" t="s">
        <v>8290</v>
      </c>
      <c r="P1088" s="12">
        <f>ROUND(E1088/D1088*100,0)</f>
        <v>0</v>
      </c>
      <c r="Q1088" s="13">
        <f>IFERROR(ROUND(E1088/L1088,2),"no backers")</f>
        <v>7.5</v>
      </c>
      <c r="S1088" s="9">
        <f>$R$1+J1088/60/60/24</f>
        <v>41845.866793981484</v>
      </c>
      <c r="T1088" s="9">
        <f>$R$1+I1088/60/60/24</f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8289</v>
      </c>
      <c r="O1089" t="s">
        <v>8290</v>
      </c>
      <c r="P1089" s="12">
        <f>ROUND(E1089/D1089*100,0)</f>
        <v>0</v>
      </c>
      <c r="Q1089" s="13" t="str">
        <f>IFERROR(ROUND(E1089/L1089,2),"no backers")</f>
        <v>no backers</v>
      </c>
      <c r="S1089" s="9">
        <f>$R$1+J1089/60/60/24</f>
        <v>41775.713969907411</v>
      </c>
      <c r="T1089" s="9">
        <f>$R$1+I1089/60/60/24</f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8289</v>
      </c>
      <c r="O1090" t="s">
        <v>8290</v>
      </c>
      <c r="P1090" s="12">
        <f>ROUND(E1090/D1090*100,0)</f>
        <v>14</v>
      </c>
      <c r="Q1090" s="13">
        <f>IFERROR(ROUND(E1090/L1090,2),"no backers")</f>
        <v>43.42</v>
      </c>
      <c r="S1090" s="9">
        <f>$R$1+J1090/60/60/24</f>
        <v>41723.799386574072</v>
      </c>
      <c r="T1090" s="9">
        <f>$R$1+I1090/60/60/24</f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8289</v>
      </c>
      <c r="O1091" t="s">
        <v>8290</v>
      </c>
      <c r="P1091" s="12">
        <f>ROUND(E1091/D1091*100,0)</f>
        <v>8</v>
      </c>
      <c r="Q1091" s="13">
        <f>IFERROR(ROUND(E1091/L1091,2),"no backers")</f>
        <v>23.96</v>
      </c>
      <c r="S1091" s="9">
        <f>$R$1+J1091/60/60/24</f>
        <v>42151.189525462964</v>
      </c>
      <c r="T1091" s="9">
        <f>$R$1+I1091/60/60/24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8289</v>
      </c>
      <c r="O1092" t="s">
        <v>8290</v>
      </c>
      <c r="P1092" s="12">
        <f>ROUND(E1092/D1092*100,0)</f>
        <v>0</v>
      </c>
      <c r="Q1092" s="13">
        <f>IFERROR(ROUND(E1092/L1092,2),"no backers")</f>
        <v>5</v>
      </c>
      <c r="S1092" s="9">
        <f>$R$1+J1092/60/60/24</f>
        <v>42123.185798611114</v>
      </c>
      <c r="T1092" s="9">
        <f>$R$1+I1092/60/60/24</f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8289</v>
      </c>
      <c r="O1093" t="s">
        <v>8290</v>
      </c>
      <c r="P1093" s="12">
        <f>ROUND(E1093/D1093*100,0)</f>
        <v>13</v>
      </c>
      <c r="Q1093" s="13">
        <f>IFERROR(ROUND(E1093/L1093,2),"no backers")</f>
        <v>12.5</v>
      </c>
      <c r="S1093" s="9">
        <f>$R$1+J1093/60/60/24</f>
        <v>42440.820277777777</v>
      </c>
      <c r="T1093" s="9">
        <f>$R$1+I1093/60/60/24</f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8289</v>
      </c>
      <c r="O1094" t="s">
        <v>8290</v>
      </c>
      <c r="P1094" s="12">
        <f>ROUND(E1094/D1094*100,0)</f>
        <v>1</v>
      </c>
      <c r="Q1094" s="13">
        <f>IFERROR(ROUND(E1094/L1094,2),"no backers")</f>
        <v>3</v>
      </c>
      <c r="S1094" s="9">
        <f>$R$1+J1094/60/60/24</f>
        <v>41250.025902777779</v>
      </c>
      <c r="T1094" s="9">
        <f>$R$1+I1094/60/60/24</f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8289</v>
      </c>
      <c r="O1095" t="s">
        <v>8290</v>
      </c>
      <c r="P1095" s="12">
        <f>ROUND(E1095/D1095*100,0)</f>
        <v>14</v>
      </c>
      <c r="Q1095" s="13">
        <f>IFERROR(ROUND(E1095/L1095,2),"no backers")</f>
        <v>10.56</v>
      </c>
      <c r="S1095" s="9">
        <f>$R$1+J1095/60/60/24</f>
        <v>42396.973807870367</v>
      </c>
      <c r="T1095" s="9">
        <f>$R$1+I1095/60/60/24</f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8289</v>
      </c>
      <c r="O1096" t="s">
        <v>8290</v>
      </c>
      <c r="P1096" s="12">
        <f>ROUND(E1096/D1096*100,0)</f>
        <v>18</v>
      </c>
      <c r="Q1096" s="13">
        <f>IFERROR(ROUND(E1096/L1096,2),"no backers")</f>
        <v>122</v>
      </c>
      <c r="S1096" s="9">
        <f>$R$1+J1096/60/60/24</f>
        <v>40795.713344907403</v>
      </c>
      <c r="T1096" s="9">
        <f>$R$1+I1096/60/60/24</f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8289</v>
      </c>
      <c r="O1097" t="s">
        <v>8290</v>
      </c>
      <c r="P1097" s="12">
        <f>ROUND(E1097/D1097*100,0)</f>
        <v>5</v>
      </c>
      <c r="Q1097" s="13">
        <f>IFERROR(ROUND(E1097/L1097,2),"no backers")</f>
        <v>267.81</v>
      </c>
      <c r="S1097" s="9">
        <f>$R$1+J1097/60/60/24</f>
        <v>41486.537268518521</v>
      </c>
      <c r="T1097" s="9">
        <f>$R$1+I1097/60/60/24</f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8289</v>
      </c>
      <c r="O1098" t="s">
        <v>8290</v>
      </c>
      <c r="P1098" s="12">
        <f>ROUND(E1098/D1098*100,0)</f>
        <v>18</v>
      </c>
      <c r="Q1098" s="13">
        <f>IFERROR(ROUND(E1098/L1098,2),"no backers")</f>
        <v>74.209999999999994</v>
      </c>
      <c r="S1098" s="9">
        <f>$R$1+J1098/60/60/24</f>
        <v>41885.51798611111</v>
      </c>
      <c r="T1098" s="9">
        <f>$R$1+I1098/60/60/24</f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8289</v>
      </c>
      <c r="O1099" t="s">
        <v>8290</v>
      </c>
      <c r="P1099" s="12">
        <f>ROUND(E1099/D1099*100,0)</f>
        <v>0</v>
      </c>
      <c r="Q1099" s="13">
        <f>IFERROR(ROUND(E1099/L1099,2),"no backers")</f>
        <v>6.71</v>
      </c>
      <c r="S1099" s="9">
        <f>$R$1+J1099/60/60/24</f>
        <v>41660.792557870373</v>
      </c>
      <c r="T1099" s="9">
        <f>$R$1+I1099/60/60/24</f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8289</v>
      </c>
      <c r="O1100" t="s">
        <v>8290</v>
      </c>
      <c r="P1100" s="12">
        <f>ROUND(E1100/D1100*100,0)</f>
        <v>7</v>
      </c>
      <c r="Q1100" s="13">
        <f>IFERROR(ROUND(E1100/L1100,2),"no backers")</f>
        <v>81.95</v>
      </c>
      <c r="S1100" s="9">
        <f>$R$1+J1100/60/60/24</f>
        <v>41712.762673611112</v>
      </c>
      <c r="T1100" s="9">
        <f>$R$1+I1100/60/60/24</f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8289</v>
      </c>
      <c r="O1101" t="s">
        <v>8290</v>
      </c>
      <c r="P1101" s="12">
        <f>ROUND(E1101/D1101*100,0)</f>
        <v>1</v>
      </c>
      <c r="Q1101" s="13">
        <f>IFERROR(ROUND(E1101/L1101,2),"no backers")</f>
        <v>25</v>
      </c>
      <c r="S1101" s="9">
        <f>$R$1+J1101/60/60/24</f>
        <v>42107.836435185185</v>
      </c>
      <c r="T1101" s="9">
        <f>$R$1+I1101/60/60/24</f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8289</v>
      </c>
      <c r="O1102" t="s">
        <v>8290</v>
      </c>
      <c r="P1102" s="12">
        <f>ROUND(E1102/D1102*100,0)</f>
        <v>3</v>
      </c>
      <c r="Q1102" s="13">
        <f>IFERROR(ROUND(E1102/L1102,2),"no backers")</f>
        <v>10</v>
      </c>
      <c r="S1102" s="9">
        <f>$R$1+J1102/60/60/24</f>
        <v>42384.110775462963</v>
      </c>
      <c r="T1102" s="9">
        <f>$R$1+I1102/60/60/24</f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8289</v>
      </c>
      <c r="O1103" t="s">
        <v>8290</v>
      </c>
      <c r="P1103" s="12">
        <f>ROUND(E1103/D1103*100,0)</f>
        <v>0</v>
      </c>
      <c r="Q1103" s="13">
        <f>IFERROR(ROUND(E1103/L1103,2),"no backers")</f>
        <v>6.83</v>
      </c>
      <c r="S1103" s="9">
        <f>$R$1+J1103/60/60/24</f>
        <v>42538.77243055556</v>
      </c>
      <c r="T1103" s="9">
        <f>$R$1+I1103/60/60/24</f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8289</v>
      </c>
      <c r="O1104" t="s">
        <v>8290</v>
      </c>
      <c r="P1104" s="12">
        <f>ROUND(E1104/D1104*100,0)</f>
        <v>5</v>
      </c>
      <c r="Q1104" s="13">
        <f>IFERROR(ROUND(E1104/L1104,2),"no backers")</f>
        <v>17.71</v>
      </c>
      <c r="S1104" s="9">
        <f>$R$1+J1104/60/60/24</f>
        <v>41577.045428240745</v>
      </c>
      <c r="T1104" s="9">
        <f>$R$1+I1104/60/60/24</f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8289</v>
      </c>
      <c r="O1105" t="s">
        <v>8290</v>
      </c>
      <c r="P1105" s="12">
        <f>ROUND(E1105/D1105*100,0)</f>
        <v>2</v>
      </c>
      <c r="Q1105" s="13">
        <f>IFERROR(ROUND(E1105/L1105,2),"no backers")</f>
        <v>16.2</v>
      </c>
      <c r="S1105" s="9">
        <f>$R$1+J1105/60/60/24</f>
        <v>42479.22210648148</v>
      </c>
      <c r="T1105" s="9">
        <f>$R$1+I1105/60/60/24</f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8289</v>
      </c>
      <c r="O1106" t="s">
        <v>8290</v>
      </c>
      <c r="P1106" s="12">
        <f>ROUND(E1106/D1106*100,0)</f>
        <v>5</v>
      </c>
      <c r="Q1106" s="13">
        <f>IFERROR(ROUND(E1106/L1106,2),"no backers")</f>
        <v>80.3</v>
      </c>
      <c r="S1106" s="9">
        <f>$R$1+J1106/60/60/24</f>
        <v>41771.40996527778</v>
      </c>
      <c r="T1106" s="9">
        <f>$R$1+I1106/60/60/24</f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8289</v>
      </c>
      <c r="O1107" t="s">
        <v>8290</v>
      </c>
      <c r="P1107" s="12">
        <f>ROUND(E1107/D1107*100,0)</f>
        <v>0</v>
      </c>
      <c r="Q1107" s="13">
        <f>IFERROR(ROUND(E1107/L1107,2),"no backers")</f>
        <v>71.55</v>
      </c>
      <c r="S1107" s="9">
        <f>$R$1+J1107/60/60/24</f>
        <v>41692.135729166665</v>
      </c>
      <c r="T1107" s="9">
        <f>$R$1+I1107/60/60/24</f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8289</v>
      </c>
      <c r="O1108" t="s">
        <v>8290</v>
      </c>
      <c r="P1108" s="12">
        <f>ROUND(E1108/D1108*100,0)</f>
        <v>41</v>
      </c>
      <c r="Q1108" s="13">
        <f>IFERROR(ROUND(E1108/L1108,2),"no backers")</f>
        <v>23.57</v>
      </c>
      <c r="S1108" s="9">
        <f>$R$1+J1108/60/60/24</f>
        <v>40973.740451388891</v>
      </c>
      <c r="T1108" s="9">
        <f>$R$1+I1108/60/60/24</f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8289</v>
      </c>
      <c r="O1109" t="s">
        <v>8290</v>
      </c>
      <c r="P1109" s="12">
        <f>ROUND(E1109/D1109*100,0)</f>
        <v>0</v>
      </c>
      <c r="Q1109" s="13" t="str">
        <f>IFERROR(ROUND(E1109/L1109,2),"no backers")</f>
        <v>no backers</v>
      </c>
      <c r="S1109" s="9">
        <f>$R$1+J1109/60/60/24</f>
        <v>41813.861388888887</v>
      </c>
      <c r="T1109" s="9">
        <f>$R$1+I1109/60/60/24</f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8289</v>
      </c>
      <c r="O1110" t="s">
        <v>8290</v>
      </c>
      <c r="P1110" s="12">
        <f>ROUND(E1110/D1110*100,0)</f>
        <v>3</v>
      </c>
      <c r="Q1110" s="13">
        <f>IFERROR(ROUND(E1110/L1110,2),"no backers")</f>
        <v>34.880000000000003</v>
      </c>
      <c r="S1110" s="9">
        <f>$R$1+J1110/60/60/24</f>
        <v>40952.636979166666</v>
      </c>
      <c r="T1110" s="9">
        <f>$R$1+I1110/60/60/24</f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8289</v>
      </c>
      <c r="O1111" t="s">
        <v>8290</v>
      </c>
      <c r="P1111" s="12">
        <f>ROUND(E1111/D1111*100,0)</f>
        <v>0</v>
      </c>
      <c r="Q1111" s="13">
        <f>IFERROR(ROUND(E1111/L1111,2),"no backers")</f>
        <v>15</v>
      </c>
      <c r="S1111" s="9">
        <f>$R$1+J1111/60/60/24</f>
        <v>42662.752199074079</v>
      </c>
      <c r="T1111" s="9">
        <f>$R$1+I1111/60/60/24</f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8289</v>
      </c>
      <c r="O1112" t="s">
        <v>8290</v>
      </c>
      <c r="P1112" s="12">
        <f>ROUND(E1112/D1112*100,0)</f>
        <v>1</v>
      </c>
      <c r="Q1112" s="13">
        <f>IFERROR(ROUND(E1112/L1112,2),"no backers")</f>
        <v>23.18</v>
      </c>
      <c r="S1112" s="9">
        <f>$R$1+J1112/60/60/24</f>
        <v>41220.933124999996</v>
      </c>
      <c r="T1112" s="9">
        <f>$R$1+I1112/60/60/24</f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8289</v>
      </c>
      <c r="O1113" t="s">
        <v>8290</v>
      </c>
      <c r="P1113" s="12">
        <f>ROUND(E1113/D1113*100,0)</f>
        <v>0</v>
      </c>
      <c r="Q1113" s="13">
        <f>IFERROR(ROUND(E1113/L1113,2),"no backers")</f>
        <v>1</v>
      </c>
      <c r="S1113" s="9">
        <f>$R$1+J1113/60/60/24</f>
        <v>42347.203587962969</v>
      </c>
      <c r="T1113" s="9">
        <f>$R$1+I1113/60/60/24</f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8289</v>
      </c>
      <c r="O1114" t="s">
        <v>8290</v>
      </c>
      <c r="P1114" s="12">
        <f>ROUND(E1114/D1114*100,0)</f>
        <v>36</v>
      </c>
      <c r="Q1114" s="13">
        <f>IFERROR(ROUND(E1114/L1114,2),"no backers")</f>
        <v>100.23</v>
      </c>
      <c r="S1114" s="9">
        <f>$R$1+J1114/60/60/24</f>
        <v>41963.759386574078</v>
      </c>
      <c r="T1114" s="9">
        <f>$R$1+I1114/60/60/24</f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8289</v>
      </c>
      <c r="O1115" t="s">
        <v>8290</v>
      </c>
      <c r="P1115" s="12">
        <f>ROUND(E1115/D1115*100,0)</f>
        <v>1</v>
      </c>
      <c r="Q1115" s="13">
        <f>IFERROR(ROUND(E1115/L1115,2),"no backers")</f>
        <v>5</v>
      </c>
      <c r="S1115" s="9">
        <f>$R$1+J1115/60/60/24</f>
        <v>41835.977083333331</v>
      </c>
      <c r="T1115" s="9">
        <f>$R$1+I1115/60/60/24</f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8289</v>
      </c>
      <c r="O1116" t="s">
        <v>8290</v>
      </c>
      <c r="P1116" s="12">
        <f>ROUND(E1116/D1116*100,0)</f>
        <v>0</v>
      </c>
      <c r="Q1116" s="13">
        <f>IFERROR(ROUND(E1116/L1116,2),"no backers")</f>
        <v>3.33</v>
      </c>
      <c r="S1116" s="9">
        <f>$R$1+J1116/60/60/24</f>
        <v>41526.345914351856</v>
      </c>
      <c r="T1116" s="9">
        <f>$R$1+I1116/60/60/24</f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8289</v>
      </c>
      <c r="O1117" t="s">
        <v>8290</v>
      </c>
      <c r="P1117" s="12">
        <f>ROUND(E1117/D1117*100,0)</f>
        <v>0</v>
      </c>
      <c r="Q1117" s="13">
        <f>IFERROR(ROUND(E1117/L1117,2),"no backers")</f>
        <v>13.25</v>
      </c>
      <c r="S1117" s="9">
        <f>$R$1+J1117/60/60/24</f>
        <v>42429.695543981477</v>
      </c>
      <c r="T1117" s="9">
        <f>$R$1+I1117/60/60/24</f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8289</v>
      </c>
      <c r="O1118" t="s">
        <v>8290</v>
      </c>
      <c r="P1118" s="12">
        <f>ROUND(E1118/D1118*100,0)</f>
        <v>0</v>
      </c>
      <c r="Q1118" s="13">
        <f>IFERROR(ROUND(E1118/L1118,2),"no backers")</f>
        <v>17.850000000000001</v>
      </c>
      <c r="S1118" s="9">
        <f>$R$1+J1118/60/60/24</f>
        <v>41009.847314814811</v>
      </c>
      <c r="T1118" s="9">
        <f>$R$1+I1118/60/60/24</f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8289</v>
      </c>
      <c r="O1119" t="s">
        <v>8290</v>
      </c>
      <c r="P1119" s="12">
        <f>ROUND(E1119/D1119*100,0)</f>
        <v>8</v>
      </c>
      <c r="Q1119" s="13">
        <f>IFERROR(ROUND(E1119/L1119,2),"no backers")</f>
        <v>10.38</v>
      </c>
      <c r="S1119" s="9">
        <f>$R$1+J1119/60/60/24</f>
        <v>42333.598530092597</v>
      </c>
      <c r="T1119" s="9">
        <f>$R$1+I1119/60/60/24</f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8289</v>
      </c>
      <c r="O1120" t="s">
        <v>8290</v>
      </c>
      <c r="P1120" s="12">
        <f>ROUND(E1120/D1120*100,0)</f>
        <v>2</v>
      </c>
      <c r="Q1120" s="13">
        <f>IFERROR(ROUND(E1120/L1120,2),"no backers")</f>
        <v>36.33</v>
      </c>
      <c r="S1120" s="9">
        <f>$R$1+J1120/60/60/24</f>
        <v>41704.16642361111</v>
      </c>
      <c r="T1120" s="9">
        <f>$R$1+I1120/60/60/24</f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8289</v>
      </c>
      <c r="O1121" t="s">
        <v>8290</v>
      </c>
      <c r="P1121" s="12">
        <f>ROUND(E1121/D1121*100,0)</f>
        <v>0</v>
      </c>
      <c r="Q1121" s="13">
        <f>IFERROR(ROUND(E1121/L1121,2),"no backers")</f>
        <v>5</v>
      </c>
      <c r="S1121" s="9">
        <f>$R$1+J1121/60/60/24</f>
        <v>41722.792407407411</v>
      </c>
      <c r="T1121" s="9">
        <f>$R$1+I1121/60/60/24</f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8289</v>
      </c>
      <c r="O1122" t="s">
        <v>8290</v>
      </c>
      <c r="P1122" s="12">
        <f>ROUND(E1122/D1122*100,0)</f>
        <v>0</v>
      </c>
      <c r="Q1122" s="13" t="str">
        <f>IFERROR(ROUND(E1122/L1122,2),"no backers")</f>
        <v>no backers</v>
      </c>
      <c r="S1122" s="9">
        <f>$R$1+J1122/60/60/24</f>
        <v>40799.872685185182</v>
      </c>
      <c r="T1122" s="9">
        <f>$R$1+I1122/60/60/24</f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8289</v>
      </c>
      <c r="O1123" t="s">
        <v>8290</v>
      </c>
      <c r="P1123" s="12">
        <f>ROUND(E1123/D1123*100,0)</f>
        <v>0</v>
      </c>
      <c r="Q1123" s="13">
        <f>IFERROR(ROUND(E1123/L1123,2),"no backers")</f>
        <v>5.8</v>
      </c>
      <c r="S1123" s="9">
        <f>$R$1+J1123/60/60/24</f>
        <v>42412.934212962966</v>
      </c>
      <c r="T1123" s="9">
        <f>$R$1+I1123/60/60/24</f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8289</v>
      </c>
      <c r="O1124" t="s">
        <v>8290</v>
      </c>
      <c r="P1124" s="12">
        <f>ROUND(E1124/D1124*100,0)</f>
        <v>0</v>
      </c>
      <c r="Q1124" s="13" t="str">
        <f>IFERROR(ROUND(E1124/L1124,2),"no backers")</f>
        <v>no backers</v>
      </c>
      <c r="S1124" s="9">
        <f>$R$1+J1124/60/60/24</f>
        <v>41410.703993055555</v>
      </c>
      <c r="T1124" s="9">
        <f>$R$1+I1124/60/60/24</f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8289</v>
      </c>
      <c r="O1125" t="s">
        <v>8290</v>
      </c>
      <c r="P1125" s="12">
        <f>ROUND(E1125/D1125*100,0)</f>
        <v>0</v>
      </c>
      <c r="Q1125" s="13">
        <f>IFERROR(ROUND(E1125/L1125,2),"no backers")</f>
        <v>3.67</v>
      </c>
      <c r="S1125" s="9">
        <f>$R$1+J1125/60/60/24</f>
        <v>41718.5237037037</v>
      </c>
      <c r="T1125" s="9">
        <f>$R$1+I1125/60/60/24</f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8289</v>
      </c>
      <c r="O1126" t="s">
        <v>8291</v>
      </c>
      <c r="P1126" s="12">
        <f>ROUND(E1126/D1126*100,0)</f>
        <v>0</v>
      </c>
      <c r="Q1126" s="13">
        <f>IFERROR(ROUND(E1126/L1126,2),"no backers")</f>
        <v>60.71</v>
      </c>
      <c r="S1126" s="9">
        <f>$R$1+J1126/60/60/24</f>
        <v>42094.667256944449</v>
      </c>
      <c r="T1126" s="9">
        <f>$R$1+I1126/60/60/24</f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8289</v>
      </c>
      <c r="O1127" t="s">
        <v>8291</v>
      </c>
      <c r="P1127" s="12">
        <f>ROUND(E1127/D1127*100,0)</f>
        <v>0</v>
      </c>
      <c r="Q1127" s="13" t="str">
        <f>IFERROR(ROUND(E1127/L1127,2),"no backers")</f>
        <v>no backers</v>
      </c>
      <c r="S1127" s="9">
        <f>$R$1+J1127/60/60/24</f>
        <v>42212.624189814815</v>
      </c>
      <c r="T1127" s="9">
        <f>$R$1+I1127/60/60/24</f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8289</v>
      </c>
      <c r="O1128" t="s">
        <v>8291</v>
      </c>
      <c r="P1128" s="12">
        <f>ROUND(E1128/D1128*100,0)</f>
        <v>1</v>
      </c>
      <c r="Q1128" s="13">
        <f>IFERROR(ROUND(E1128/L1128,2),"no backers")</f>
        <v>5</v>
      </c>
      <c r="S1128" s="9">
        <f>$R$1+J1128/60/60/24</f>
        <v>42535.327476851846</v>
      </c>
      <c r="T1128" s="9">
        <f>$R$1+I1128/60/60/24</f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8289</v>
      </c>
      <c r="O1129" t="s">
        <v>8291</v>
      </c>
      <c r="P1129" s="12">
        <f>ROUND(E1129/D1129*100,0)</f>
        <v>2</v>
      </c>
      <c r="Q1129" s="13">
        <f>IFERROR(ROUND(E1129/L1129,2),"no backers")</f>
        <v>25.43</v>
      </c>
      <c r="S1129" s="9">
        <f>$R$1+J1129/60/60/24</f>
        <v>41926.854166666664</v>
      </c>
      <c r="T1129" s="9">
        <f>$R$1+I1129/60/60/24</f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8289</v>
      </c>
      <c r="O1130" t="s">
        <v>8291</v>
      </c>
      <c r="P1130" s="12">
        <f>ROUND(E1130/D1130*100,0)</f>
        <v>0</v>
      </c>
      <c r="Q1130" s="13">
        <f>IFERROR(ROUND(E1130/L1130,2),"no backers")</f>
        <v>1</v>
      </c>
      <c r="S1130" s="9">
        <f>$R$1+J1130/60/60/24</f>
        <v>41828.649502314816</v>
      </c>
      <c r="T1130" s="9">
        <f>$R$1+I1130/60/60/24</f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8289</v>
      </c>
      <c r="O1131" t="s">
        <v>8291</v>
      </c>
      <c r="P1131" s="12">
        <f>ROUND(E1131/D1131*100,0)</f>
        <v>0</v>
      </c>
      <c r="Q1131" s="13">
        <f>IFERROR(ROUND(E1131/L1131,2),"no backers")</f>
        <v>10.5</v>
      </c>
      <c r="S1131" s="9">
        <f>$R$1+J1131/60/60/24</f>
        <v>42496.264965277776</v>
      </c>
      <c r="T1131" s="9">
        <f>$R$1+I1131/60/60/24</f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8289</v>
      </c>
      <c r="O1132" t="s">
        <v>8291</v>
      </c>
      <c r="P1132" s="12">
        <f>ROUND(E1132/D1132*100,0)</f>
        <v>0</v>
      </c>
      <c r="Q1132" s="13">
        <f>IFERROR(ROUND(E1132/L1132,2),"no backers")</f>
        <v>3.67</v>
      </c>
      <c r="S1132" s="9">
        <f>$R$1+J1132/60/60/24</f>
        <v>41908.996527777781</v>
      </c>
      <c r="T1132" s="9">
        <f>$R$1+I1132/60/60/24</f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8289</v>
      </c>
      <c r="O1133" t="s">
        <v>8291</v>
      </c>
      <c r="P1133" s="12">
        <f>ROUND(E1133/D1133*100,0)</f>
        <v>0</v>
      </c>
      <c r="Q1133" s="13" t="str">
        <f>IFERROR(ROUND(E1133/L1133,2),"no backers")</f>
        <v>no backers</v>
      </c>
      <c r="S1133" s="9">
        <f>$R$1+J1133/60/60/24</f>
        <v>42332.908194444448</v>
      </c>
      <c r="T1133" s="9">
        <f>$R$1+I1133/60/60/24</f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8289</v>
      </c>
      <c r="O1134" t="s">
        <v>8291</v>
      </c>
      <c r="P1134" s="12">
        <f>ROUND(E1134/D1134*100,0)</f>
        <v>14</v>
      </c>
      <c r="Q1134" s="13">
        <f>IFERROR(ROUND(E1134/L1134,2),"no backers")</f>
        <v>110.62</v>
      </c>
      <c r="S1134" s="9">
        <f>$R$1+J1134/60/60/24</f>
        <v>42706.115405092598</v>
      </c>
      <c r="T1134" s="9">
        <f>$R$1+I1134/60/60/24</f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8289</v>
      </c>
      <c r="O1135" t="s">
        <v>8291</v>
      </c>
      <c r="P1135" s="12">
        <f>ROUND(E1135/D1135*100,0)</f>
        <v>1</v>
      </c>
      <c r="Q1135" s="13">
        <f>IFERROR(ROUND(E1135/L1135,2),"no backers")</f>
        <v>20</v>
      </c>
      <c r="S1135" s="9">
        <f>$R$1+J1135/60/60/24</f>
        <v>41821.407187500001</v>
      </c>
      <c r="T1135" s="9">
        <f>$R$1+I1135/60/60/24</f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8289</v>
      </c>
      <c r="O1136" t="s">
        <v>8291</v>
      </c>
      <c r="P1136" s="12">
        <f>ROUND(E1136/D1136*100,0)</f>
        <v>0</v>
      </c>
      <c r="Q1136" s="13">
        <f>IFERROR(ROUND(E1136/L1136,2),"no backers")</f>
        <v>1</v>
      </c>
      <c r="S1136" s="9">
        <f>$R$1+J1136/60/60/24</f>
        <v>41958.285046296296</v>
      </c>
      <c r="T1136" s="9">
        <f>$R$1+I1136/60/60/24</f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8289</v>
      </c>
      <c r="O1137" t="s">
        <v>8291</v>
      </c>
      <c r="P1137" s="12">
        <f>ROUND(E1137/D1137*100,0)</f>
        <v>5</v>
      </c>
      <c r="Q1137" s="13">
        <f>IFERROR(ROUND(E1137/L1137,2),"no backers")</f>
        <v>50</v>
      </c>
      <c r="S1137" s="9">
        <f>$R$1+J1137/60/60/24</f>
        <v>42558.989513888882</v>
      </c>
      <c r="T1137" s="9">
        <f>$R$1+I1137/60/60/24</f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8289</v>
      </c>
      <c r="O1138" t="s">
        <v>8291</v>
      </c>
      <c r="P1138" s="12">
        <f>ROUND(E1138/D1138*100,0)</f>
        <v>6</v>
      </c>
      <c r="Q1138" s="13">
        <f>IFERROR(ROUND(E1138/L1138,2),"no backers")</f>
        <v>45</v>
      </c>
      <c r="S1138" s="9">
        <f>$R$1+J1138/60/60/24</f>
        <v>42327.671631944439</v>
      </c>
      <c r="T1138" s="9">
        <f>$R$1+I1138/60/60/24</f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8289</v>
      </c>
      <c r="O1139" t="s">
        <v>8291</v>
      </c>
      <c r="P1139" s="12">
        <f>ROUND(E1139/D1139*100,0)</f>
        <v>40</v>
      </c>
      <c r="Q1139" s="13">
        <f>IFERROR(ROUND(E1139/L1139,2),"no backers")</f>
        <v>253.21</v>
      </c>
      <c r="S1139" s="9">
        <f>$R$1+J1139/60/60/24</f>
        <v>42453.819687499999</v>
      </c>
      <c r="T1139" s="9">
        <f>$R$1+I1139/60/60/24</f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8289</v>
      </c>
      <c r="O1140" t="s">
        <v>8291</v>
      </c>
      <c r="P1140" s="12">
        <f>ROUND(E1140/D1140*100,0)</f>
        <v>0</v>
      </c>
      <c r="Q1140" s="13">
        <f>IFERROR(ROUND(E1140/L1140,2),"no backers")</f>
        <v>31.25</v>
      </c>
      <c r="S1140" s="9">
        <f>$R$1+J1140/60/60/24</f>
        <v>42736.9066087963</v>
      </c>
      <c r="T1140" s="9">
        <f>$R$1+I1140/60/60/24</f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8289</v>
      </c>
      <c r="O1141" t="s">
        <v>8291</v>
      </c>
      <c r="P1141" s="12">
        <f>ROUND(E1141/D1141*100,0)</f>
        <v>0</v>
      </c>
      <c r="Q1141" s="13">
        <f>IFERROR(ROUND(E1141/L1141,2),"no backers")</f>
        <v>5</v>
      </c>
      <c r="S1141" s="9">
        <f>$R$1+J1141/60/60/24</f>
        <v>41975.347523148142</v>
      </c>
      <c r="T1141" s="9">
        <f>$R$1+I1141/60/60/24</f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8289</v>
      </c>
      <c r="O1142" t="s">
        <v>8291</v>
      </c>
      <c r="P1142" s="12">
        <f>ROUND(E1142/D1142*100,0)</f>
        <v>0</v>
      </c>
      <c r="Q1142" s="13" t="str">
        <f>IFERROR(ROUND(E1142/L1142,2),"no backers")</f>
        <v>no backers</v>
      </c>
      <c r="S1142" s="9">
        <f>$R$1+J1142/60/60/24</f>
        <v>42192.462048611109</v>
      </c>
      <c r="T1142" s="9">
        <f>$R$1+I1142/60/60/24</f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8289</v>
      </c>
      <c r="O1143" t="s">
        <v>8291</v>
      </c>
      <c r="P1143" s="12">
        <f>ROUND(E1143/D1143*100,0)</f>
        <v>0</v>
      </c>
      <c r="Q1143" s="13" t="str">
        <f>IFERROR(ROUND(E1143/L1143,2),"no backers")</f>
        <v>no backers</v>
      </c>
      <c r="S1143" s="9">
        <f>$R$1+J1143/60/60/24</f>
        <v>42164.699652777781</v>
      </c>
      <c r="T1143" s="9">
        <f>$R$1+I1143/60/60/24</f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8289</v>
      </c>
      <c r="O1144" t="s">
        <v>8291</v>
      </c>
      <c r="P1144" s="12">
        <f>ROUND(E1144/D1144*100,0)</f>
        <v>0</v>
      </c>
      <c r="Q1144" s="13" t="str">
        <f>IFERROR(ROUND(E1144/L1144,2),"no backers")</f>
        <v>no backers</v>
      </c>
      <c r="S1144" s="9">
        <f>$R$1+J1144/60/60/24</f>
        <v>42022.006099537044</v>
      </c>
      <c r="T1144" s="9">
        <f>$R$1+I1144/60/60/24</f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8289</v>
      </c>
      <c r="O1145" t="s">
        <v>8291</v>
      </c>
      <c r="P1145" s="12">
        <f>ROUND(E1145/D1145*100,0)</f>
        <v>0</v>
      </c>
      <c r="Q1145" s="13">
        <f>IFERROR(ROUND(E1145/L1145,2),"no backers")</f>
        <v>23.25</v>
      </c>
      <c r="S1145" s="9">
        <f>$R$1+J1145/60/60/24</f>
        <v>42325.19358796296</v>
      </c>
      <c r="T1145" s="9">
        <f>$R$1+I1145/60/60/24</f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8292</v>
      </c>
      <c r="O1146" t="s">
        <v>8293</v>
      </c>
      <c r="P1146" s="12">
        <f>ROUND(E1146/D1146*100,0)</f>
        <v>0</v>
      </c>
      <c r="Q1146" s="13" t="str">
        <f>IFERROR(ROUND(E1146/L1146,2),"no backers")</f>
        <v>no backers</v>
      </c>
      <c r="S1146" s="9">
        <f>$R$1+J1146/60/60/24</f>
        <v>42093.181944444441</v>
      </c>
      <c r="T1146" s="9">
        <f>$R$1+I1146/60/60/24</f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8292</v>
      </c>
      <c r="O1147" t="s">
        <v>8293</v>
      </c>
      <c r="P1147" s="12">
        <f>ROUND(E1147/D1147*100,0)</f>
        <v>0</v>
      </c>
      <c r="Q1147" s="13">
        <f>IFERROR(ROUND(E1147/L1147,2),"no backers")</f>
        <v>100</v>
      </c>
      <c r="S1147" s="9">
        <f>$R$1+J1147/60/60/24</f>
        <v>41854.747592592597</v>
      </c>
      <c r="T1147" s="9">
        <f>$R$1+I1147/60/60/24</f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8292</v>
      </c>
      <c r="O1148" t="s">
        <v>8293</v>
      </c>
      <c r="P1148" s="12">
        <f>ROUND(E1148/D1148*100,0)</f>
        <v>9</v>
      </c>
      <c r="Q1148" s="13">
        <f>IFERROR(ROUND(E1148/L1148,2),"no backers")</f>
        <v>44.17</v>
      </c>
      <c r="S1148" s="9">
        <f>$R$1+J1148/60/60/24</f>
        <v>41723.9533912037</v>
      </c>
      <c r="T1148" s="9">
        <f>$R$1+I1148/60/60/24</f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8292</v>
      </c>
      <c r="O1149" t="s">
        <v>8293</v>
      </c>
      <c r="P1149" s="12">
        <f>ROUND(E1149/D1149*100,0)</f>
        <v>0</v>
      </c>
      <c r="Q1149" s="13" t="str">
        <f>IFERROR(ROUND(E1149/L1149,2),"no backers")</f>
        <v>no backers</v>
      </c>
      <c r="S1149" s="9">
        <f>$R$1+J1149/60/60/24</f>
        <v>41871.972025462965</v>
      </c>
      <c r="T1149" s="9">
        <f>$R$1+I1149/60/60/24</f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8292</v>
      </c>
      <c r="O1150" t="s">
        <v>8293</v>
      </c>
      <c r="P1150" s="12">
        <f>ROUND(E1150/D1150*100,0)</f>
        <v>0</v>
      </c>
      <c r="Q1150" s="13">
        <f>IFERROR(ROUND(E1150/L1150,2),"no backers")</f>
        <v>24.33</v>
      </c>
      <c r="S1150" s="9">
        <f>$R$1+J1150/60/60/24</f>
        <v>42675.171076388884</v>
      </c>
      <c r="T1150" s="9">
        <f>$R$1+I1150/60/60/24</f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8292</v>
      </c>
      <c r="O1151" t="s">
        <v>8293</v>
      </c>
      <c r="P1151" s="12">
        <f>ROUND(E1151/D1151*100,0)</f>
        <v>0</v>
      </c>
      <c r="Q1151" s="13">
        <f>IFERROR(ROUND(E1151/L1151,2),"no backers")</f>
        <v>37.5</v>
      </c>
      <c r="S1151" s="9">
        <f>$R$1+J1151/60/60/24</f>
        <v>42507.71025462963</v>
      </c>
      <c r="T1151" s="9">
        <f>$R$1+I1151/60/60/24</f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8292</v>
      </c>
      <c r="O1152" t="s">
        <v>8293</v>
      </c>
      <c r="P1152" s="12">
        <f>ROUND(E1152/D1152*100,0)</f>
        <v>10</v>
      </c>
      <c r="Q1152" s="13">
        <f>IFERROR(ROUND(E1152/L1152,2),"no backers")</f>
        <v>42</v>
      </c>
      <c r="S1152" s="9">
        <f>$R$1+J1152/60/60/24</f>
        <v>42317.954571759255</v>
      </c>
      <c r="T1152" s="9">
        <f>$R$1+I1152/60/60/24</f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8292</v>
      </c>
      <c r="O1153" t="s">
        <v>8293</v>
      </c>
      <c r="P1153" s="12">
        <f>ROUND(E1153/D1153*100,0)</f>
        <v>0</v>
      </c>
      <c r="Q1153" s="13" t="str">
        <f>IFERROR(ROUND(E1153/L1153,2),"no backers")</f>
        <v>no backers</v>
      </c>
      <c r="S1153" s="9">
        <f>$R$1+J1153/60/60/24</f>
        <v>42224.102581018517</v>
      </c>
      <c r="T1153" s="9">
        <f>$R$1+I1153/60/60/24</f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8292</v>
      </c>
      <c r="O1154" t="s">
        <v>8293</v>
      </c>
      <c r="P1154" s="12">
        <f>ROUND(E1154/D1154*100,0)</f>
        <v>6</v>
      </c>
      <c r="Q1154" s="13">
        <f>IFERROR(ROUND(E1154/L1154,2),"no backers")</f>
        <v>60.73</v>
      </c>
      <c r="S1154" s="9">
        <f>$R$1+J1154/60/60/24</f>
        <v>42109.709629629629</v>
      </c>
      <c r="T1154" s="9">
        <f>$R$1+I1154/60/60/24</f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8292</v>
      </c>
      <c r="O1155" t="s">
        <v>8293</v>
      </c>
      <c r="P1155" s="12">
        <f>ROUND(E1155/D1155*100,0)</f>
        <v>1</v>
      </c>
      <c r="Q1155" s="13">
        <f>IFERROR(ROUND(E1155/L1155,2),"no backers")</f>
        <v>50</v>
      </c>
      <c r="S1155" s="9">
        <f>$R$1+J1155/60/60/24</f>
        <v>42143.714178240742</v>
      </c>
      <c r="T1155" s="9">
        <f>$R$1+I1155/60/60/24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8292</v>
      </c>
      <c r="O1156" t="s">
        <v>8293</v>
      </c>
      <c r="P1156" s="12">
        <f>ROUND(E1156/D1156*100,0)</f>
        <v>7</v>
      </c>
      <c r="Q1156" s="13">
        <f>IFERROR(ROUND(E1156/L1156,2),"no backers")</f>
        <v>108.33</v>
      </c>
      <c r="S1156" s="9">
        <f>$R$1+J1156/60/60/24</f>
        <v>42223.108865740738</v>
      </c>
      <c r="T1156" s="9">
        <f>$R$1+I1156/60/60/24</f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8292</v>
      </c>
      <c r="O1157" t="s">
        <v>8293</v>
      </c>
      <c r="P1157" s="12">
        <f>ROUND(E1157/D1157*100,0)</f>
        <v>1</v>
      </c>
      <c r="Q1157" s="13">
        <f>IFERROR(ROUND(E1157/L1157,2),"no backers")</f>
        <v>23.5</v>
      </c>
      <c r="S1157" s="9">
        <f>$R$1+J1157/60/60/24</f>
        <v>41835.763981481483</v>
      </c>
      <c r="T1157" s="9">
        <f>$R$1+I1157/60/60/24</f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8292</v>
      </c>
      <c r="O1158" t="s">
        <v>8293</v>
      </c>
      <c r="P1158" s="12">
        <f>ROUND(E1158/D1158*100,0)</f>
        <v>0</v>
      </c>
      <c r="Q1158" s="13" t="str">
        <f>IFERROR(ROUND(E1158/L1158,2),"no backers")</f>
        <v>no backers</v>
      </c>
      <c r="S1158" s="9">
        <f>$R$1+J1158/60/60/24</f>
        <v>42029.07131944444</v>
      </c>
      <c r="T1158" s="9">
        <f>$R$1+I1158/60/60/24</f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8292</v>
      </c>
      <c r="O1159" t="s">
        <v>8293</v>
      </c>
      <c r="P1159" s="12">
        <f>ROUND(E1159/D1159*100,0)</f>
        <v>2</v>
      </c>
      <c r="Q1159" s="13">
        <f>IFERROR(ROUND(E1159/L1159,2),"no backers")</f>
        <v>50.33</v>
      </c>
      <c r="S1159" s="9">
        <f>$R$1+J1159/60/60/24</f>
        <v>41918.628240740742</v>
      </c>
      <c r="T1159" s="9">
        <f>$R$1+I1159/60/60/24</f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8292</v>
      </c>
      <c r="O1160" t="s">
        <v>8293</v>
      </c>
      <c r="P1160" s="12">
        <f>ROUND(E1160/D1160*100,0)</f>
        <v>0</v>
      </c>
      <c r="Q1160" s="13">
        <f>IFERROR(ROUND(E1160/L1160,2),"no backers")</f>
        <v>11.67</v>
      </c>
      <c r="S1160" s="9">
        <f>$R$1+J1160/60/60/24</f>
        <v>41952.09175925926</v>
      </c>
      <c r="T1160" s="9">
        <f>$R$1+I1160/60/60/24</f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8292</v>
      </c>
      <c r="O1161" t="s">
        <v>8293</v>
      </c>
      <c r="P1161" s="12">
        <f>ROUND(E1161/D1161*100,0)</f>
        <v>0</v>
      </c>
      <c r="Q1161" s="13" t="str">
        <f>IFERROR(ROUND(E1161/L1161,2),"no backers")</f>
        <v>no backers</v>
      </c>
      <c r="S1161" s="9">
        <f>$R$1+J1161/60/60/24</f>
        <v>42154.726446759261</v>
      </c>
      <c r="T1161" s="9">
        <f>$R$1+I1161/60/60/24</f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8292</v>
      </c>
      <c r="O1162" t="s">
        <v>8293</v>
      </c>
      <c r="P1162" s="12">
        <f>ROUND(E1162/D1162*100,0)</f>
        <v>4</v>
      </c>
      <c r="Q1162" s="13">
        <f>IFERROR(ROUND(E1162/L1162,2),"no backers")</f>
        <v>60.79</v>
      </c>
      <c r="S1162" s="9">
        <f>$R$1+J1162/60/60/24</f>
        <v>42061.154930555553</v>
      </c>
      <c r="T1162" s="9">
        <f>$R$1+I1162/60/60/24</f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8292</v>
      </c>
      <c r="O1163" t="s">
        <v>8293</v>
      </c>
      <c r="P1163" s="12">
        <f>ROUND(E1163/D1163*100,0)</f>
        <v>0</v>
      </c>
      <c r="Q1163" s="13" t="str">
        <f>IFERROR(ROUND(E1163/L1163,2),"no backers")</f>
        <v>no backers</v>
      </c>
      <c r="S1163" s="9">
        <f>$R$1+J1163/60/60/24</f>
        <v>42122.629502314812</v>
      </c>
      <c r="T1163" s="9">
        <f>$R$1+I1163/60/60/24</f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8292</v>
      </c>
      <c r="O1164" t="s">
        <v>8293</v>
      </c>
      <c r="P1164" s="12">
        <f>ROUND(E1164/D1164*100,0)</f>
        <v>0</v>
      </c>
      <c r="Q1164" s="13">
        <f>IFERROR(ROUND(E1164/L1164,2),"no backers")</f>
        <v>17.5</v>
      </c>
      <c r="S1164" s="9">
        <f>$R$1+J1164/60/60/24</f>
        <v>41876.683611111112</v>
      </c>
      <c r="T1164" s="9">
        <f>$R$1+I1164/60/60/24</f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8292</v>
      </c>
      <c r="O1165" t="s">
        <v>8293</v>
      </c>
      <c r="P1165" s="12">
        <f>ROUND(E1165/D1165*100,0)</f>
        <v>0</v>
      </c>
      <c r="Q1165" s="13" t="str">
        <f>IFERROR(ROUND(E1165/L1165,2),"no backers")</f>
        <v>no backers</v>
      </c>
      <c r="S1165" s="9">
        <f>$R$1+J1165/60/60/24</f>
        <v>41830.723611111112</v>
      </c>
      <c r="T1165" s="9">
        <f>$R$1+I1165/60/60/24</f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8292</v>
      </c>
      <c r="O1166" t="s">
        <v>8293</v>
      </c>
      <c r="P1166" s="12">
        <f>ROUND(E1166/D1166*100,0)</f>
        <v>0</v>
      </c>
      <c r="Q1166" s="13" t="str">
        <f>IFERROR(ROUND(E1166/L1166,2),"no backers")</f>
        <v>no backers</v>
      </c>
      <c r="S1166" s="9">
        <f>$R$1+J1166/60/60/24</f>
        <v>42509.724328703705</v>
      </c>
      <c r="T1166" s="9">
        <f>$R$1+I1166/60/60/24</f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8292</v>
      </c>
      <c r="O1167" t="s">
        <v>8293</v>
      </c>
      <c r="P1167" s="12">
        <f>ROUND(E1167/D1167*100,0)</f>
        <v>21</v>
      </c>
      <c r="Q1167" s="13">
        <f>IFERROR(ROUND(E1167/L1167,2),"no backers")</f>
        <v>82.82</v>
      </c>
      <c r="S1167" s="9">
        <f>$R$1+J1167/60/60/24</f>
        <v>41792.214467592588</v>
      </c>
      <c r="T1167" s="9">
        <f>$R$1+I1167/60/60/24</f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8292</v>
      </c>
      <c r="O1168" t="s">
        <v>8293</v>
      </c>
      <c r="P1168" s="12">
        <f>ROUND(E1168/D1168*100,0)</f>
        <v>19</v>
      </c>
      <c r="Q1168" s="13">
        <f>IFERROR(ROUND(E1168/L1168,2),"no backers")</f>
        <v>358.88</v>
      </c>
      <c r="S1168" s="9">
        <f>$R$1+J1168/60/60/24</f>
        <v>42150.485439814816</v>
      </c>
      <c r="T1168" s="9">
        <f>$R$1+I1168/60/60/24</f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8292</v>
      </c>
      <c r="O1169" t="s">
        <v>8293</v>
      </c>
      <c r="P1169" s="12">
        <f>ROUND(E1169/D1169*100,0)</f>
        <v>2</v>
      </c>
      <c r="Q1169" s="13">
        <f>IFERROR(ROUND(E1169/L1169,2),"no backers")</f>
        <v>61.19</v>
      </c>
      <c r="S1169" s="9">
        <f>$R$1+J1169/60/60/24</f>
        <v>41863.734895833331</v>
      </c>
      <c r="T1169" s="9">
        <f>$R$1+I1169/60/60/24</f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8292</v>
      </c>
      <c r="O1170" t="s">
        <v>8293</v>
      </c>
      <c r="P1170" s="12">
        <f>ROUND(E1170/D1170*100,0)</f>
        <v>6</v>
      </c>
      <c r="Q1170" s="13">
        <f>IFERROR(ROUND(E1170/L1170,2),"no backers")</f>
        <v>340</v>
      </c>
      <c r="S1170" s="9">
        <f>$R$1+J1170/60/60/24</f>
        <v>42605.053993055553</v>
      </c>
      <c r="T1170" s="9">
        <f>$R$1+I1170/60/60/24</f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8292</v>
      </c>
      <c r="O1171" t="s">
        <v>8293</v>
      </c>
      <c r="P1171" s="12">
        <f>ROUND(E1171/D1171*100,0)</f>
        <v>0</v>
      </c>
      <c r="Q1171" s="13">
        <f>IFERROR(ROUND(E1171/L1171,2),"no backers")</f>
        <v>5.67</v>
      </c>
      <c r="S1171" s="9">
        <f>$R$1+J1171/60/60/24</f>
        <v>42027.353738425925</v>
      </c>
      <c r="T1171" s="9">
        <f>$R$1+I1171/60/60/24</f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8292</v>
      </c>
      <c r="O1172" t="s">
        <v>8293</v>
      </c>
      <c r="P1172" s="12">
        <f>ROUND(E1172/D1172*100,0)</f>
        <v>0</v>
      </c>
      <c r="Q1172" s="13">
        <f>IFERROR(ROUND(E1172/L1172,2),"no backers")</f>
        <v>50</v>
      </c>
      <c r="S1172" s="9">
        <f>$R$1+J1172/60/60/24</f>
        <v>42124.893182870372</v>
      </c>
      <c r="T1172" s="9">
        <f>$R$1+I1172/60/60/24</f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8292</v>
      </c>
      <c r="O1173" t="s">
        <v>8293</v>
      </c>
      <c r="P1173" s="12">
        <f>ROUND(E1173/D1173*100,0)</f>
        <v>0</v>
      </c>
      <c r="Q1173" s="13">
        <f>IFERROR(ROUND(E1173/L1173,2),"no backers")</f>
        <v>25</v>
      </c>
      <c r="S1173" s="9">
        <f>$R$1+J1173/60/60/24</f>
        <v>41938.804710648146</v>
      </c>
      <c r="T1173" s="9">
        <f>$R$1+I1173/60/60/24</f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8292</v>
      </c>
      <c r="O1174" t="s">
        <v>8293</v>
      </c>
      <c r="P1174" s="12">
        <f>ROUND(E1174/D1174*100,0)</f>
        <v>0</v>
      </c>
      <c r="Q1174" s="13" t="str">
        <f>IFERROR(ROUND(E1174/L1174,2),"no backers")</f>
        <v>no backers</v>
      </c>
      <c r="S1174" s="9">
        <f>$R$1+J1174/60/60/24</f>
        <v>41841.682314814818</v>
      </c>
      <c r="T1174" s="9">
        <f>$R$1+I1174/60/60/24</f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8292</v>
      </c>
      <c r="O1175" t="s">
        <v>8293</v>
      </c>
      <c r="P1175" s="12">
        <f>ROUND(E1175/D1175*100,0)</f>
        <v>0</v>
      </c>
      <c r="Q1175" s="13">
        <f>IFERROR(ROUND(E1175/L1175,2),"no backers")</f>
        <v>30</v>
      </c>
      <c r="S1175" s="9">
        <f>$R$1+J1175/60/60/24</f>
        <v>42184.185844907406</v>
      </c>
      <c r="T1175" s="9">
        <f>$R$1+I1175/60/60/24</f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8292</v>
      </c>
      <c r="O1176" t="s">
        <v>8293</v>
      </c>
      <c r="P1176" s="12">
        <f>ROUND(E1176/D1176*100,0)</f>
        <v>6</v>
      </c>
      <c r="Q1176" s="13">
        <f>IFERROR(ROUND(E1176/L1176,2),"no backers")</f>
        <v>46.63</v>
      </c>
      <c r="S1176" s="9">
        <f>$R$1+J1176/60/60/24</f>
        <v>42468.84174768519</v>
      </c>
      <c r="T1176" s="9">
        <f>$R$1+I1176/60/60/24</f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8292</v>
      </c>
      <c r="O1177" t="s">
        <v>8293</v>
      </c>
      <c r="P1177" s="12">
        <f>ROUND(E1177/D1177*100,0)</f>
        <v>3</v>
      </c>
      <c r="Q1177" s="13">
        <f>IFERROR(ROUND(E1177/L1177,2),"no backers")</f>
        <v>65</v>
      </c>
      <c r="S1177" s="9">
        <f>$R$1+J1177/60/60/24</f>
        <v>42170.728460648148</v>
      </c>
      <c r="T1177" s="9">
        <f>$R$1+I1177/60/60/24</f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8292</v>
      </c>
      <c r="O1178" t="s">
        <v>8293</v>
      </c>
      <c r="P1178" s="12">
        <f>ROUND(E1178/D1178*100,0)</f>
        <v>0</v>
      </c>
      <c r="Q1178" s="13">
        <f>IFERROR(ROUND(E1178/L1178,2),"no backers")</f>
        <v>10</v>
      </c>
      <c r="S1178" s="9">
        <f>$R$1+J1178/60/60/24</f>
        <v>42746.019652777773</v>
      </c>
      <c r="T1178" s="9">
        <f>$R$1+I1178/60/60/24</f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8292</v>
      </c>
      <c r="O1179" t="s">
        <v>8293</v>
      </c>
      <c r="P1179" s="12">
        <f>ROUND(E1179/D1179*100,0)</f>
        <v>0</v>
      </c>
      <c r="Q1179" s="13" t="str">
        <f>IFERROR(ROUND(E1179/L1179,2),"no backers")</f>
        <v>no backers</v>
      </c>
      <c r="S1179" s="9">
        <f>$R$1+J1179/60/60/24</f>
        <v>41897.660833333335</v>
      </c>
      <c r="T1179" s="9">
        <f>$R$1+I1179/60/60/24</f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8292</v>
      </c>
      <c r="O1180" t="s">
        <v>8293</v>
      </c>
      <c r="P1180" s="12">
        <f>ROUND(E1180/D1180*100,0)</f>
        <v>0</v>
      </c>
      <c r="Q1180" s="13">
        <f>IFERROR(ROUND(E1180/L1180,2),"no backers")</f>
        <v>5</v>
      </c>
      <c r="S1180" s="9">
        <f>$R$1+J1180/60/60/24</f>
        <v>41837.905694444446</v>
      </c>
      <c r="T1180" s="9">
        <f>$R$1+I1180/60/60/24</f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8292</v>
      </c>
      <c r="O1181" t="s">
        <v>8293</v>
      </c>
      <c r="P1181" s="12">
        <f>ROUND(E1181/D1181*100,0)</f>
        <v>5</v>
      </c>
      <c r="Q1181" s="13">
        <f>IFERROR(ROUND(E1181/L1181,2),"no backers")</f>
        <v>640</v>
      </c>
      <c r="S1181" s="9">
        <f>$R$1+J1181/60/60/24</f>
        <v>42275.720219907409</v>
      </c>
      <c r="T1181" s="9">
        <f>$R$1+I1181/60/60/24</f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8292</v>
      </c>
      <c r="O1182" t="s">
        <v>8293</v>
      </c>
      <c r="P1182" s="12">
        <f>ROUND(E1182/D1182*100,0)</f>
        <v>12</v>
      </c>
      <c r="Q1182" s="13">
        <f>IFERROR(ROUND(E1182/L1182,2),"no backers")</f>
        <v>69.12</v>
      </c>
      <c r="S1182" s="9">
        <f>$R$1+J1182/60/60/24</f>
        <v>41781.806875000002</v>
      </c>
      <c r="T1182" s="9">
        <f>$R$1+I1182/60/60/24</f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8292</v>
      </c>
      <c r="O1183" t="s">
        <v>8293</v>
      </c>
      <c r="P1183" s="12">
        <f>ROUND(E1183/D1183*100,0)</f>
        <v>0</v>
      </c>
      <c r="Q1183" s="13">
        <f>IFERROR(ROUND(E1183/L1183,2),"no backers")</f>
        <v>1.33</v>
      </c>
      <c r="S1183" s="9">
        <f>$R$1+J1183/60/60/24</f>
        <v>42034.339363425926</v>
      </c>
      <c r="T1183" s="9">
        <f>$R$1+I1183/60/60/24</f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8292</v>
      </c>
      <c r="O1184" t="s">
        <v>8293</v>
      </c>
      <c r="P1184" s="12">
        <f>ROUND(E1184/D1184*100,0)</f>
        <v>4</v>
      </c>
      <c r="Q1184" s="13">
        <f>IFERROR(ROUND(E1184/L1184,2),"no backers")</f>
        <v>10.5</v>
      </c>
      <c r="S1184" s="9">
        <f>$R$1+J1184/60/60/24</f>
        <v>42728.827407407407</v>
      </c>
      <c r="T1184" s="9">
        <f>$R$1+I1184/60/60/24</f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8292</v>
      </c>
      <c r="O1185" t="s">
        <v>8293</v>
      </c>
      <c r="P1185" s="12">
        <f>ROUND(E1185/D1185*100,0)</f>
        <v>4</v>
      </c>
      <c r="Q1185" s="13">
        <f>IFERROR(ROUND(E1185/L1185,2),"no backers")</f>
        <v>33.33</v>
      </c>
      <c r="S1185" s="9">
        <f>$R$1+J1185/60/60/24</f>
        <v>42656.86137731481</v>
      </c>
      <c r="T1185" s="9">
        <f>$R$1+I1185/60/60/24</f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8294</v>
      </c>
      <c r="O1186" t="s">
        <v>8295</v>
      </c>
      <c r="P1186" s="12">
        <f>ROUND(E1186/D1186*100,0)</f>
        <v>105</v>
      </c>
      <c r="Q1186" s="13">
        <f>IFERROR(ROUND(E1186/L1186,2),"no backers")</f>
        <v>61.56</v>
      </c>
      <c r="S1186" s="9">
        <f>$R$1+J1186/60/60/24</f>
        <v>42741.599664351852</v>
      </c>
      <c r="T1186" s="9">
        <f>$R$1+I1186/60/60/24</f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8294</v>
      </c>
      <c r="O1187" t="s">
        <v>8295</v>
      </c>
      <c r="P1187" s="12">
        <f>ROUND(E1187/D1187*100,0)</f>
        <v>105</v>
      </c>
      <c r="Q1187" s="13">
        <f>IFERROR(ROUND(E1187/L1187,2),"no backers")</f>
        <v>118.74</v>
      </c>
      <c r="S1187" s="9">
        <f>$R$1+J1187/60/60/24</f>
        <v>42130.865150462967</v>
      </c>
      <c r="T1187" s="9">
        <f>$R$1+I1187/60/60/24</f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8294</v>
      </c>
      <c r="O1188" t="s">
        <v>8295</v>
      </c>
      <c r="P1188" s="12">
        <f>ROUND(E1188/D1188*100,0)</f>
        <v>107</v>
      </c>
      <c r="Q1188" s="13">
        <f>IFERROR(ROUND(E1188/L1188,2),"no backers")</f>
        <v>65.08</v>
      </c>
      <c r="S1188" s="9">
        <f>$R$1+J1188/60/60/24</f>
        <v>42123.86336805555</v>
      </c>
      <c r="T1188" s="9">
        <f>$R$1+I1188/60/60/24</f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8294</v>
      </c>
      <c r="O1189" t="s">
        <v>8295</v>
      </c>
      <c r="P1189" s="12">
        <f>ROUND(E1189/D1189*100,0)</f>
        <v>104</v>
      </c>
      <c r="Q1189" s="13">
        <f>IFERROR(ROUND(E1189/L1189,2),"no backers")</f>
        <v>130.16</v>
      </c>
      <c r="S1189" s="9">
        <f>$R$1+J1189/60/60/24</f>
        <v>42109.894942129627</v>
      </c>
      <c r="T1189" s="9">
        <f>$R$1+I1189/60/60/24</f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8294</v>
      </c>
      <c r="O1190" t="s">
        <v>8295</v>
      </c>
      <c r="P1190" s="12">
        <f>ROUND(E1190/D1190*100,0)</f>
        <v>161</v>
      </c>
      <c r="Q1190" s="13">
        <f>IFERROR(ROUND(E1190/L1190,2),"no backers")</f>
        <v>37.78</v>
      </c>
      <c r="S1190" s="9">
        <f>$R$1+J1190/60/60/24</f>
        <v>42711.700694444444</v>
      </c>
      <c r="T1190" s="9">
        <f>$R$1+I1190/60/60/24</f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8294</v>
      </c>
      <c r="O1191" t="s">
        <v>8295</v>
      </c>
      <c r="P1191" s="12">
        <f>ROUND(E1191/D1191*100,0)</f>
        <v>108</v>
      </c>
      <c r="Q1191" s="13">
        <f>IFERROR(ROUND(E1191/L1191,2),"no backers")</f>
        <v>112.79</v>
      </c>
      <c r="S1191" s="9">
        <f>$R$1+J1191/60/60/24</f>
        <v>42529.979108796295</v>
      </c>
      <c r="T1191" s="9">
        <f>$R$1+I1191/60/60/24</f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8294</v>
      </c>
      <c r="O1192" t="s">
        <v>8295</v>
      </c>
      <c r="P1192" s="12">
        <f>ROUND(E1192/D1192*100,0)</f>
        <v>135</v>
      </c>
      <c r="Q1192" s="13">
        <f>IFERROR(ROUND(E1192/L1192,2),"no backers")</f>
        <v>51.92</v>
      </c>
      <c r="S1192" s="9">
        <f>$R$1+J1192/60/60/24</f>
        <v>41852.665798611109</v>
      </c>
      <c r="T1192" s="9">
        <f>$R$1+I1192/60/60/24</f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8294</v>
      </c>
      <c r="O1193" t="s">
        <v>8295</v>
      </c>
      <c r="P1193" s="12">
        <f>ROUND(E1193/D1193*100,0)</f>
        <v>109</v>
      </c>
      <c r="Q1193" s="13">
        <f>IFERROR(ROUND(E1193/L1193,2),"no backers")</f>
        <v>89.24</v>
      </c>
      <c r="S1193" s="9">
        <f>$R$1+J1193/60/60/24</f>
        <v>42419.603703703702</v>
      </c>
      <c r="T1193" s="9">
        <f>$R$1+I1193/60/60/24</f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8294</v>
      </c>
      <c r="O1194" t="s">
        <v>8295</v>
      </c>
      <c r="P1194" s="12">
        <f>ROUND(E1194/D1194*100,0)</f>
        <v>290</v>
      </c>
      <c r="Q1194" s="13">
        <f>IFERROR(ROUND(E1194/L1194,2),"no backers")</f>
        <v>19.329999999999998</v>
      </c>
      <c r="S1194" s="9">
        <f>$R$1+J1194/60/60/24</f>
        <v>42747.506689814814</v>
      </c>
      <c r="T1194" s="9">
        <f>$R$1+I1194/60/60/24</f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8294</v>
      </c>
      <c r="O1195" t="s">
        <v>8295</v>
      </c>
      <c r="P1195" s="12">
        <f>ROUND(E1195/D1195*100,0)</f>
        <v>104</v>
      </c>
      <c r="Q1195" s="13">
        <f>IFERROR(ROUND(E1195/L1195,2),"no backers")</f>
        <v>79.97</v>
      </c>
      <c r="S1195" s="9">
        <f>$R$1+J1195/60/60/24</f>
        <v>42409.776076388895</v>
      </c>
      <c r="T1195" s="9">
        <f>$R$1+I1195/60/60/24</f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8294</v>
      </c>
      <c r="O1196" t="s">
        <v>8295</v>
      </c>
      <c r="P1196" s="12">
        <f>ROUND(E1196/D1196*100,0)</f>
        <v>322</v>
      </c>
      <c r="Q1196" s="13">
        <f>IFERROR(ROUND(E1196/L1196,2),"no backers")</f>
        <v>56.41</v>
      </c>
      <c r="S1196" s="9">
        <f>$R$1+J1196/60/60/24</f>
        <v>42072.488182870366</v>
      </c>
      <c r="T1196" s="9">
        <f>$R$1+I1196/60/60/24</f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8294</v>
      </c>
      <c r="O1197" t="s">
        <v>8295</v>
      </c>
      <c r="P1197" s="12">
        <f>ROUND(E1197/D1197*100,0)</f>
        <v>135</v>
      </c>
      <c r="Q1197" s="13">
        <f>IFERROR(ROUND(E1197/L1197,2),"no backers")</f>
        <v>79.41</v>
      </c>
      <c r="S1197" s="9">
        <f>$R$1+J1197/60/60/24</f>
        <v>42298.34783564815</v>
      </c>
      <c r="T1197" s="9">
        <f>$R$1+I1197/60/60/24</f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8294</v>
      </c>
      <c r="O1198" t="s">
        <v>8295</v>
      </c>
      <c r="P1198" s="12">
        <f>ROUND(E1198/D1198*100,0)</f>
        <v>270</v>
      </c>
      <c r="Q1198" s="13">
        <f>IFERROR(ROUND(E1198/L1198,2),"no backers")</f>
        <v>76.44</v>
      </c>
      <c r="S1198" s="9">
        <f>$R$1+J1198/60/60/24</f>
        <v>42326.818738425922</v>
      </c>
      <c r="T1198" s="9">
        <f>$R$1+I1198/60/60/24</f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8294</v>
      </c>
      <c r="O1199" t="s">
        <v>8295</v>
      </c>
      <c r="P1199" s="12">
        <f>ROUND(E1199/D1199*100,0)</f>
        <v>253</v>
      </c>
      <c r="Q1199" s="13">
        <f>IFERROR(ROUND(E1199/L1199,2),"no backers")</f>
        <v>121</v>
      </c>
      <c r="S1199" s="9">
        <f>$R$1+J1199/60/60/24</f>
        <v>42503.66474537037</v>
      </c>
      <c r="T1199" s="9">
        <f>$R$1+I1199/60/60/24</f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8294</v>
      </c>
      <c r="O1200" t="s">
        <v>8295</v>
      </c>
      <c r="P1200" s="12">
        <f>ROUND(E1200/D1200*100,0)</f>
        <v>261</v>
      </c>
      <c r="Q1200" s="13">
        <f>IFERROR(ROUND(E1200/L1200,2),"no backers")</f>
        <v>54.62</v>
      </c>
      <c r="S1200" s="9">
        <f>$R$1+J1200/60/60/24</f>
        <v>42333.619050925925</v>
      </c>
      <c r="T1200" s="9">
        <f>$R$1+I1200/60/60/24</f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8294</v>
      </c>
      <c r="O1201" t="s">
        <v>8295</v>
      </c>
      <c r="P1201" s="12">
        <f>ROUND(E1201/D1201*100,0)</f>
        <v>101</v>
      </c>
      <c r="Q1201" s="13">
        <f>IFERROR(ROUND(E1201/L1201,2),"no backers")</f>
        <v>299.22000000000003</v>
      </c>
      <c r="S1201" s="9">
        <f>$R$1+J1201/60/60/24</f>
        <v>42161.770833333328</v>
      </c>
      <c r="T1201" s="9">
        <f>$R$1+I1201/60/60/24</f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8294</v>
      </c>
      <c r="O1202" t="s">
        <v>8295</v>
      </c>
      <c r="P1202" s="12">
        <f>ROUND(E1202/D1202*100,0)</f>
        <v>126</v>
      </c>
      <c r="Q1202" s="13">
        <f>IFERROR(ROUND(E1202/L1202,2),"no backers")</f>
        <v>58.53</v>
      </c>
      <c r="S1202" s="9">
        <f>$R$1+J1202/60/60/24</f>
        <v>42089.477500000001</v>
      </c>
      <c r="T1202" s="9">
        <f>$R$1+I1202/60/60/24</f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8294</v>
      </c>
      <c r="O1203" t="s">
        <v>8295</v>
      </c>
      <c r="P1203" s="12">
        <f>ROUND(E1203/D1203*100,0)</f>
        <v>102</v>
      </c>
      <c r="Q1203" s="13">
        <f>IFERROR(ROUND(E1203/L1203,2),"no backers")</f>
        <v>55.37</v>
      </c>
      <c r="S1203" s="9">
        <f>$R$1+J1203/60/60/24</f>
        <v>42536.60701388889</v>
      </c>
      <c r="T1203" s="9">
        <f>$R$1+I1203/60/60/24</f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8294</v>
      </c>
      <c r="O1204" t="s">
        <v>8295</v>
      </c>
      <c r="P1204" s="12">
        <f>ROUND(E1204/D1204*100,0)</f>
        <v>199</v>
      </c>
      <c r="Q1204" s="13">
        <f>IFERROR(ROUND(E1204/L1204,2),"no backers")</f>
        <v>183.8</v>
      </c>
      <c r="S1204" s="9">
        <f>$R$1+J1204/60/60/24</f>
        <v>42152.288819444439</v>
      </c>
      <c r="T1204" s="9">
        <f>$R$1+I1204/60/60/24</f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8294</v>
      </c>
      <c r="O1205" t="s">
        <v>8295</v>
      </c>
      <c r="P1205" s="12">
        <f>ROUND(E1205/D1205*100,0)</f>
        <v>102</v>
      </c>
      <c r="Q1205" s="13">
        <f>IFERROR(ROUND(E1205/L1205,2),"no backers")</f>
        <v>165.35</v>
      </c>
      <c r="S1205" s="9">
        <f>$R$1+J1205/60/60/24</f>
        <v>42125.614895833336</v>
      </c>
      <c r="T1205" s="9">
        <f>$R$1+I1205/60/60/24</f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8294</v>
      </c>
      <c r="O1206" t="s">
        <v>8295</v>
      </c>
      <c r="P1206" s="12">
        <f>ROUND(E1206/D1206*100,0)</f>
        <v>103</v>
      </c>
      <c r="Q1206" s="13">
        <f>IFERROR(ROUND(E1206/L1206,2),"no backers")</f>
        <v>234.79</v>
      </c>
      <c r="S1206" s="9">
        <f>$R$1+J1206/60/60/24</f>
        <v>42297.748067129629</v>
      </c>
      <c r="T1206" s="9">
        <f>$R$1+I1206/60/60/24</f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8294</v>
      </c>
      <c r="O1207" t="s">
        <v>8295</v>
      </c>
      <c r="P1207" s="12">
        <f>ROUND(E1207/D1207*100,0)</f>
        <v>101</v>
      </c>
      <c r="Q1207" s="13">
        <f>IFERROR(ROUND(E1207/L1207,2),"no backers")</f>
        <v>211.48</v>
      </c>
      <c r="S1207" s="9">
        <f>$R$1+J1207/60/60/24</f>
        <v>42138.506377314814</v>
      </c>
      <c r="T1207" s="9">
        <f>$R$1+I1207/60/60/24</f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8294</v>
      </c>
      <c r="O1208" t="s">
        <v>8295</v>
      </c>
      <c r="P1208" s="12">
        <f>ROUND(E1208/D1208*100,0)</f>
        <v>115</v>
      </c>
      <c r="Q1208" s="13">
        <f>IFERROR(ROUND(E1208/L1208,2),"no backers")</f>
        <v>32.340000000000003</v>
      </c>
      <c r="S1208" s="9">
        <f>$R$1+J1208/60/60/24</f>
        <v>42772.776076388895</v>
      </c>
      <c r="T1208" s="9">
        <f>$R$1+I1208/60/60/24</f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8294</v>
      </c>
      <c r="O1209" t="s">
        <v>8295</v>
      </c>
      <c r="P1209" s="12">
        <f>ROUND(E1209/D1209*100,0)</f>
        <v>104</v>
      </c>
      <c r="Q1209" s="13">
        <f>IFERROR(ROUND(E1209/L1209,2),"no backers")</f>
        <v>123.38</v>
      </c>
      <c r="S1209" s="9">
        <f>$R$1+J1209/60/60/24</f>
        <v>42430.430243055554</v>
      </c>
      <c r="T1209" s="9">
        <f>$R$1+I1209/60/60/24</f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8294</v>
      </c>
      <c r="O1210" t="s">
        <v>8295</v>
      </c>
      <c r="P1210" s="12">
        <f>ROUND(E1210/D1210*100,0)</f>
        <v>155</v>
      </c>
      <c r="Q1210" s="13">
        <f>IFERROR(ROUND(E1210/L1210,2),"no backers")</f>
        <v>207.07</v>
      </c>
      <c r="S1210" s="9">
        <f>$R$1+J1210/60/60/24</f>
        <v>42423.709074074075</v>
      </c>
      <c r="T1210" s="9">
        <f>$R$1+I1210/60/60/24</f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8294</v>
      </c>
      <c r="O1211" t="s">
        <v>8295</v>
      </c>
      <c r="P1211" s="12">
        <f>ROUND(E1211/D1211*100,0)</f>
        <v>106</v>
      </c>
      <c r="Q1211" s="13">
        <f>IFERROR(ROUND(E1211/L1211,2),"no backers")</f>
        <v>138.26</v>
      </c>
      <c r="S1211" s="9">
        <f>$R$1+J1211/60/60/24</f>
        <v>42761.846122685187</v>
      </c>
      <c r="T1211" s="9">
        <f>$R$1+I1211/60/60/24</f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8294</v>
      </c>
      <c r="O1212" t="s">
        <v>8295</v>
      </c>
      <c r="P1212" s="12">
        <f>ROUND(E1212/D1212*100,0)</f>
        <v>254</v>
      </c>
      <c r="Q1212" s="13">
        <f>IFERROR(ROUND(E1212/L1212,2),"no backers")</f>
        <v>493.82</v>
      </c>
      <c r="S1212" s="9">
        <f>$R$1+J1212/60/60/24</f>
        <v>42132.941805555558</v>
      </c>
      <c r="T1212" s="9">
        <f>$R$1+I1212/60/60/24</f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8294</v>
      </c>
      <c r="O1213" t="s">
        <v>8295</v>
      </c>
      <c r="P1213" s="12">
        <f>ROUND(E1213/D1213*100,0)</f>
        <v>101</v>
      </c>
      <c r="Q1213" s="13">
        <f>IFERROR(ROUND(E1213/L1213,2),"no backers")</f>
        <v>168.5</v>
      </c>
      <c r="S1213" s="9">
        <f>$R$1+J1213/60/60/24</f>
        <v>42515.866446759261</v>
      </c>
      <c r="T1213" s="9">
        <f>$R$1+I1213/60/60/24</f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8294</v>
      </c>
      <c r="O1214" t="s">
        <v>8295</v>
      </c>
      <c r="P1214" s="12">
        <f>ROUND(E1214/D1214*100,0)</f>
        <v>129</v>
      </c>
      <c r="Q1214" s="13">
        <f>IFERROR(ROUND(E1214/L1214,2),"no backers")</f>
        <v>38.869999999999997</v>
      </c>
      <c r="S1214" s="9">
        <f>$R$1+J1214/60/60/24</f>
        <v>42318.950173611112</v>
      </c>
      <c r="T1214" s="9">
        <f>$R$1+I1214/60/60/24</f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8294</v>
      </c>
      <c r="O1215" t="s">
        <v>8295</v>
      </c>
      <c r="P1215" s="12">
        <f>ROUND(E1215/D1215*100,0)</f>
        <v>102</v>
      </c>
      <c r="Q1215" s="13">
        <f>IFERROR(ROUND(E1215/L1215,2),"no backers")</f>
        <v>61.53</v>
      </c>
      <c r="S1215" s="9">
        <f>$R$1+J1215/60/60/24</f>
        <v>42731.755787037036</v>
      </c>
      <c r="T1215" s="9">
        <f>$R$1+I1215/60/60/24</f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8294</v>
      </c>
      <c r="O1216" t="s">
        <v>8295</v>
      </c>
      <c r="P1216" s="12">
        <f>ROUND(E1216/D1216*100,0)</f>
        <v>132</v>
      </c>
      <c r="Q1216" s="13">
        <f>IFERROR(ROUND(E1216/L1216,2),"no backers")</f>
        <v>105.44</v>
      </c>
      <c r="S1216" s="9">
        <f>$R$1+J1216/60/60/24</f>
        <v>42104.840335648143</v>
      </c>
      <c r="T1216" s="9">
        <f>$R$1+I1216/60/60/24</f>
        <v>42164.840335648143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8294</v>
      </c>
      <c r="O1217" t="s">
        <v>8295</v>
      </c>
      <c r="P1217" s="12">
        <f>ROUND(E1217/D1217*100,0)</f>
        <v>786</v>
      </c>
      <c r="Q1217" s="13">
        <f>IFERROR(ROUND(E1217/L1217,2),"no backers")</f>
        <v>71.59</v>
      </c>
      <c r="S1217" s="9">
        <f>$R$1+J1217/60/60/24</f>
        <v>41759.923101851848</v>
      </c>
      <c r="T1217" s="9">
        <f>$R$1+I1217/60/60/24</f>
        <v>41789.923101851848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8294</v>
      </c>
      <c r="O1218" t="s">
        <v>8295</v>
      </c>
      <c r="P1218" s="12">
        <f>ROUND(E1218/D1218*100,0)</f>
        <v>146</v>
      </c>
      <c r="Q1218" s="13">
        <f>IFERROR(ROUND(E1218/L1218,2),"no backers")</f>
        <v>91.88</v>
      </c>
      <c r="S1218" s="9">
        <f>$R$1+J1218/60/60/24</f>
        <v>42247.616400462968</v>
      </c>
      <c r="T1218" s="9">
        <f>$R$1+I1218/60/60/24</f>
        <v>42279.960416666669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8294</v>
      </c>
      <c r="O1219" t="s">
        <v>8295</v>
      </c>
      <c r="P1219" s="12">
        <f>ROUND(E1219/D1219*100,0)</f>
        <v>103</v>
      </c>
      <c r="Q1219" s="13">
        <f>IFERROR(ROUND(E1219/L1219,2),"no backers")</f>
        <v>148.57</v>
      </c>
      <c r="S1219" s="9">
        <f>$R$1+J1219/60/60/24</f>
        <v>42535.809490740736</v>
      </c>
      <c r="T1219" s="9">
        <f>$R$1+I1219/60/60/24</f>
        <v>42565.809490740736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8294</v>
      </c>
      <c r="O1220" t="s">
        <v>8295</v>
      </c>
      <c r="P1220" s="12">
        <f>ROUND(E1220/D1220*100,0)</f>
        <v>172</v>
      </c>
      <c r="Q1220" s="13">
        <f>IFERROR(ROUND(E1220/L1220,2),"no backers")</f>
        <v>174.21</v>
      </c>
      <c r="S1220" s="9">
        <f>$R$1+J1220/60/60/24</f>
        <v>42278.662037037036</v>
      </c>
      <c r="T1220" s="9">
        <f>$R$1+I1220/60/60/24</f>
        <v>42309.125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8294</v>
      </c>
      <c r="O1221" t="s">
        <v>8295</v>
      </c>
      <c r="P1221" s="12">
        <f>ROUND(E1221/D1221*100,0)</f>
        <v>159</v>
      </c>
      <c r="Q1221" s="13">
        <f>IFERROR(ROUND(E1221/L1221,2),"no backers")</f>
        <v>102.86</v>
      </c>
      <c r="S1221" s="9">
        <f>$R$1+J1221/60/60/24</f>
        <v>42633.461956018517</v>
      </c>
      <c r="T1221" s="9">
        <f>$R$1+I1221/60/60/24</f>
        <v>42663.461956018517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8294</v>
      </c>
      <c r="O1222" t="s">
        <v>8295</v>
      </c>
      <c r="P1222" s="12">
        <f>ROUND(E1222/D1222*100,0)</f>
        <v>104</v>
      </c>
      <c r="Q1222" s="13">
        <f>IFERROR(ROUND(E1222/L1222,2),"no backers")</f>
        <v>111.18</v>
      </c>
      <c r="S1222" s="9">
        <f>$R$1+J1222/60/60/24</f>
        <v>42211.628611111111</v>
      </c>
      <c r="T1222" s="9">
        <f>$R$1+I1222/60/60/24</f>
        <v>42241.628611111111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8294</v>
      </c>
      <c r="O1223" t="s">
        <v>8295</v>
      </c>
      <c r="P1223" s="12">
        <f>ROUND(E1223/D1223*100,0)</f>
        <v>111</v>
      </c>
      <c r="Q1223" s="13">
        <f>IFERROR(ROUND(E1223/L1223,2),"no backers")</f>
        <v>23.8</v>
      </c>
      <c r="S1223" s="9">
        <f>$R$1+J1223/60/60/24</f>
        <v>42680.47555555556</v>
      </c>
      <c r="T1223" s="9">
        <f>$R$1+I1223/60/60/24</f>
        <v>42708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8294</v>
      </c>
      <c r="O1224" t="s">
        <v>8295</v>
      </c>
      <c r="P1224" s="12">
        <f>ROUND(E1224/D1224*100,0)</f>
        <v>280</v>
      </c>
      <c r="Q1224" s="13">
        <f>IFERROR(ROUND(E1224/L1224,2),"no backers")</f>
        <v>81.27</v>
      </c>
      <c r="S1224" s="9">
        <f>$R$1+J1224/60/60/24</f>
        <v>42430.720451388886</v>
      </c>
      <c r="T1224" s="9">
        <f>$R$1+I1224/60/60/24</f>
        <v>42461.166666666672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8294</v>
      </c>
      <c r="O1225" t="s">
        <v>8295</v>
      </c>
      <c r="P1225" s="12">
        <f>ROUND(E1225/D1225*100,0)</f>
        <v>112</v>
      </c>
      <c r="Q1225" s="13">
        <f>IFERROR(ROUND(E1225/L1225,2),"no backers")</f>
        <v>116.21</v>
      </c>
      <c r="S1225" s="9">
        <f>$R$1+J1225/60/60/24</f>
        <v>42654.177187499998</v>
      </c>
      <c r="T1225" s="9">
        <f>$R$1+I1225/60/60/24</f>
        <v>42684.218854166669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8281</v>
      </c>
      <c r="O1226" t="s">
        <v>8296</v>
      </c>
      <c r="P1226" s="12">
        <f>ROUND(E1226/D1226*100,0)</f>
        <v>7</v>
      </c>
      <c r="Q1226" s="13">
        <f>IFERROR(ROUND(E1226/L1226,2),"no backers")</f>
        <v>58.89</v>
      </c>
      <c r="S1226" s="9">
        <f>$R$1+J1226/60/60/24</f>
        <v>41736.549791666665</v>
      </c>
      <c r="T1226" s="9">
        <f>$R$1+I1226/60/60/24</f>
        <v>41796.549791666665</v>
      </c>
      <c r="U1226">
        <f>YEAR(S1226)</f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8281</v>
      </c>
      <c r="O1227" t="s">
        <v>8296</v>
      </c>
      <c r="P1227" s="12">
        <f>ROUND(E1227/D1227*100,0)</f>
        <v>4</v>
      </c>
      <c r="Q1227" s="13">
        <f>IFERROR(ROUND(E1227/L1227,2),"no backers")</f>
        <v>44</v>
      </c>
      <c r="S1227" s="9">
        <f>$R$1+J1227/60/60/24</f>
        <v>41509.905995370369</v>
      </c>
      <c r="T1227" s="9">
        <f>$R$1+I1227/60/60/24</f>
        <v>41569.905995370369</v>
      </c>
      <c r="U1227">
        <f>YEAR(S1227)</f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8281</v>
      </c>
      <c r="O1228" t="s">
        <v>8296</v>
      </c>
      <c r="P1228" s="12">
        <f>ROUND(E1228/D1228*100,0)</f>
        <v>4</v>
      </c>
      <c r="Q1228" s="13">
        <f>IFERROR(ROUND(E1228/L1228,2),"no backers")</f>
        <v>48.43</v>
      </c>
      <c r="S1228" s="9">
        <f>$R$1+J1228/60/60/24</f>
        <v>41715.874780092592</v>
      </c>
      <c r="T1228" s="9">
        <f>$R$1+I1228/60/60/24</f>
        <v>41750.041666666664</v>
      </c>
      <c r="U1228">
        <f>YEAR(S1228)</f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8281</v>
      </c>
      <c r="O1229" t="s">
        <v>8296</v>
      </c>
      <c r="P1229" s="12">
        <f>ROUND(E1229/D1229*100,0)</f>
        <v>0</v>
      </c>
      <c r="Q1229" s="13" t="str">
        <f>IFERROR(ROUND(E1229/L1229,2),"no backers")</f>
        <v>no backers</v>
      </c>
      <c r="S1229" s="9">
        <f>$R$1+J1229/60/60/24</f>
        <v>41827.919166666667</v>
      </c>
      <c r="T1229" s="9">
        <f>$R$1+I1229/60/60/24</f>
        <v>41858.291666666664</v>
      </c>
      <c r="U1229">
        <f>YEAR(S1229)</f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8281</v>
      </c>
      <c r="O1230" t="s">
        <v>8296</v>
      </c>
      <c r="P1230" s="12">
        <f>ROUND(E1230/D1230*100,0)</f>
        <v>29</v>
      </c>
      <c r="Q1230" s="13">
        <f>IFERROR(ROUND(E1230/L1230,2),"no backers")</f>
        <v>61.04</v>
      </c>
      <c r="S1230" s="9">
        <f>$R$1+J1230/60/60/24</f>
        <v>40754.729259259257</v>
      </c>
      <c r="T1230" s="9">
        <f>$R$1+I1230/60/60/24</f>
        <v>40814.729259259257</v>
      </c>
      <c r="U1230">
        <f>YEAR(S1230)</f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8281</v>
      </c>
      <c r="O1231" t="s">
        <v>8296</v>
      </c>
      <c r="P1231" s="12">
        <f>ROUND(E1231/D1231*100,0)</f>
        <v>1</v>
      </c>
      <c r="Q1231" s="13">
        <f>IFERROR(ROUND(E1231/L1231,2),"no backers")</f>
        <v>25</v>
      </c>
      <c r="S1231" s="9">
        <f>$R$1+J1231/60/60/24</f>
        <v>40985.459803240738</v>
      </c>
      <c r="T1231" s="9">
        <f>$R$1+I1231/60/60/24</f>
        <v>41015.666666666664</v>
      </c>
      <c r="U1231">
        <f>YEAR(S1231)</f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8281</v>
      </c>
      <c r="O1232" t="s">
        <v>8296</v>
      </c>
      <c r="P1232" s="12">
        <f>ROUND(E1232/D1232*100,0)</f>
        <v>0</v>
      </c>
      <c r="Q1232" s="13" t="str">
        <f>IFERROR(ROUND(E1232/L1232,2),"no backers")</f>
        <v>no backers</v>
      </c>
      <c r="S1232" s="9">
        <f>$R$1+J1232/60/60/24</f>
        <v>40568.972569444442</v>
      </c>
      <c r="T1232" s="9">
        <f>$R$1+I1232/60/60/24</f>
        <v>40598.972569444442</v>
      </c>
      <c r="U1232">
        <f>YEAR(S1232)</f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8281</v>
      </c>
      <c r="O1233" t="s">
        <v>8296</v>
      </c>
      <c r="P1233" s="12">
        <f>ROUND(E1233/D1233*100,0)</f>
        <v>0</v>
      </c>
      <c r="Q1233" s="13" t="str">
        <f>IFERROR(ROUND(E1233/L1233,2),"no backers")</f>
        <v>no backers</v>
      </c>
      <c r="S1233" s="9">
        <f>$R$1+J1233/60/60/24</f>
        <v>42193.941759259258</v>
      </c>
      <c r="T1233" s="9">
        <f>$R$1+I1233/60/60/24</f>
        <v>42244.041666666672</v>
      </c>
      <c r="U1233">
        <f>YEAR(S1233)</f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8281</v>
      </c>
      <c r="O1234" t="s">
        <v>8296</v>
      </c>
      <c r="P1234" s="12">
        <f>ROUND(E1234/D1234*100,0)</f>
        <v>1</v>
      </c>
      <c r="Q1234" s="13">
        <f>IFERROR(ROUND(E1234/L1234,2),"no backers")</f>
        <v>40</v>
      </c>
      <c r="S1234" s="9">
        <f>$R$1+J1234/60/60/24</f>
        <v>41506.848032407412</v>
      </c>
      <c r="T1234" s="9">
        <f>$R$1+I1234/60/60/24</f>
        <v>41553.848032407412</v>
      </c>
      <c r="U1234">
        <f>YEAR(S1234)</f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8281</v>
      </c>
      <c r="O1235" t="s">
        <v>8296</v>
      </c>
      <c r="P1235" s="12">
        <f>ROUND(E1235/D1235*100,0)</f>
        <v>12</v>
      </c>
      <c r="Q1235" s="13">
        <f>IFERROR(ROUND(E1235/L1235,2),"no backers")</f>
        <v>19.329999999999998</v>
      </c>
      <c r="S1235" s="9">
        <f>$R$1+J1235/60/60/24</f>
        <v>40939.948773148149</v>
      </c>
      <c r="T1235" s="9">
        <f>$R$1+I1235/60/60/24</f>
        <v>40960.948773148149</v>
      </c>
      <c r="U1235">
        <f>YEAR(S1235)</f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8281</v>
      </c>
      <c r="O1236" t="s">
        <v>8296</v>
      </c>
      <c r="P1236" s="12">
        <f>ROUND(E1236/D1236*100,0)</f>
        <v>0</v>
      </c>
      <c r="Q1236" s="13" t="str">
        <f>IFERROR(ROUND(E1236/L1236,2),"no backers")</f>
        <v>no backers</v>
      </c>
      <c r="S1236" s="9">
        <f>$R$1+J1236/60/60/24</f>
        <v>42007.788680555561</v>
      </c>
      <c r="T1236" s="9">
        <f>$R$1+I1236/60/60/24</f>
        <v>42037.788680555561</v>
      </c>
      <c r="U1236">
        <f>YEAR(S1236)</f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8281</v>
      </c>
      <c r="O1237" t="s">
        <v>8296</v>
      </c>
      <c r="P1237" s="12">
        <f>ROUND(E1237/D1237*100,0)</f>
        <v>3</v>
      </c>
      <c r="Q1237" s="13">
        <f>IFERROR(ROUND(E1237/L1237,2),"no backers")</f>
        <v>35</v>
      </c>
      <c r="S1237" s="9">
        <f>$R$1+J1237/60/60/24</f>
        <v>41583.135405092595</v>
      </c>
      <c r="T1237" s="9">
        <f>$R$1+I1237/60/60/24</f>
        <v>41623.135405092595</v>
      </c>
      <c r="U1237">
        <f>YEAR(S1237)</f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8281</v>
      </c>
      <c r="O1238" t="s">
        <v>8296</v>
      </c>
      <c r="P1238" s="12">
        <f>ROUND(E1238/D1238*100,0)</f>
        <v>0</v>
      </c>
      <c r="Q1238" s="13" t="str">
        <f>IFERROR(ROUND(E1238/L1238,2),"no backers")</f>
        <v>no backers</v>
      </c>
      <c r="S1238" s="9">
        <f>$R$1+J1238/60/60/24</f>
        <v>41110.680138888885</v>
      </c>
      <c r="T1238" s="9">
        <f>$R$1+I1238/60/60/24</f>
        <v>41118.666666666664</v>
      </c>
      <c r="U1238">
        <f>YEAR(S1238)</f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8281</v>
      </c>
      <c r="O1239" t="s">
        <v>8296</v>
      </c>
      <c r="P1239" s="12">
        <f>ROUND(E1239/D1239*100,0)</f>
        <v>0</v>
      </c>
      <c r="Q1239" s="13" t="str">
        <f>IFERROR(ROUND(E1239/L1239,2),"no backers")</f>
        <v>no backers</v>
      </c>
      <c r="S1239" s="9">
        <f>$R$1+J1239/60/60/24</f>
        <v>41125.283159722225</v>
      </c>
      <c r="T1239" s="9">
        <f>$R$1+I1239/60/60/24</f>
        <v>41145.283159722225</v>
      </c>
      <c r="U1239">
        <f>YEAR(S1239)</f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8281</v>
      </c>
      <c r="O1240" t="s">
        <v>8296</v>
      </c>
      <c r="P1240" s="12">
        <f>ROUND(E1240/D1240*100,0)</f>
        <v>18</v>
      </c>
      <c r="Q1240" s="13">
        <f>IFERROR(ROUND(E1240/L1240,2),"no backers")</f>
        <v>59.33</v>
      </c>
      <c r="S1240" s="9">
        <f>$R$1+J1240/60/60/24</f>
        <v>40731.61037037037</v>
      </c>
      <c r="T1240" s="9">
        <f>$R$1+I1240/60/60/24</f>
        <v>40761.61037037037</v>
      </c>
      <c r="U1240">
        <f>YEAR(S1240)</f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8281</v>
      </c>
      <c r="O1241" t="s">
        <v>8296</v>
      </c>
      <c r="P1241" s="12">
        <f>ROUND(E1241/D1241*100,0)</f>
        <v>0</v>
      </c>
      <c r="Q1241" s="13" t="str">
        <f>IFERROR(ROUND(E1241/L1241,2),"no backers")</f>
        <v>no backers</v>
      </c>
      <c r="S1241" s="9">
        <f>$R$1+J1241/60/60/24</f>
        <v>40883.962581018517</v>
      </c>
      <c r="T1241" s="9">
        <f>$R$1+I1241/60/60/24</f>
        <v>40913.962581018517</v>
      </c>
      <c r="U1241">
        <f>YEAR(S1241)</f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8281</v>
      </c>
      <c r="O1242" t="s">
        <v>8296</v>
      </c>
      <c r="P1242" s="12">
        <f>ROUND(E1242/D1242*100,0)</f>
        <v>3</v>
      </c>
      <c r="Q1242" s="13">
        <f>IFERROR(ROUND(E1242/L1242,2),"no backers")</f>
        <v>30.13</v>
      </c>
      <c r="S1242" s="9">
        <f>$R$1+J1242/60/60/24</f>
        <v>41409.040011574078</v>
      </c>
      <c r="T1242" s="9">
        <f>$R$1+I1242/60/60/24</f>
        <v>41467.910416666666</v>
      </c>
      <c r="U1242">
        <f>YEAR(S1242)</f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8281</v>
      </c>
      <c r="O1243" t="s">
        <v>8296</v>
      </c>
      <c r="P1243" s="12">
        <f>ROUND(E1243/D1243*100,0)</f>
        <v>51</v>
      </c>
      <c r="Q1243" s="13">
        <f>IFERROR(ROUND(E1243/L1243,2),"no backers")</f>
        <v>74.62</v>
      </c>
      <c r="S1243" s="9">
        <f>$R$1+J1243/60/60/24</f>
        <v>41923.837731481479</v>
      </c>
      <c r="T1243" s="9">
        <f>$R$1+I1243/60/60/24</f>
        <v>41946.249305555553</v>
      </c>
      <c r="U1243">
        <f>YEAR(S1243)</f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8281</v>
      </c>
      <c r="O1244" t="s">
        <v>8296</v>
      </c>
      <c r="P1244" s="12">
        <f>ROUND(E1244/D1244*100,0)</f>
        <v>1</v>
      </c>
      <c r="Q1244" s="13">
        <f>IFERROR(ROUND(E1244/L1244,2),"no backers")</f>
        <v>5</v>
      </c>
      <c r="S1244" s="9">
        <f>$R$1+J1244/60/60/24</f>
        <v>40782.165532407409</v>
      </c>
      <c r="T1244" s="9">
        <f>$R$1+I1244/60/60/24</f>
        <v>40797.554166666669</v>
      </c>
      <c r="U1244">
        <f>YEAR(S1244)</f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8281</v>
      </c>
      <c r="O1245" t="s">
        <v>8296</v>
      </c>
      <c r="P1245" s="12">
        <f>ROUND(E1245/D1245*100,0)</f>
        <v>14</v>
      </c>
      <c r="Q1245" s="13">
        <f>IFERROR(ROUND(E1245/L1245,2),"no backers")</f>
        <v>44.5</v>
      </c>
      <c r="S1245" s="9">
        <f>$R$1+J1245/60/60/24</f>
        <v>40671.879293981481</v>
      </c>
      <c r="T1245" s="9">
        <f>$R$1+I1245/60/60/24</f>
        <v>40732.875</v>
      </c>
      <c r="U1245">
        <f>YEAR(S1245)</f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8281</v>
      </c>
      <c r="O1246" t="s">
        <v>8282</v>
      </c>
      <c r="P1246" s="12">
        <f>ROUND(E1246/D1246*100,0)</f>
        <v>104</v>
      </c>
      <c r="Q1246" s="13">
        <f>IFERROR(ROUND(E1246/L1246,2),"no backers")</f>
        <v>46.13</v>
      </c>
      <c r="S1246" s="9">
        <f>$R$1+J1246/60/60/24</f>
        <v>41355.825497685182</v>
      </c>
      <c r="T1246" s="9">
        <f>$R$1+I1246/60/60/24</f>
        <v>41386.875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8281</v>
      </c>
      <c r="O1247" t="s">
        <v>8282</v>
      </c>
      <c r="P1247" s="12">
        <f>ROUND(E1247/D1247*100,0)</f>
        <v>120</v>
      </c>
      <c r="Q1247" s="13">
        <f>IFERROR(ROUND(E1247/L1247,2),"no backers")</f>
        <v>141.47</v>
      </c>
      <c r="S1247" s="9">
        <f>$R$1+J1247/60/60/24</f>
        <v>41774.599930555552</v>
      </c>
      <c r="T1247" s="9">
        <f>$R$1+I1247/60/60/24</f>
        <v>41804.599930555552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8281</v>
      </c>
      <c r="O1248" t="s">
        <v>8282</v>
      </c>
      <c r="P1248" s="12">
        <f>ROUND(E1248/D1248*100,0)</f>
        <v>117</v>
      </c>
      <c r="Q1248" s="13">
        <f>IFERROR(ROUND(E1248/L1248,2),"no backers")</f>
        <v>75.48</v>
      </c>
      <c r="S1248" s="9">
        <f>$R$1+J1248/60/60/24</f>
        <v>40838.043391203704</v>
      </c>
      <c r="T1248" s="9">
        <f>$R$1+I1248/60/60/24</f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8281</v>
      </c>
      <c r="O1249" t="s">
        <v>8282</v>
      </c>
      <c r="P1249" s="12">
        <f>ROUND(E1249/D1249*100,0)</f>
        <v>122</v>
      </c>
      <c r="Q1249" s="13">
        <f>IFERROR(ROUND(E1249/L1249,2),"no backers")</f>
        <v>85.5</v>
      </c>
      <c r="S1249" s="9">
        <f>$R$1+J1249/60/60/24</f>
        <v>41370.292303240742</v>
      </c>
      <c r="T1249" s="9">
        <f>$R$1+I1249/60/60/24</f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8281</v>
      </c>
      <c r="O1250" t="s">
        <v>8282</v>
      </c>
      <c r="P1250" s="12">
        <f>ROUND(E1250/D1250*100,0)</f>
        <v>152</v>
      </c>
      <c r="Q1250" s="13">
        <f>IFERROR(ROUND(E1250/L1250,2),"no backers")</f>
        <v>64.25</v>
      </c>
      <c r="S1250" s="9">
        <f>$R$1+J1250/60/60/24</f>
        <v>41767.656863425924</v>
      </c>
      <c r="T1250" s="9">
        <f>$R$1+I1250/60/60/24</f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8281</v>
      </c>
      <c r="O1251" t="s">
        <v>8282</v>
      </c>
      <c r="P1251" s="12">
        <f>ROUND(E1251/D1251*100,0)</f>
        <v>104</v>
      </c>
      <c r="Q1251" s="13">
        <f>IFERROR(ROUND(E1251/L1251,2),"no backers")</f>
        <v>64.47</v>
      </c>
      <c r="S1251" s="9">
        <f>$R$1+J1251/60/60/24</f>
        <v>41067.74086805556</v>
      </c>
      <c r="T1251" s="9">
        <f>$R$1+I1251/60/60/24</f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8281</v>
      </c>
      <c r="O1252" t="s">
        <v>8282</v>
      </c>
      <c r="P1252" s="12">
        <f>ROUND(E1252/D1252*100,0)</f>
        <v>200</v>
      </c>
      <c r="Q1252" s="13">
        <f>IFERROR(ROUND(E1252/L1252,2),"no backers")</f>
        <v>118.2</v>
      </c>
      <c r="S1252" s="9">
        <f>$R$1+J1252/60/60/24</f>
        <v>41843.64271990741</v>
      </c>
      <c r="T1252" s="9">
        <f>$R$1+I1252/60/60/24</f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8281</v>
      </c>
      <c r="O1253" t="s">
        <v>8282</v>
      </c>
      <c r="P1253" s="12">
        <f>ROUND(E1253/D1253*100,0)</f>
        <v>102</v>
      </c>
      <c r="Q1253" s="13">
        <f>IFERROR(ROUND(E1253/L1253,2),"no backers")</f>
        <v>82.54</v>
      </c>
      <c r="S1253" s="9">
        <f>$R$1+J1253/60/60/24</f>
        <v>40751.814432870371</v>
      </c>
      <c r="T1253" s="9">
        <f>$R$1+I1253/60/60/24</f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8281</v>
      </c>
      <c r="O1254" t="s">
        <v>8282</v>
      </c>
      <c r="P1254" s="12">
        <f>ROUND(E1254/D1254*100,0)</f>
        <v>138</v>
      </c>
      <c r="Q1254" s="13">
        <f>IFERROR(ROUND(E1254/L1254,2),"no backers")</f>
        <v>34.17</v>
      </c>
      <c r="S1254" s="9">
        <f>$R$1+J1254/60/60/24</f>
        <v>41543.988067129627</v>
      </c>
      <c r="T1254" s="9">
        <f>$R$1+I1254/60/60/24</f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8281</v>
      </c>
      <c r="O1255" t="s">
        <v>8282</v>
      </c>
      <c r="P1255" s="12">
        <f>ROUND(E1255/D1255*100,0)</f>
        <v>303833</v>
      </c>
      <c r="Q1255" s="13">
        <f>IFERROR(ROUND(E1255/L1255,2),"no backers")</f>
        <v>42.73</v>
      </c>
      <c r="S1255" s="9">
        <f>$R$1+J1255/60/60/24</f>
        <v>41855.783645833333</v>
      </c>
      <c r="T1255" s="9">
        <f>$R$1+I1255/60/60/24</f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8281</v>
      </c>
      <c r="O1256" t="s">
        <v>8282</v>
      </c>
      <c r="P1256" s="12">
        <f>ROUND(E1256/D1256*100,0)</f>
        <v>199</v>
      </c>
      <c r="Q1256" s="13">
        <f>IFERROR(ROUND(E1256/L1256,2),"no backers")</f>
        <v>94.49</v>
      </c>
      <c r="S1256" s="9">
        <f>$R$1+J1256/60/60/24</f>
        <v>40487.621365740742</v>
      </c>
      <c r="T1256" s="9">
        <f>$R$1+I1256/60/60/24</f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8281</v>
      </c>
      <c r="O1257" t="s">
        <v>8282</v>
      </c>
      <c r="P1257" s="12">
        <f>ROUND(E1257/D1257*100,0)</f>
        <v>202</v>
      </c>
      <c r="Q1257" s="13">
        <f>IFERROR(ROUND(E1257/L1257,2),"no backers")</f>
        <v>55.7</v>
      </c>
      <c r="S1257" s="9">
        <f>$R$1+J1257/60/60/24</f>
        <v>41579.845509259263</v>
      </c>
      <c r="T1257" s="9">
        <f>$R$1+I1257/60/60/24</f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8281</v>
      </c>
      <c r="O1258" t="s">
        <v>8282</v>
      </c>
      <c r="P1258" s="12">
        <f>ROUND(E1258/D1258*100,0)</f>
        <v>118</v>
      </c>
      <c r="Q1258" s="13">
        <f>IFERROR(ROUND(E1258/L1258,2),"no backers")</f>
        <v>98.03</v>
      </c>
      <c r="S1258" s="9">
        <f>$R$1+J1258/60/60/24</f>
        <v>40921.919340277782</v>
      </c>
      <c r="T1258" s="9">
        <f>$R$1+I1258/60/60/24</f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8281</v>
      </c>
      <c r="O1259" t="s">
        <v>8282</v>
      </c>
      <c r="P1259" s="12">
        <f>ROUND(E1259/D1259*100,0)</f>
        <v>295</v>
      </c>
      <c r="Q1259" s="13">
        <f>IFERROR(ROUND(E1259/L1259,2),"no backers")</f>
        <v>92.1</v>
      </c>
      <c r="S1259" s="9">
        <f>$R$1+J1259/60/60/24</f>
        <v>40587.085532407407</v>
      </c>
      <c r="T1259" s="9">
        <f>$R$1+I1259/60/60/24</f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8281</v>
      </c>
      <c r="O1260" t="s">
        <v>8282</v>
      </c>
      <c r="P1260" s="12">
        <f>ROUND(E1260/D1260*100,0)</f>
        <v>213</v>
      </c>
      <c r="Q1260" s="13">
        <f>IFERROR(ROUND(E1260/L1260,2),"no backers")</f>
        <v>38.18</v>
      </c>
      <c r="S1260" s="9">
        <f>$R$1+J1260/60/60/24</f>
        <v>41487.611250000002</v>
      </c>
      <c r="T1260" s="9">
        <f>$R$1+I1260/60/60/24</f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8281</v>
      </c>
      <c r="O1261" t="s">
        <v>8282</v>
      </c>
      <c r="P1261" s="12">
        <f>ROUND(E1261/D1261*100,0)</f>
        <v>104</v>
      </c>
      <c r="Q1261" s="13">
        <f>IFERROR(ROUND(E1261/L1261,2),"no backers")</f>
        <v>27.15</v>
      </c>
      <c r="S1261" s="9">
        <f>$R$1+J1261/60/60/24</f>
        <v>41766.970648148148</v>
      </c>
      <c r="T1261" s="9">
        <f>$R$1+I1261/60/60/24</f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8281</v>
      </c>
      <c r="O1262" t="s">
        <v>8282</v>
      </c>
      <c r="P1262" s="12">
        <f>ROUND(E1262/D1262*100,0)</f>
        <v>114</v>
      </c>
      <c r="Q1262" s="13">
        <f>IFERROR(ROUND(E1262/L1262,2),"no backers")</f>
        <v>50.69</v>
      </c>
      <c r="S1262" s="9">
        <f>$R$1+J1262/60/60/24</f>
        <v>41666.842824074076</v>
      </c>
      <c r="T1262" s="9">
        <f>$R$1+I1262/60/60/24</f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8281</v>
      </c>
      <c r="O1263" t="s">
        <v>8282</v>
      </c>
      <c r="P1263" s="12">
        <f>ROUND(E1263/D1263*100,0)</f>
        <v>101</v>
      </c>
      <c r="Q1263" s="13">
        <f>IFERROR(ROUND(E1263/L1263,2),"no backers")</f>
        <v>38.94</v>
      </c>
      <c r="S1263" s="9">
        <f>$R$1+J1263/60/60/24</f>
        <v>41638.342905092592</v>
      </c>
      <c r="T1263" s="9">
        <f>$R$1+I1263/60/60/24</f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8281</v>
      </c>
      <c r="O1264" t="s">
        <v>8282</v>
      </c>
      <c r="P1264" s="12">
        <f>ROUND(E1264/D1264*100,0)</f>
        <v>125</v>
      </c>
      <c r="Q1264" s="13">
        <f>IFERROR(ROUND(E1264/L1264,2),"no backers")</f>
        <v>77.64</v>
      </c>
      <c r="S1264" s="9">
        <f>$R$1+J1264/60/60/24</f>
        <v>41656.762638888889</v>
      </c>
      <c r="T1264" s="9">
        <f>$R$1+I1264/60/60/24</f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8281</v>
      </c>
      <c r="O1265" t="s">
        <v>8282</v>
      </c>
      <c r="P1265" s="12">
        <f>ROUND(E1265/D1265*100,0)</f>
        <v>119</v>
      </c>
      <c r="Q1265" s="13">
        <f>IFERROR(ROUND(E1265/L1265,2),"no backers")</f>
        <v>43.54</v>
      </c>
      <c r="S1265" s="9">
        <f>$R$1+J1265/60/60/24</f>
        <v>41692.084143518521</v>
      </c>
      <c r="T1265" s="9">
        <f>$R$1+I1265/60/60/24</f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8281</v>
      </c>
      <c r="O1266" t="s">
        <v>8282</v>
      </c>
      <c r="P1266" s="12">
        <f>ROUND(E1266/D1266*100,0)</f>
        <v>166</v>
      </c>
      <c r="Q1266" s="13">
        <f>IFERROR(ROUND(E1266/L1266,2),"no backers")</f>
        <v>31.82</v>
      </c>
      <c r="S1266" s="9">
        <f>$R$1+J1266/60/60/24</f>
        <v>41547.662997685184</v>
      </c>
      <c r="T1266" s="9">
        <f>$R$1+I1266/60/60/24</f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8281</v>
      </c>
      <c r="O1267" t="s">
        <v>8282</v>
      </c>
      <c r="P1267" s="12">
        <f>ROUND(E1267/D1267*100,0)</f>
        <v>119</v>
      </c>
      <c r="Q1267" s="13">
        <f>IFERROR(ROUND(E1267/L1267,2),"no backers")</f>
        <v>63.18</v>
      </c>
      <c r="S1267" s="9">
        <f>$R$1+J1267/60/60/24</f>
        <v>40465.655266203699</v>
      </c>
      <c r="T1267" s="9">
        <f>$R$1+I1267/60/60/24</f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8281</v>
      </c>
      <c r="O1268" t="s">
        <v>8282</v>
      </c>
      <c r="P1268" s="12">
        <f>ROUND(E1268/D1268*100,0)</f>
        <v>100</v>
      </c>
      <c r="Q1268" s="13">
        <f>IFERROR(ROUND(E1268/L1268,2),"no backers")</f>
        <v>190.9</v>
      </c>
      <c r="S1268" s="9">
        <f>$R$1+J1268/60/60/24</f>
        <v>41620.87667824074</v>
      </c>
      <c r="T1268" s="9">
        <f>$R$1+I1268/60/60/24</f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8281</v>
      </c>
      <c r="O1269" t="s">
        <v>8282</v>
      </c>
      <c r="P1269" s="12">
        <f>ROUND(E1269/D1269*100,0)</f>
        <v>102</v>
      </c>
      <c r="Q1269" s="13">
        <f>IFERROR(ROUND(E1269/L1269,2),"no backers")</f>
        <v>140.86000000000001</v>
      </c>
      <c r="S1269" s="9">
        <f>$R$1+J1269/60/60/24</f>
        <v>41449.585162037038</v>
      </c>
      <c r="T1269" s="9">
        <f>$R$1+I1269/60/60/24</f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8281</v>
      </c>
      <c r="O1270" t="s">
        <v>8282</v>
      </c>
      <c r="P1270" s="12">
        <f>ROUND(E1270/D1270*100,0)</f>
        <v>117</v>
      </c>
      <c r="Q1270" s="13">
        <f>IFERROR(ROUND(E1270/L1270,2),"no backers")</f>
        <v>76.92</v>
      </c>
      <c r="S1270" s="9">
        <f>$R$1+J1270/60/60/24</f>
        <v>41507.845451388886</v>
      </c>
      <c r="T1270" s="9">
        <f>$R$1+I1270/60/60/24</f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8281</v>
      </c>
      <c r="O1271" t="s">
        <v>8282</v>
      </c>
      <c r="P1271" s="12">
        <f>ROUND(E1271/D1271*100,0)</f>
        <v>109</v>
      </c>
      <c r="Q1271" s="13">
        <f>IFERROR(ROUND(E1271/L1271,2),"no backers")</f>
        <v>99.16</v>
      </c>
      <c r="S1271" s="9">
        <f>$R$1+J1271/60/60/24</f>
        <v>42445.823055555549</v>
      </c>
      <c r="T1271" s="9">
        <f>$R$1+I1271/60/60/24</f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8281</v>
      </c>
      <c r="O1272" t="s">
        <v>8282</v>
      </c>
      <c r="P1272" s="12">
        <f>ROUND(E1272/D1272*100,0)</f>
        <v>115</v>
      </c>
      <c r="Q1272" s="13">
        <f>IFERROR(ROUND(E1272/L1272,2),"no backers")</f>
        <v>67.88</v>
      </c>
      <c r="S1272" s="9">
        <f>$R$1+J1272/60/60/24</f>
        <v>40933.856967592597</v>
      </c>
      <c r="T1272" s="9">
        <f>$R$1+I1272/60/60/24</f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8281</v>
      </c>
      <c r="O1273" t="s">
        <v>8282</v>
      </c>
      <c r="P1273" s="12">
        <f>ROUND(E1273/D1273*100,0)</f>
        <v>102</v>
      </c>
      <c r="Q1273" s="13">
        <f>IFERROR(ROUND(E1273/L1273,2),"no backers")</f>
        <v>246.29</v>
      </c>
      <c r="S1273" s="9">
        <f>$R$1+J1273/60/60/24</f>
        <v>41561.683553240742</v>
      </c>
      <c r="T1273" s="9">
        <f>$R$1+I1273/60/60/24</f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8281</v>
      </c>
      <c r="O1274" t="s">
        <v>8282</v>
      </c>
      <c r="P1274" s="12">
        <f>ROUND(E1274/D1274*100,0)</f>
        <v>106</v>
      </c>
      <c r="Q1274" s="13">
        <f>IFERROR(ROUND(E1274/L1274,2),"no backers")</f>
        <v>189.29</v>
      </c>
      <c r="S1274" s="9">
        <f>$R$1+J1274/60/60/24</f>
        <v>40274.745127314818</v>
      </c>
      <c r="T1274" s="9">
        <f>$R$1+I1274/60/60/24</f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8281</v>
      </c>
      <c r="O1275" t="s">
        <v>8282</v>
      </c>
      <c r="P1275" s="12">
        <f>ROUND(E1275/D1275*100,0)</f>
        <v>104</v>
      </c>
      <c r="Q1275" s="13">
        <f>IFERROR(ROUND(E1275/L1275,2),"no backers")</f>
        <v>76.67</v>
      </c>
      <c r="S1275" s="9">
        <f>$R$1+J1275/60/60/24</f>
        <v>41852.730219907404</v>
      </c>
      <c r="T1275" s="9">
        <f>$R$1+I1275/60/60/24</f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8281</v>
      </c>
      <c r="O1276" t="s">
        <v>8282</v>
      </c>
      <c r="P1276" s="12">
        <f>ROUND(E1276/D1276*100,0)</f>
        <v>155</v>
      </c>
      <c r="Q1276" s="13">
        <f>IFERROR(ROUND(E1276/L1276,2),"no backers")</f>
        <v>82.96</v>
      </c>
      <c r="S1276" s="9">
        <f>$R$1+J1276/60/60/24</f>
        <v>41116.690104166664</v>
      </c>
      <c r="T1276" s="9">
        <f>$R$1+I1276/60/60/24</f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8281</v>
      </c>
      <c r="O1277" t="s">
        <v>8282</v>
      </c>
      <c r="P1277" s="12">
        <f>ROUND(E1277/D1277*100,0)</f>
        <v>162</v>
      </c>
      <c r="Q1277" s="13">
        <f>IFERROR(ROUND(E1277/L1277,2),"no backers")</f>
        <v>62.52</v>
      </c>
      <c r="S1277" s="9">
        <f>$R$1+J1277/60/60/24</f>
        <v>41458.867905092593</v>
      </c>
      <c r="T1277" s="9">
        <f>$R$1+I1277/60/60/24</f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8281</v>
      </c>
      <c r="O1278" t="s">
        <v>8282</v>
      </c>
      <c r="P1278" s="12">
        <f>ROUND(E1278/D1278*100,0)</f>
        <v>104</v>
      </c>
      <c r="Q1278" s="13">
        <f>IFERROR(ROUND(E1278/L1278,2),"no backers")</f>
        <v>46.07</v>
      </c>
      <c r="S1278" s="9">
        <f>$R$1+J1278/60/60/24</f>
        <v>40007.704247685186</v>
      </c>
      <c r="T1278" s="9">
        <f>$R$1+I1278/60/60/24</f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8281</v>
      </c>
      <c r="O1279" t="s">
        <v>8282</v>
      </c>
      <c r="P1279" s="12">
        <f>ROUND(E1279/D1279*100,0)</f>
        <v>106</v>
      </c>
      <c r="Q1279" s="13">
        <f>IFERROR(ROUND(E1279/L1279,2),"no backers")</f>
        <v>38.54</v>
      </c>
      <c r="S1279" s="9">
        <f>$R$1+J1279/60/60/24</f>
        <v>41121.561886574076</v>
      </c>
      <c r="T1279" s="9">
        <f>$R$1+I1279/60/60/24</f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8281</v>
      </c>
      <c r="O1280" t="s">
        <v>8282</v>
      </c>
      <c r="P1280" s="12">
        <f>ROUND(E1280/D1280*100,0)</f>
        <v>155</v>
      </c>
      <c r="Q1280" s="13">
        <f>IFERROR(ROUND(E1280/L1280,2),"no backers")</f>
        <v>53.01</v>
      </c>
      <c r="S1280" s="9">
        <f>$R$1+J1280/60/60/24</f>
        <v>41786.555162037039</v>
      </c>
      <c r="T1280" s="9">
        <f>$R$1+I1280/60/60/24</f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8281</v>
      </c>
      <c r="O1281" t="s">
        <v>8282</v>
      </c>
      <c r="P1281" s="12">
        <f>ROUND(E1281/D1281*100,0)</f>
        <v>111</v>
      </c>
      <c r="Q1281" s="13">
        <f>IFERROR(ROUND(E1281/L1281,2),"no backers")</f>
        <v>73.36</v>
      </c>
      <c r="S1281" s="9">
        <f>$R$1+J1281/60/60/24</f>
        <v>41682.099189814813</v>
      </c>
      <c r="T1281" s="9">
        <f>$R$1+I1281/60/60/24</f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8281</v>
      </c>
      <c r="O1282" t="s">
        <v>8282</v>
      </c>
      <c r="P1282" s="12">
        <f>ROUND(E1282/D1282*100,0)</f>
        <v>111</v>
      </c>
      <c r="Q1282" s="13">
        <f>IFERROR(ROUND(E1282/L1282,2),"no backers")</f>
        <v>127.98</v>
      </c>
      <c r="S1282" s="9">
        <f>$R$1+J1282/60/60/24</f>
        <v>40513.757569444446</v>
      </c>
      <c r="T1282" s="9">
        <f>$R$1+I1282/60/60/24</f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8281</v>
      </c>
      <c r="O1283" t="s">
        <v>8282</v>
      </c>
      <c r="P1283" s="12">
        <f>ROUND(E1283/D1283*100,0)</f>
        <v>111</v>
      </c>
      <c r="Q1283" s="13">
        <f>IFERROR(ROUND(E1283/L1283,2),"no backers")</f>
        <v>104.73</v>
      </c>
      <c r="S1283" s="9">
        <f>$R$1+J1283/60/60/24</f>
        <v>41463.743472222224</v>
      </c>
      <c r="T1283" s="9">
        <f>$R$1+I1283/60/60/24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8281</v>
      </c>
      <c r="O1284" t="s">
        <v>8282</v>
      </c>
      <c r="P1284" s="12">
        <f>ROUND(E1284/D1284*100,0)</f>
        <v>124</v>
      </c>
      <c r="Q1284" s="13">
        <f>IFERROR(ROUND(E1284/L1284,2),"no backers")</f>
        <v>67.67</v>
      </c>
      <c r="S1284" s="9">
        <f>$R$1+J1284/60/60/24</f>
        <v>41586.475173611114</v>
      </c>
      <c r="T1284" s="9">
        <f>$R$1+I1284/60/60/24</f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8281</v>
      </c>
      <c r="O1285" t="s">
        <v>8282</v>
      </c>
      <c r="P1285" s="12">
        <f>ROUND(E1285/D1285*100,0)</f>
        <v>211</v>
      </c>
      <c r="Q1285" s="13">
        <f>IFERROR(ROUND(E1285/L1285,2),"no backers")</f>
        <v>95.93</v>
      </c>
      <c r="S1285" s="9">
        <f>$R$1+J1285/60/60/24</f>
        <v>41320.717465277776</v>
      </c>
      <c r="T1285" s="9">
        <f>$R$1+I1285/60/60/24</f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8273</v>
      </c>
      <c r="O1286" t="s">
        <v>8274</v>
      </c>
      <c r="P1286" s="12">
        <f>ROUND(E1286/D1286*100,0)</f>
        <v>101</v>
      </c>
      <c r="Q1286" s="13">
        <f>IFERROR(ROUND(E1286/L1286,2),"no backers")</f>
        <v>65.16</v>
      </c>
      <c r="S1286" s="9">
        <f>$R$1+J1286/60/60/24</f>
        <v>42712.23474537037</v>
      </c>
      <c r="T1286" s="9">
        <f>$R$1+I1286/60/60/24</f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8273</v>
      </c>
      <c r="O1287" t="s">
        <v>8274</v>
      </c>
      <c r="P1287" s="12">
        <f>ROUND(E1287/D1287*100,0)</f>
        <v>102</v>
      </c>
      <c r="Q1287" s="13">
        <f>IFERROR(ROUND(E1287/L1287,2),"no backers")</f>
        <v>32.270000000000003</v>
      </c>
      <c r="S1287" s="9">
        <f>$R$1+J1287/60/60/24</f>
        <v>42160.583043981482</v>
      </c>
      <c r="T1287" s="9">
        <f>$R$1+I1287/60/60/24</f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8273</v>
      </c>
      <c r="O1288" t="s">
        <v>8274</v>
      </c>
      <c r="P1288" s="12">
        <f>ROUND(E1288/D1288*100,0)</f>
        <v>108</v>
      </c>
      <c r="Q1288" s="13">
        <f>IFERROR(ROUND(E1288/L1288,2),"no backers")</f>
        <v>81.25</v>
      </c>
      <c r="S1288" s="9">
        <f>$R$1+J1288/60/60/24</f>
        <v>42039.384571759263</v>
      </c>
      <c r="T1288" s="9">
        <f>$R$1+I1288/60/60/24</f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8273</v>
      </c>
      <c r="O1289" t="s">
        <v>8274</v>
      </c>
      <c r="P1289" s="12">
        <f>ROUND(E1289/D1289*100,0)</f>
        <v>242</v>
      </c>
      <c r="Q1289" s="13">
        <f>IFERROR(ROUND(E1289/L1289,2),"no backers")</f>
        <v>24.2</v>
      </c>
      <c r="S1289" s="9">
        <f>$R$1+J1289/60/60/24</f>
        <v>42107.621018518519</v>
      </c>
      <c r="T1289" s="9">
        <f>$R$1+I1289/60/60/24</f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8273</v>
      </c>
      <c r="O1290" t="s">
        <v>8274</v>
      </c>
      <c r="P1290" s="12">
        <f>ROUND(E1290/D1290*100,0)</f>
        <v>100</v>
      </c>
      <c r="Q1290" s="13">
        <f>IFERROR(ROUND(E1290/L1290,2),"no backers")</f>
        <v>65.87</v>
      </c>
      <c r="S1290" s="9">
        <f>$R$1+J1290/60/60/24</f>
        <v>42561.154664351852</v>
      </c>
      <c r="T1290" s="9">
        <f>$R$1+I1290/60/60/24</f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8273</v>
      </c>
      <c r="O1291" t="s">
        <v>8274</v>
      </c>
      <c r="P1291" s="12">
        <f>ROUND(E1291/D1291*100,0)</f>
        <v>125</v>
      </c>
      <c r="Q1291" s="13">
        <f>IFERROR(ROUND(E1291/L1291,2),"no backers")</f>
        <v>36.08</v>
      </c>
      <c r="S1291" s="9">
        <f>$R$1+J1291/60/60/24</f>
        <v>42709.134780092587</v>
      </c>
      <c r="T1291" s="9">
        <f>$R$1+I1291/60/60/24</f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8273</v>
      </c>
      <c r="O1292" t="s">
        <v>8274</v>
      </c>
      <c r="P1292" s="12">
        <f>ROUND(E1292/D1292*100,0)</f>
        <v>109</v>
      </c>
      <c r="Q1292" s="13">
        <f>IFERROR(ROUND(E1292/L1292,2),"no backers")</f>
        <v>44.19</v>
      </c>
      <c r="S1292" s="9">
        <f>$R$1+J1292/60/60/24</f>
        <v>42086.614942129629</v>
      </c>
      <c r="T1292" s="9">
        <f>$R$1+I1292/60/60/24</f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8273</v>
      </c>
      <c r="O1293" t="s">
        <v>8274</v>
      </c>
      <c r="P1293" s="12">
        <f>ROUND(E1293/D1293*100,0)</f>
        <v>146</v>
      </c>
      <c r="Q1293" s="13">
        <f>IFERROR(ROUND(E1293/L1293,2),"no backers")</f>
        <v>104.07</v>
      </c>
      <c r="S1293" s="9">
        <f>$R$1+J1293/60/60/24</f>
        <v>42064.652673611112</v>
      </c>
      <c r="T1293" s="9">
        <f>$R$1+I1293/60/60/24</f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8273</v>
      </c>
      <c r="O1294" t="s">
        <v>8274</v>
      </c>
      <c r="P1294" s="12">
        <f>ROUND(E1294/D1294*100,0)</f>
        <v>110</v>
      </c>
      <c r="Q1294" s="13">
        <f>IFERROR(ROUND(E1294/L1294,2),"no backers")</f>
        <v>35.96</v>
      </c>
      <c r="S1294" s="9">
        <f>$R$1+J1294/60/60/24</f>
        <v>42256.764212962968</v>
      </c>
      <c r="T1294" s="9">
        <f>$R$1+I1294/60/60/24</f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8273</v>
      </c>
      <c r="O1295" t="s">
        <v>8274</v>
      </c>
      <c r="P1295" s="12">
        <f>ROUND(E1295/D1295*100,0)</f>
        <v>102</v>
      </c>
      <c r="Q1295" s="13">
        <f>IFERROR(ROUND(E1295/L1295,2),"no backers")</f>
        <v>127.79</v>
      </c>
      <c r="S1295" s="9">
        <f>$R$1+J1295/60/60/24</f>
        <v>42292.701053240744</v>
      </c>
      <c r="T1295" s="9">
        <f>$R$1+I1295/60/60/24</f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8273</v>
      </c>
      <c r="O1296" t="s">
        <v>8274</v>
      </c>
      <c r="P1296" s="12">
        <f>ROUND(E1296/D1296*100,0)</f>
        <v>122</v>
      </c>
      <c r="Q1296" s="13">
        <f>IFERROR(ROUND(E1296/L1296,2),"no backers")</f>
        <v>27.73</v>
      </c>
      <c r="S1296" s="9">
        <f>$R$1+J1296/60/60/24</f>
        <v>42278.453668981485</v>
      </c>
      <c r="T1296" s="9">
        <f>$R$1+I1296/60/60/24</f>
        <v>42296.458333333328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8273</v>
      </c>
      <c r="O1297" t="s">
        <v>8274</v>
      </c>
      <c r="P1297" s="12">
        <f>ROUND(E1297/D1297*100,0)</f>
        <v>102</v>
      </c>
      <c r="Q1297" s="13">
        <f>IFERROR(ROUND(E1297/L1297,2),"no backers")</f>
        <v>39.83</v>
      </c>
      <c r="S1297" s="9">
        <f>$R$1+J1297/60/60/24</f>
        <v>42184.572881944448</v>
      </c>
      <c r="T1297" s="9">
        <f>$R$1+I1297/60/60/24</f>
        <v>42214.708333333328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8273</v>
      </c>
      <c r="O1298" t="s">
        <v>8274</v>
      </c>
      <c r="P1298" s="12">
        <f>ROUND(E1298/D1298*100,0)</f>
        <v>141</v>
      </c>
      <c r="Q1298" s="13">
        <f>IFERROR(ROUND(E1298/L1298,2),"no backers")</f>
        <v>52.17</v>
      </c>
      <c r="S1298" s="9">
        <f>$R$1+J1298/60/60/24</f>
        <v>42423.050613425927</v>
      </c>
      <c r="T1298" s="9">
        <f>$R$1+I1298/60/60/24</f>
        <v>42443.008946759262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8273</v>
      </c>
      <c r="O1299" t="s">
        <v>8274</v>
      </c>
      <c r="P1299" s="12">
        <f>ROUND(E1299/D1299*100,0)</f>
        <v>110</v>
      </c>
      <c r="Q1299" s="13">
        <f>IFERROR(ROUND(E1299/L1299,2),"no backers")</f>
        <v>92.04</v>
      </c>
      <c r="S1299" s="9">
        <f>$R$1+J1299/60/60/24</f>
        <v>42461.747199074074</v>
      </c>
      <c r="T1299" s="9">
        <f>$R$1+I1299/60/60/24</f>
        <v>42491.747199074074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8273</v>
      </c>
      <c r="O1300" t="s">
        <v>8274</v>
      </c>
      <c r="P1300" s="12">
        <f>ROUND(E1300/D1300*100,0)</f>
        <v>105</v>
      </c>
      <c r="Q1300" s="13">
        <f>IFERROR(ROUND(E1300/L1300,2),"no backers")</f>
        <v>63.42</v>
      </c>
      <c r="S1300" s="9">
        <f>$R$1+J1300/60/60/24</f>
        <v>42458.680925925932</v>
      </c>
      <c r="T1300" s="9">
        <f>$R$1+I1300/60/60/24</f>
        <v>42488.680925925932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8273</v>
      </c>
      <c r="O1301" t="s">
        <v>8274</v>
      </c>
      <c r="P1301" s="12">
        <f>ROUND(E1301/D1301*100,0)</f>
        <v>124</v>
      </c>
      <c r="Q1301" s="13">
        <f>IFERROR(ROUND(E1301/L1301,2),"no backers")</f>
        <v>135.63</v>
      </c>
      <c r="S1301" s="9">
        <f>$R$1+J1301/60/60/24</f>
        <v>42169.814340277779</v>
      </c>
      <c r="T1301" s="9">
        <f>$R$1+I1301/60/60/24</f>
        <v>42199.814340277779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8273</v>
      </c>
      <c r="O1302" t="s">
        <v>8274</v>
      </c>
      <c r="P1302" s="12">
        <f>ROUND(E1302/D1302*100,0)</f>
        <v>135</v>
      </c>
      <c r="Q1302" s="13">
        <f>IFERROR(ROUND(E1302/L1302,2),"no backers")</f>
        <v>168.75</v>
      </c>
      <c r="S1302" s="9">
        <f>$R$1+J1302/60/60/24</f>
        <v>42483.675208333334</v>
      </c>
      <c r="T1302" s="9">
        <f>$R$1+I1302/60/60/24</f>
        <v>42522.789583333331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8273</v>
      </c>
      <c r="O1303" t="s">
        <v>8274</v>
      </c>
      <c r="P1303" s="12">
        <f>ROUND(E1303/D1303*100,0)</f>
        <v>103</v>
      </c>
      <c r="Q1303" s="13">
        <f>IFERROR(ROUND(E1303/L1303,2),"no backers")</f>
        <v>70.86</v>
      </c>
      <c r="S1303" s="9">
        <f>$R$1+J1303/60/60/24</f>
        <v>42195.749745370369</v>
      </c>
      <c r="T1303" s="9">
        <f>$R$1+I1303/60/60/24</f>
        <v>42206.125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8273</v>
      </c>
      <c r="O1304" t="s">
        <v>8274</v>
      </c>
      <c r="P1304" s="12">
        <f>ROUND(E1304/D1304*100,0)</f>
        <v>100</v>
      </c>
      <c r="Q1304" s="13">
        <f>IFERROR(ROUND(E1304/L1304,2),"no backers")</f>
        <v>50</v>
      </c>
      <c r="S1304" s="9">
        <f>$R$1+J1304/60/60/24</f>
        <v>42675.057997685188</v>
      </c>
      <c r="T1304" s="9">
        <f>$R$1+I1304/60/60/24</f>
        <v>42705.099664351852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8273</v>
      </c>
      <c r="O1305" t="s">
        <v>8274</v>
      </c>
      <c r="P1305" s="12">
        <f>ROUND(E1305/D1305*100,0)</f>
        <v>130</v>
      </c>
      <c r="Q1305" s="13">
        <f>IFERROR(ROUND(E1305/L1305,2),"no backers")</f>
        <v>42.21</v>
      </c>
      <c r="S1305" s="9">
        <f>$R$1+J1305/60/60/24</f>
        <v>42566.441203703704</v>
      </c>
      <c r="T1305" s="9">
        <f>$R$1+I1305/60/60/24</f>
        <v>42582.458333333328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8275</v>
      </c>
      <c r="O1306" t="s">
        <v>8277</v>
      </c>
      <c r="P1306" s="12">
        <f>ROUND(E1306/D1306*100,0)</f>
        <v>40</v>
      </c>
      <c r="Q1306" s="13">
        <f>IFERROR(ROUND(E1306/L1306,2),"no backers")</f>
        <v>152.41</v>
      </c>
      <c r="S1306" s="9">
        <f>$R$1+J1306/60/60/24</f>
        <v>42747.194502314815</v>
      </c>
      <c r="T1306" s="9">
        <f>$R$1+I1306/60/60/24</f>
        <v>42807.152835648143</v>
      </c>
      <c r="U1306">
        <f>YEAR(S1306)</f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8275</v>
      </c>
      <c r="O1307" t="s">
        <v>8277</v>
      </c>
      <c r="P1307" s="12">
        <f>ROUND(E1307/D1307*100,0)</f>
        <v>26</v>
      </c>
      <c r="Q1307" s="13">
        <f>IFERROR(ROUND(E1307/L1307,2),"no backers")</f>
        <v>90.62</v>
      </c>
      <c r="S1307" s="9">
        <f>$R$1+J1307/60/60/24</f>
        <v>42543.665601851855</v>
      </c>
      <c r="T1307" s="9">
        <f>$R$1+I1307/60/60/24</f>
        <v>42572.729166666672</v>
      </c>
      <c r="U1307">
        <f>YEAR(S1307)</f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8275</v>
      </c>
      <c r="O1308" t="s">
        <v>8277</v>
      </c>
      <c r="P1308" s="12">
        <f>ROUND(E1308/D1308*100,0)</f>
        <v>65</v>
      </c>
      <c r="Q1308" s="13">
        <f>IFERROR(ROUND(E1308/L1308,2),"no backers")</f>
        <v>201.6</v>
      </c>
      <c r="S1308" s="9">
        <f>$R$1+J1308/60/60/24</f>
        <v>41947.457569444443</v>
      </c>
      <c r="T1308" s="9">
        <f>$R$1+I1308/60/60/24</f>
        <v>41977.457569444443</v>
      </c>
      <c r="U1308">
        <f>YEAR(S1308)</f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8275</v>
      </c>
      <c r="O1309" t="s">
        <v>8277</v>
      </c>
      <c r="P1309" s="12">
        <f>ROUND(E1309/D1309*100,0)</f>
        <v>12</v>
      </c>
      <c r="Q1309" s="13">
        <f>IFERROR(ROUND(E1309/L1309,2),"no backers")</f>
        <v>127.93</v>
      </c>
      <c r="S1309" s="9">
        <f>$R$1+J1309/60/60/24</f>
        <v>42387.503229166665</v>
      </c>
      <c r="T1309" s="9">
        <f>$R$1+I1309/60/60/24</f>
        <v>42417.503229166665</v>
      </c>
      <c r="U1309">
        <f>YEAR(S1309)</f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8275</v>
      </c>
      <c r="O1310" t="s">
        <v>8277</v>
      </c>
      <c r="P1310" s="12">
        <f>ROUND(E1310/D1310*100,0)</f>
        <v>11</v>
      </c>
      <c r="Q1310" s="13">
        <f>IFERROR(ROUND(E1310/L1310,2),"no backers")</f>
        <v>29.89</v>
      </c>
      <c r="S1310" s="9">
        <f>$R$1+J1310/60/60/24</f>
        <v>42611.613564814819</v>
      </c>
      <c r="T1310" s="9">
        <f>$R$1+I1310/60/60/24</f>
        <v>42651.613564814819</v>
      </c>
      <c r="U1310">
        <f>YEAR(S1310)</f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8275</v>
      </c>
      <c r="O1311" t="s">
        <v>8277</v>
      </c>
      <c r="P1311" s="12">
        <f>ROUND(E1311/D1311*100,0)</f>
        <v>112</v>
      </c>
      <c r="Q1311" s="13">
        <f>IFERROR(ROUND(E1311/L1311,2),"no backers")</f>
        <v>367.97</v>
      </c>
      <c r="S1311" s="9">
        <f>$R$1+J1311/60/60/24</f>
        <v>42257.882731481484</v>
      </c>
      <c r="T1311" s="9">
        <f>$R$1+I1311/60/60/24</f>
        <v>42292.882731481484</v>
      </c>
      <c r="U1311">
        <f>YEAR(S1311)</f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8275</v>
      </c>
      <c r="O1312" t="s">
        <v>8277</v>
      </c>
      <c r="P1312" s="12">
        <f>ROUND(E1312/D1312*100,0)</f>
        <v>16</v>
      </c>
      <c r="Q1312" s="13">
        <f>IFERROR(ROUND(E1312/L1312,2),"no backers")</f>
        <v>129.16999999999999</v>
      </c>
      <c r="S1312" s="9">
        <f>$R$1+J1312/60/60/24</f>
        <v>42556.667245370365</v>
      </c>
      <c r="T1312" s="9">
        <f>$R$1+I1312/60/60/24</f>
        <v>42601.667245370365</v>
      </c>
      <c r="U1312">
        <f>YEAR(S1312)</f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8275</v>
      </c>
      <c r="O1313" t="s">
        <v>8277</v>
      </c>
      <c r="P1313" s="12">
        <f>ROUND(E1313/D1313*100,0)</f>
        <v>32</v>
      </c>
      <c r="Q1313" s="13">
        <f>IFERROR(ROUND(E1313/L1313,2),"no backers")</f>
        <v>800.7</v>
      </c>
      <c r="S1313" s="9">
        <f>$R$1+J1313/60/60/24</f>
        <v>42669.802303240736</v>
      </c>
      <c r="T1313" s="9">
        <f>$R$1+I1313/60/60/24</f>
        <v>42704.843969907408</v>
      </c>
      <c r="U1313">
        <f>YEAR(S1313)</f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8275</v>
      </c>
      <c r="O1314" t="s">
        <v>8277</v>
      </c>
      <c r="P1314" s="12">
        <f>ROUND(E1314/D1314*100,0)</f>
        <v>1</v>
      </c>
      <c r="Q1314" s="13">
        <f>IFERROR(ROUND(E1314/L1314,2),"no backers")</f>
        <v>28</v>
      </c>
      <c r="S1314" s="9">
        <f>$R$1+J1314/60/60/24</f>
        <v>42082.702800925923</v>
      </c>
      <c r="T1314" s="9">
        <f>$R$1+I1314/60/60/24</f>
        <v>42112.702800925923</v>
      </c>
      <c r="U1314">
        <f>YEAR(S1314)</f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8275</v>
      </c>
      <c r="O1315" t="s">
        <v>8277</v>
      </c>
      <c r="P1315" s="12">
        <f>ROUND(E1315/D1315*100,0)</f>
        <v>31</v>
      </c>
      <c r="Q1315" s="13">
        <f>IFERROR(ROUND(E1315/L1315,2),"no backers")</f>
        <v>102.02</v>
      </c>
      <c r="S1315" s="9">
        <f>$R$1+J1315/60/60/24</f>
        <v>42402.709652777776</v>
      </c>
      <c r="T1315" s="9">
        <f>$R$1+I1315/60/60/24</f>
        <v>42432.709652777776</v>
      </c>
      <c r="U1315">
        <f>YEAR(S1315)</f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8275</v>
      </c>
      <c r="O1316" t="s">
        <v>8277</v>
      </c>
      <c r="P1316" s="12">
        <f>ROUND(E1316/D1316*100,0)</f>
        <v>1</v>
      </c>
      <c r="Q1316" s="13">
        <f>IFERROR(ROUND(E1316/L1316,2),"no backers")</f>
        <v>184.36</v>
      </c>
      <c r="S1316" s="9">
        <f>$R$1+J1316/60/60/24</f>
        <v>42604.669675925921</v>
      </c>
      <c r="T1316" s="9">
        <f>$R$1+I1316/60/60/24</f>
        <v>42664.669675925921</v>
      </c>
      <c r="U1316">
        <f>YEAR(S1316)</f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8275</v>
      </c>
      <c r="O1317" t="s">
        <v>8277</v>
      </c>
      <c r="P1317" s="12">
        <f>ROUND(E1317/D1317*100,0)</f>
        <v>40</v>
      </c>
      <c r="Q1317" s="13">
        <f>IFERROR(ROUND(E1317/L1317,2),"no backers")</f>
        <v>162.91999999999999</v>
      </c>
      <c r="S1317" s="9">
        <f>$R$1+J1317/60/60/24</f>
        <v>42278.498240740737</v>
      </c>
      <c r="T1317" s="9">
        <f>$R$1+I1317/60/60/24</f>
        <v>42314.041666666672</v>
      </c>
      <c r="U1317">
        <f>YEAR(S1317)</f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8275</v>
      </c>
      <c r="O1318" t="s">
        <v>8277</v>
      </c>
      <c r="P1318" s="12">
        <f>ROUND(E1318/D1318*100,0)</f>
        <v>0</v>
      </c>
      <c r="Q1318" s="13">
        <f>IFERROR(ROUND(E1318/L1318,2),"no backers")</f>
        <v>1</v>
      </c>
      <c r="S1318" s="9">
        <f>$R$1+J1318/60/60/24</f>
        <v>42393.961909722217</v>
      </c>
      <c r="T1318" s="9">
        <f>$R$1+I1318/60/60/24</f>
        <v>42428.961909722217</v>
      </c>
      <c r="U1318">
        <f>YEAR(S1318)</f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8275</v>
      </c>
      <c r="O1319" t="s">
        <v>8277</v>
      </c>
      <c r="P1319" s="12">
        <f>ROUND(E1319/D1319*100,0)</f>
        <v>6</v>
      </c>
      <c r="Q1319" s="13">
        <f>IFERROR(ROUND(E1319/L1319,2),"no backers")</f>
        <v>603.53</v>
      </c>
      <c r="S1319" s="9">
        <f>$R$1+J1319/60/60/24</f>
        <v>42520.235486111109</v>
      </c>
      <c r="T1319" s="9">
        <f>$R$1+I1319/60/60/24</f>
        <v>42572.583333333328</v>
      </c>
      <c r="U1319">
        <f>YEAR(S1319)</f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8275</v>
      </c>
      <c r="O1320" t="s">
        <v>8277</v>
      </c>
      <c r="P1320" s="12">
        <f>ROUND(E1320/D1320*100,0)</f>
        <v>15</v>
      </c>
      <c r="Q1320" s="13">
        <f>IFERROR(ROUND(E1320/L1320,2),"no backers")</f>
        <v>45.41</v>
      </c>
      <c r="S1320" s="9">
        <f>$R$1+J1320/60/60/24</f>
        <v>41985.043657407412</v>
      </c>
      <c r="T1320" s="9">
        <f>$R$1+I1320/60/60/24</f>
        <v>42015.043657407412</v>
      </c>
      <c r="U1320">
        <f>YEAR(S1320)</f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8275</v>
      </c>
      <c r="O1321" t="s">
        <v>8277</v>
      </c>
      <c r="P1321" s="12">
        <f>ROUND(E1321/D1321*100,0)</f>
        <v>15</v>
      </c>
      <c r="Q1321" s="13">
        <f>IFERROR(ROUND(E1321/L1321,2),"no backers")</f>
        <v>97.33</v>
      </c>
      <c r="S1321" s="9">
        <f>$R$1+J1321/60/60/24</f>
        <v>41816.812094907407</v>
      </c>
      <c r="T1321" s="9">
        <f>$R$1+I1321/60/60/24</f>
        <v>41831.666666666664</v>
      </c>
      <c r="U1321">
        <f>YEAR(S1321)</f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8275</v>
      </c>
      <c r="O1322" t="s">
        <v>8277</v>
      </c>
      <c r="P1322" s="12">
        <f>ROUND(E1322/D1322*100,0)</f>
        <v>1</v>
      </c>
      <c r="Q1322" s="13">
        <f>IFERROR(ROUND(E1322/L1322,2),"no backers")</f>
        <v>167.67</v>
      </c>
      <c r="S1322" s="9">
        <f>$R$1+J1322/60/60/24</f>
        <v>42705.690347222218</v>
      </c>
      <c r="T1322" s="9">
        <f>$R$1+I1322/60/60/24</f>
        <v>42734.958333333328</v>
      </c>
      <c r="U1322">
        <f>YEAR(S1322)</f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8275</v>
      </c>
      <c r="O1323" t="s">
        <v>8277</v>
      </c>
      <c r="P1323" s="12">
        <f>ROUND(E1323/D1323*100,0)</f>
        <v>1</v>
      </c>
      <c r="Q1323" s="13">
        <f>IFERROR(ROUND(E1323/L1323,2),"no backers")</f>
        <v>859.86</v>
      </c>
      <c r="S1323" s="9">
        <f>$R$1+J1323/60/60/24</f>
        <v>42697.74927083333</v>
      </c>
      <c r="T1323" s="9">
        <f>$R$1+I1323/60/60/24</f>
        <v>42727.74927083333</v>
      </c>
      <c r="U1323">
        <f>YEAR(S1323)</f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8275</v>
      </c>
      <c r="O1324" t="s">
        <v>8277</v>
      </c>
      <c r="P1324" s="12">
        <f>ROUND(E1324/D1324*100,0)</f>
        <v>0</v>
      </c>
      <c r="Q1324" s="13">
        <f>IFERROR(ROUND(E1324/L1324,2),"no backers")</f>
        <v>26.5</v>
      </c>
      <c r="S1324" s="9">
        <f>$R$1+J1324/60/60/24</f>
        <v>42115.656539351854</v>
      </c>
      <c r="T1324" s="9">
        <f>$R$1+I1324/60/60/24</f>
        <v>42145.656539351854</v>
      </c>
      <c r="U1324">
        <f>YEAR(S1324)</f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8275</v>
      </c>
      <c r="O1325" t="s">
        <v>8277</v>
      </c>
      <c r="P1325" s="12">
        <f>ROUND(E1325/D1325*100,0)</f>
        <v>9</v>
      </c>
      <c r="Q1325" s="13">
        <f>IFERROR(ROUND(E1325/L1325,2),"no backers")</f>
        <v>30.27</v>
      </c>
      <c r="S1325" s="9">
        <f>$R$1+J1325/60/60/24</f>
        <v>42451.698449074072</v>
      </c>
      <c r="T1325" s="9">
        <f>$R$1+I1325/60/60/24</f>
        <v>42486.288194444445</v>
      </c>
      <c r="U1325">
        <f>YEAR(S1325)</f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8275</v>
      </c>
      <c r="O1326" t="s">
        <v>8277</v>
      </c>
      <c r="P1326" s="12">
        <f>ROUND(E1326/D1326*100,0)</f>
        <v>10</v>
      </c>
      <c r="Q1326" s="13">
        <f>IFERROR(ROUND(E1326/L1326,2),"no backers")</f>
        <v>54.67</v>
      </c>
      <c r="S1326" s="9">
        <f>$R$1+J1326/60/60/24</f>
        <v>42626.633703703701</v>
      </c>
      <c r="T1326" s="9">
        <f>$R$1+I1326/60/60/24</f>
        <v>42656.633703703701</v>
      </c>
      <c r="U1326">
        <f>YEAR(S1326)</f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8275</v>
      </c>
      <c r="O1327" t="s">
        <v>8277</v>
      </c>
      <c r="P1327" s="12">
        <f>ROUND(E1327/D1327*100,0)</f>
        <v>2</v>
      </c>
      <c r="Q1327" s="13">
        <f>IFERROR(ROUND(E1327/L1327,2),"no backers")</f>
        <v>60.75</v>
      </c>
      <c r="S1327" s="9">
        <f>$R$1+J1327/60/60/24</f>
        <v>42704.086053240739</v>
      </c>
      <c r="T1327" s="9">
        <f>$R$1+I1327/60/60/24</f>
        <v>42734.086053240739</v>
      </c>
      <c r="U1327">
        <f>YEAR(S1327)</f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8275</v>
      </c>
      <c r="O1328" t="s">
        <v>8277</v>
      </c>
      <c r="P1328" s="12">
        <f>ROUND(E1328/D1328*100,0)</f>
        <v>1</v>
      </c>
      <c r="Q1328" s="13">
        <f>IFERROR(ROUND(E1328/L1328,2),"no backers")</f>
        <v>102.73</v>
      </c>
      <c r="S1328" s="9">
        <f>$R$1+J1328/60/60/24</f>
        <v>41974.791990740734</v>
      </c>
      <c r="T1328" s="9">
        <f>$R$1+I1328/60/60/24</f>
        <v>42019.791990740734</v>
      </c>
      <c r="U1328">
        <f>YEAR(S1328)</f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8275</v>
      </c>
      <c r="O1329" t="s">
        <v>8277</v>
      </c>
      <c r="P1329" s="12">
        <f>ROUND(E1329/D1329*100,0)</f>
        <v>4</v>
      </c>
      <c r="Q1329" s="13">
        <f>IFERROR(ROUND(E1329/L1329,2),"no backers")</f>
        <v>41.59</v>
      </c>
      <c r="S1329" s="9">
        <f>$R$1+J1329/60/60/24</f>
        <v>42123.678645833337</v>
      </c>
      <c r="T1329" s="9">
        <f>$R$1+I1329/60/60/24</f>
        <v>42153.678645833337</v>
      </c>
      <c r="U1329">
        <f>YEAR(S1329)</f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8275</v>
      </c>
      <c r="O1330" t="s">
        <v>8277</v>
      </c>
      <c r="P1330" s="12">
        <f>ROUND(E1330/D1330*100,0)</f>
        <v>2</v>
      </c>
      <c r="Q1330" s="13">
        <f>IFERROR(ROUND(E1330/L1330,2),"no backers")</f>
        <v>116.53</v>
      </c>
      <c r="S1330" s="9">
        <f>$R$1+J1330/60/60/24</f>
        <v>42612.642754629633</v>
      </c>
      <c r="T1330" s="9">
        <f>$R$1+I1330/60/60/24</f>
        <v>42657.642754629633</v>
      </c>
      <c r="U1330">
        <f>YEAR(S1330)</f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8275</v>
      </c>
      <c r="O1331" t="s">
        <v>8277</v>
      </c>
      <c r="P1331" s="12">
        <f>ROUND(E1331/D1331*100,0)</f>
        <v>1</v>
      </c>
      <c r="Q1331" s="13">
        <f>IFERROR(ROUND(E1331/L1331,2),"no backers")</f>
        <v>45.33</v>
      </c>
      <c r="S1331" s="9">
        <f>$R$1+J1331/60/60/24</f>
        <v>41935.221585648149</v>
      </c>
      <c r="T1331" s="9">
        <f>$R$1+I1331/60/60/24</f>
        <v>41975.263252314813</v>
      </c>
      <c r="U1331">
        <f>YEAR(S1331)</f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8275</v>
      </c>
      <c r="O1332" t="s">
        <v>8277</v>
      </c>
      <c r="P1332" s="12">
        <f>ROUND(E1332/D1332*100,0)</f>
        <v>22</v>
      </c>
      <c r="Q1332" s="13">
        <f>IFERROR(ROUND(E1332/L1332,2),"no backers")</f>
        <v>157.46</v>
      </c>
      <c r="S1332" s="9">
        <f>$R$1+J1332/60/60/24</f>
        <v>42522.276724537034</v>
      </c>
      <c r="T1332" s="9">
        <f>$R$1+I1332/60/60/24</f>
        <v>42553.166666666672</v>
      </c>
      <c r="U1332">
        <f>YEAR(S1332)</f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8275</v>
      </c>
      <c r="O1333" t="s">
        <v>8277</v>
      </c>
      <c r="P1333" s="12">
        <f>ROUND(E1333/D1333*100,0)</f>
        <v>1</v>
      </c>
      <c r="Q1333" s="13">
        <f>IFERROR(ROUND(E1333/L1333,2),"no backers")</f>
        <v>100.5</v>
      </c>
      <c r="S1333" s="9">
        <f>$R$1+J1333/60/60/24</f>
        <v>42569.50409722222</v>
      </c>
      <c r="T1333" s="9">
        <f>$R$1+I1333/60/60/24</f>
        <v>42599.50409722222</v>
      </c>
      <c r="U1333">
        <f>YEAR(S1333)</f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8275</v>
      </c>
      <c r="O1334" t="s">
        <v>8277</v>
      </c>
      <c r="P1334" s="12">
        <f>ROUND(E1334/D1334*100,0)</f>
        <v>0</v>
      </c>
      <c r="Q1334" s="13" t="str">
        <f>IFERROR(ROUND(E1334/L1334,2),"no backers")</f>
        <v>no backers</v>
      </c>
      <c r="S1334" s="9">
        <f>$R$1+J1334/60/60/24</f>
        <v>42732.060277777782</v>
      </c>
      <c r="T1334" s="9">
        <f>$R$1+I1334/60/60/24</f>
        <v>42762.060277777782</v>
      </c>
      <c r="U1334">
        <f>YEAR(S1334)</f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8275</v>
      </c>
      <c r="O1335" t="s">
        <v>8277</v>
      </c>
      <c r="P1335" s="12">
        <f>ROUND(E1335/D1335*100,0)</f>
        <v>0</v>
      </c>
      <c r="Q1335" s="13" t="str">
        <f>IFERROR(ROUND(E1335/L1335,2),"no backers")</f>
        <v>no backers</v>
      </c>
      <c r="S1335" s="9">
        <f>$R$1+J1335/60/60/24</f>
        <v>41806.106770833336</v>
      </c>
      <c r="T1335" s="9">
        <f>$R$1+I1335/60/60/24</f>
        <v>41836.106770833336</v>
      </c>
      <c r="U1335">
        <f>YEAR(S1335)</f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8275</v>
      </c>
      <c r="O1336" t="s">
        <v>8277</v>
      </c>
      <c r="P1336" s="12">
        <f>ROUND(E1336/D1336*100,0)</f>
        <v>11</v>
      </c>
      <c r="Q1336" s="13">
        <f>IFERROR(ROUND(E1336/L1336,2),"no backers")</f>
        <v>51.82</v>
      </c>
      <c r="S1336" s="9">
        <f>$R$1+J1336/60/60/24</f>
        <v>42410.774155092593</v>
      </c>
      <c r="T1336" s="9">
        <f>$R$1+I1336/60/60/24</f>
        <v>42440.774155092593</v>
      </c>
      <c r="U1336">
        <f>YEAR(S1336)</f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8275</v>
      </c>
      <c r="O1337" t="s">
        <v>8277</v>
      </c>
      <c r="P1337" s="12">
        <f>ROUND(E1337/D1337*100,0)</f>
        <v>20</v>
      </c>
      <c r="Q1337" s="13">
        <f>IFERROR(ROUND(E1337/L1337,2),"no backers")</f>
        <v>308.75</v>
      </c>
      <c r="S1337" s="9">
        <f>$R$1+J1337/60/60/24</f>
        <v>42313.936365740738</v>
      </c>
      <c r="T1337" s="9">
        <f>$R$1+I1337/60/60/24</f>
        <v>42343.936365740738</v>
      </c>
      <c r="U1337">
        <f>YEAR(S1337)</f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8275</v>
      </c>
      <c r="O1338" t="s">
        <v>8277</v>
      </c>
      <c r="P1338" s="12">
        <f>ROUND(E1338/D1338*100,0)</f>
        <v>85</v>
      </c>
      <c r="Q1338" s="13">
        <f>IFERROR(ROUND(E1338/L1338,2),"no backers")</f>
        <v>379.23</v>
      </c>
      <c r="S1338" s="9">
        <f>$R$1+J1338/60/60/24</f>
        <v>41955.863750000004</v>
      </c>
      <c r="T1338" s="9">
        <f>$R$1+I1338/60/60/24</f>
        <v>41990.863750000004</v>
      </c>
      <c r="U1338">
        <f>YEAR(S1338)</f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8275</v>
      </c>
      <c r="O1339" t="s">
        <v>8277</v>
      </c>
      <c r="P1339" s="12">
        <f>ROUND(E1339/D1339*100,0)</f>
        <v>49</v>
      </c>
      <c r="Q1339" s="13">
        <f>IFERROR(ROUND(E1339/L1339,2),"no backers")</f>
        <v>176.36</v>
      </c>
      <c r="S1339" s="9">
        <f>$R$1+J1339/60/60/24</f>
        <v>42767.577303240745</v>
      </c>
      <c r="T1339" s="9">
        <f>$R$1+I1339/60/60/24</f>
        <v>42797.577303240745</v>
      </c>
      <c r="U1339">
        <f>YEAR(S1339)</f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8275</v>
      </c>
      <c r="O1340" t="s">
        <v>8277</v>
      </c>
      <c r="P1340" s="12">
        <f>ROUND(E1340/D1340*100,0)</f>
        <v>3</v>
      </c>
      <c r="Q1340" s="13">
        <f>IFERROR(ROUND(E1340/L1340,2),"no backers")</f>
        <v>66.069999999999993</v>
      </c>
      <c r="S1340" s="9">
        <f>$R$1+J1340/60/60/24</f>
        <v>42188.803622685184</v>
      </c>
      <c r="T1340" s="9">
        <f>$R$1+I1340/60/60/24</f>
        <v>42218.803622685184</v>
      </c>
      <c r="U1340">
        <f>YEAR(S1340)</f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8275</v>
      </c>
      <c r="O1341" t="s">
        <v>8277</v>
      </c>
      <c r="P1341" s="12">
        <f>ROUND(E1341/D1341*100,0)</f>
        <v>7</v>
      </c>
      <c r="Q1341" s="13">
        <f>IFERROR(ROUND(E1341/L1341,2),"no backers")</f>
        <v>89.65</v>
      </c>
      <c r="S1341" s="9">
        <f>$R$1+J1341/60/60/24</f>
        <v>41936.647164351853</v>
      </c>
      <c r="T1341" s="9">
        <f>$R$1+I1341/60/60/24</f>
        <v>41981.688831018517</v>
      </c>
      <c r="U1341">
        <f>YEAR(S1341)</f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8275</v>
      </c>
      <c r="O1342" t="s">
        <v>8277</v>
      </c>
      <c r="P1342" s="12">
        <f>ROUND(E1342/D1342*100,0)</f>
        <v>0</v>
      </c>
      <c r="Q1342" s="13" t="str">
        <f>IFERROR(ROUND(E1342/L1342,2),"no backers")</f>
        <v>no backers</v>
      </c>
      <c r="S1342" s="9">
        <f>$R$1+J1342/60/60/24</f>
        <v>41836.595520833333</v>
      </c>
      <c r="T1342" s="9">
        <f>$R$1+I1342/60/60/24</f>
        <v>41866.595520833333</v>
      </c>
      <c r="U1342">
        <f>YEAR(S1342)</f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8275</v>
      </c>
      <c r="O1343" t="s">
        <v>8277</v>
      </c>
      <c r="P1343" s="12">
        <f>ROUND(E1343/D1343*100,0)</f>
        <v>70</v>
      </c>
      <c r="Q1343" s="13">
        <f>IFERROR(ROUND(E1343/L1343,2),"no backers")</f>
        <v>382.39</v>
      </c>
      <c r="S1343" s="9">
        <f>$R$1+J1343/60/60/24</f>
        <v>42612.624039351853</v>
      </c>
      <c r="T1343" s="9">
        <f>$R$1+I1343/60/60/24</f>
        <v>42644.624039351853</v>
      </c>
      <c r="U1343">
        <f>YEAR(S1343)</f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8275</v>
      </c>
      <c r="O1344" t="s">
        <v>8277</v>
      </c>
      <c r="P1344" s="12">
        <f>ROUND(E1344/D1344*100,0)</f>
        <v>0</v>
      </c>
      <c r="Q1344" s="13">
        <f>IFERROR(ROUND(E1344/L1344,2),"no backers")</f>
        <v>100</v>
      </c>
      <c r="S1344" s="9">
        <f>$R$1+J1344/60/60/24</f>
        <v>42172.816423611104</v>
      </c>
      <c r="T1344" s="9">
        <f>$R$1+I1344/60/60/24</f>
        <v>42202.816423611104</v>
      </c>
      <c r="U1344">
        <f>YEAR(S1344)</f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8275</v>
      </c>
      <c r="O1345" t="s">
        <v>8277</v>
      </c>
      <c r="P1345" s="12">
        <f>ROUND(E1345/D1345*100,0)</f>
        <v>102</v>
      </c>
      <c r="Q1345" s="13">
        <f>IFERROR(ROUND(E1345/L1345,2),"no backers")</f>
        <v>158.36000000000001</v>
      </c>
      <c r="S1345" s="9">
        <f>$R$1+J1345/60/60/24</f>
        <v>42542.526423611111</v>
      </c>
      <c r="T1345" s="9">
        <f>$R$1+I1345/60/60/24</f>
        <v>42601.165972222225</v>
      </c>
      <c r="U1345">
        <f>YEAR(S1345)</f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t="s">
        <v>8279</v>
      </c>
      <c r="P1346" s="12">
        <f>ROUND(E1346/D1346*100,0)</f>
        <v>378</v>
      </c>
      <c r="Q1346" s="13">
        <f>IFERROR(ROUND(E1346/L1346,2),"no backers")</f>
        <v>40.76</v>
      </c>
      <c r="S1346" s="9">
        <f>$R$1+J1346/60/60/24</f>
        <v>42522.789803240739</v>
      </c>
      <c r="T1346" s="9">
        <f>$R$1+I1346/60/60/24</f>
        <v>42551.789803240739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t="s">
        <v>8279</v>
      </c>
      <c r="P1347" s="12">
        <f>ROUND(E1347/D1347*100,0)</f>
        <v>125</v>
      </c>
      <c r="Q1347" s="13">
        <f>IFERROR(ROUND(E1347/L1347,2),"no backers")</f>
        <v>53.57</v>
      </c>
      <c r="S1347" s="9">
        <f>$R$1+J1347/60/60/24</f>
        <v>41799.814340277779</v>
      </c>
      <c r="T1347" s="9">
        <f>$R$1+I1347/60/60/24</f>
        <v>41834.814340277779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t="s">
        <v>8279</v>
      </c>
      <c r="P1348" s="12">
        <f>ROUND(E1348/D1348*100,0)</f>
        <v>147</v>
      </c>
      <c r="Q1348" s="13">
        <f>IFERROR(ROUND(E1348/L1348,2),"no backers")</f>
        <v>48.45</v>
      </c>
      <c r="S1348" s="9">
        <f>$R$1+J1348/60/60/24</f>
        <v>41422.075821759259</v>
      </c>
      <c r="T1348" s="9">
        <f>$R$1+I1348/60/60/24</f>
        <v>41452.075821759259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t="s">
        <v>8279</v>
      </c>
      <c r="P1349" s="12">
        <f>ROUND(E1349/D1349*100,0)</f>
        <v>102</v>
      </c>
      <c r="Q1349" s="13">
        <f>IFERROR(ROUND(E1349/L1349,2),"no backers")</f>
        <v>82.42</v>
      </c>
      <c r="S1349" s="9">
        <f>$R$1+J1349/60/60/24</f>
        <v>42040.638020833328</v>
      </c>
      <c r="T1349" s="9">
        <f>$R$1+I1349/60/60/24</f>
        <v>42070.638020833328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t="s">
        <v>8279</v>
      </c>
      <c r="P1350" s="12">
        <f>ROUND(E1350/D1350*100,0)</f>
        <v>102</v>
      </c>
      <c r="Q1350" s="13">
        <f>IFERROR(ROUND(E1350/L1350,2),"no backers")</f>
        <v>230.19</v>
      </c>
      <c r="S1350" s="9">
        <f>$R$1+J1350/60/60/24</f>
        <v>41963.506168981476</v>
      </c>
      <c r="T1350" s="9">
        <f>$R$1+I1350/60/60/24</f>
        <v>41991.506168981476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t="s">
        <v>8279</v>
      </c>
      <c r="P1351" s="12">
        <f>ROUND(E1351/D1351*100,0)</f>
        <v>204</v>
      </c>
      <c r="Q1351" s="13">
        <f>IFERROR(ROUND(E1351/L1351,2),"no backers")</f>
        <v>59.36</v>
      </c>
      <c r="S1351" s="9">
        <f>$R$1+J1351/60/60/24</f>
        <v>42317.33258101852</v>
      </c>
      <c r="T1351" s="9">
        <f>$R$1+I1351/60/60/24</f>
        <v>42354.290972222225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t="s">
        <v>8279</v>
      </c>
      <c r="P1352" s="12">
        <f>ROUND(E1352/D1352*100,0)</f>
        <v>104</v>
      </c>
      <c r="Q1352" s="13">
        <f>IFERROR(ROUND(E1352/L1352,2),"no backers")</f>
        <v>66.7</v>
      </c>
      <c r="S1352" s="9">
        <f>$R$1+J1352/60/60/24</f>
        <v>42334.013124999998</v>
      </c>
      <c r="T1352" s="9">
        <f>$R$1+I1352/60/60/24</f>
        <v>42364.013124999998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t="s">
        <v>8279</v>
      </c>
      <c r="P1353" s="12">
        <f>ROUND(E1353/D1353*100,0)</f>
        <v>101</v>
      </c>
      <c r="Q1353" s="13">
        <f>IFERROR(ROUND(E1353/L1353,2),"no backers")</f>
        <v>168.78</v>
      </c>
      <c r="S1353" s="9">
        <f>$R$1+J1353/60/60/24</f>
        <v>42382.74009259259</v>
      </c>
      <c r="T1353" s="9">
        <f>$R$1+I1353/60/60/24</f>
        <v>42412.74009259259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t="s">
        <v>8279</v>
      </c>
      <c r="P1354" s="12">
        <f>ROUND(E1354/D1354*100,0)</f>
        <v>136</v>
      </c>
      <c r="Q1354" s="13">
        <f>IFERROR(ROUND(E1354/L1354,2),"no backers")</f>
        <v>59.97</v>
      </c>
      <c r="S1354" s="9">
        <f>$R$1+J1354/60/60/24</f>
        <v>42200.578310185185</v>
      </c>
      <c r="T1354" s="9">
        <f>$R$1+I1354/60/60/24</f>
        <v>42252.165972222225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t="s">
        <v>8279</v>
      </c>
      <c r="P1355" s="12">
        <f>ROUND(E1355/D1355*100,0)</f>
        <v>134</v>
      </c>
      <c r="Q1355" s="13">
        <f>IFERROR(ROUND(E1355/L1355,2),"no backers")</f>
        <v>31.81</v>
      </c>
      <c r="S1355" s="9">
        <f>$R$1+J1355/60/60/24</f>
        <v>41309.11791666667</v>
      </c>
      <c r="T1355" s="9">
        <f>$R$1+I1355/60/60/24</f>
        <v>41344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t="s">
        <v>8279</v>
      </c>
      <c r="P1356" s="12">
        <f>ROUND(E1356/D1356*100,0)</f>
        <v>130</v>
      </c>
      <c r="Q1356" s="13">
        <f>IFERROR(ROUND(E1356/L1356,2),"no backers")</f>
        <v>24.42</v>
      </c>
      <c r="S1356" s="9">
        <f>$R$1+J1356/60/60/24</f>
        <v>42502.807627314818</v>
      </c>
      <c r="T1356" s="9">
        <f>$R$1+I1356/60/60/24</f>
        <v>42532.807627314818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t="s">
        <v>8279</v>
      </c>
      <c r="P1357" s="12">
        <f>ROUND(E1357/D1357*100,0)</f>
        <v>123</v>
      </c>
      <c r="Q1357" s="13">
        <f>IFERROR(ROUND(E1357/L1357,2),"no backers")</f>
        <v>25.35</v>
      </c>
      <c r="S1357" s="9">
        <f>$R$1+J1357/60/60/24</f>
        <v>41213.254687499997</v>
      </c>
      <c r="T1357" s="9">
        <f>$R$1+I1357/60/60/24</f>
        <v>41243.416666666664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t="s">
        <v>8279</v>
      </c>
      <c r="P1358" s="12">
        <f>ROUND(E1358/D1358*100,0)</f>
        <v>183</v>
      </c>
      <c r="Q1358" s="13">
        <f>IFERROR(ROUND(E1358/L1358,2),"no backers")</f>
        <v>71.44</v>
      </c>
      <c r="S1358" s="9">
        <f>$R$1+J1358/60/60/24</f>
        <v>41430.038888888892</v>
      </c>
      <c r="T1358" s="9">
        <f>$R$1+I1358/60/60/24</f>
        <v>41460.038888888892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t="s">
        <v>8279</v>
      </c>
      <c r="P1359" s="12">
        <f>ROUND(E1359/D1359*100,0)</f>
        <v>125</v>
      </c>
      <c r="Q1359" s="13">
        <f>IFERROR(ROUND(E1359/L1359,2),"no backers")</f>
        <v>38.549999999999997</v>
      </c>
      <c r="S1359" s="9">
        <f>$R$1+J1359/60/60/24</f>
        <v>41304.962233796294</v>
      </c>
      <c r="T1359" s="9">
        <f>$R$1+I1359/60/60/24</f>
        <v>41334.249305555553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t="s">
        <v>8279</v>
      </c>
      <c r="P1360" s="12">
        <f>ROUND(E1360/D1360*100,0)</f>
        <v>112</v>
      </c>
      <c r="Q1360" s="13">
        <f>IFERROR(ROUND(E1360/L1360,2),"no backers")</f>
        <v>68.37</v>
      </c>
      <c r="S1360" s="9">
        <f>$R$1+J1360/60/60/24</f>
        <v>40689.570868055554</v>
      </c>
      <c r="T1360" s="9">
        <f>$R$1+I1360/60/60/24</f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t="s">
        <v>8279</v>
      </c>
      <c r="P1361" s="12">
        <f>ROUND(E1361/D1361*100,0)</f>
        <v>116</v>
      </c>
      <c r="Q1361" s="13">
        <f>IFERROR(ROUND(E1361/L1361,2),"no backers")</f>
        <v>40.21</v>
      </c>
      <c r="S1361" s="9">
        <f>$R$1+J1361/60/60/24</f>
        <v>40668.814699074072</v>
      </c>
      <c r="T1361" s="9">
        <f>$R$1+I1361/60/60/24</f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t="s">
        <v>8279</v>
      </c>
      <c r="P1362" s="12">
        <f>ROUND(E1362/D1362*100,0)</f>
        <v>173</v>
      </c>
      <c r="Q1362" s="13">
        <f>IFERROR(ROUND(E1362/L1362,2),"no backers")</f>
        <v>32.07</v>
      </c>
      <c r="S1362" s="9">
        <f>$R$1+J1362/60/60/24</f>
        <v>41095.900694444441</v>
      </c>
      <c r="T1362" s="9">
        <f>$R$1+I1362/60/60/24</f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t="s">
        <v>8279</v>
      </c>
      <c r="P1363" s="12">
        <f>ROUND(E1363/D1363*100,0)</f>
        <v>126</v>
      </c>
      <c r="Q1363" s="13">
        <f>IFERROR(ROUND(E1363/L1363,2),"no backers")</f>
        <v>28.63</v>
      </c>
      <c r="S1363" s="9">
        <f>$R$1+J1363/60/60/24</f>
        <v>41781.717268518521</v>
      </c>
      <c r="T1363" s="9">
        <f>$R$1+I1363/60/60/24</f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t="s">
        <v>8279</v>
      </c>
      <c r="P1364" s="12">
        <f>ROUND(E1364/D1364*100,0)</f>
        <v>109</v>
      </c>
      <c r="Q1364" s="13">
        <f>IFERROR(ROUND(E1364/L1364,2),"no backers")</f>
        <v>43.64</v>
      </c>
      <c r="S1364" s="9">
        <f>$R$1+J1364/60/60/24</f>
        <v>41464.934386574074</v>
      </c>
      <c r="T1364" s="9">
        <f>$R$1+I1364/60/60/24</f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t="s">
        <v>8279</v>
      </c>
      <c r="P1365" s="12">
        <f>ROUND(E1365/D1365*100,0)</f>
        <v>100</v>
      </c>
      <c r="Q1365" s="13">
        <f>IFERROR(ROUND(E1365/L1365,2),"no backers")</f>
        <v>40</v>
      </c>
      <c r="S1365" s="9">
        <f>$R$1+J1365/60/60/24</f>
        <v>42396.8440625</v>
      </c>
      <c r="T1365" s="9">
        <f>$R$1+I1365/60/60/24</f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8281</v>
      </c>
      <c r="O1366" t="s">
        <v>8282</v>
      </c>
      <c r="P1366" s="12">
        <f>ROUND(E1366/D1366*100,0)</f>
        <v>119</v>
      </c>
      <c r="Q1366" s="13">
        <f>IFERROR(ROUND(E1366/L1366,2),"no backers")</f>
        <v>346.04</v>
      </c>
      <c r="S1366" s="9">
        <f>$R$1+J1366/60/60/24</f>
        <v>41951.695671296293</v>
      </c>
      <c r="T1366" s="9">
        <f>$R$1+I1366/60/60/24</f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8281</v>
      </c>
      <c r="O1367" t="s">
        <v>8282</v>
      </c>
      <c r="P1367" s="12">
        <f>ROUND(E1367/D1367*100,0)</f>
        <v>100</v>
      </c>
      <c r="Q1367" s="13">
        <f>IFERROR(ROUND(E1367/L1367,2),"no backers")</f>
        <v>81.739999999999995</v>
      </c>
      <c r="S1367" s="9">
        <f>$R$1+J1367/60/60/24</f>
        <v>42049.733240740738</v>
      </c>
      <c r="T1367" s="9">
        <f>$R$1+I1367/60/60/24</f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8281</v>
      </c>
      <c r="O1368" t="s">
        <v>8282</v>
      </c>
      <c r="P1368" s="12">
        <f>ROUND(E1368/D1368*100,0)</f>
        <v>126</v>
      </c>
      <c r="Q1368" s="13">
        <f>IFERROR(ROUND(E1368/L1368,2),"no backers")</f>
        <v>64.540000000000006</v>
      </c>
      <c r="S1368" s="9">
        <f>$R$1+J1368/60/60/24</f>
        <v>41924.996099537035</v>
      </c>
      <c r="T1368" s="9">
        <f>$R$1+I1368/60/60/24</f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8281</v>
      </c>
      <c r="O1369" t="s">
        <v>8282</v>
      </c>
      <c r="P1369" s="12">
        <f>ROUND(E1369/D1369*100,0)</f>
        <v>114</v>
      </c>
      <c r="Q1369" s="13">
        <f>IFERROR(ROUND(E1369/L1369,2),"no backers")</f>
        <v>63.48</v>
      </c>
      <c r="S1369" s="9">
        <f>$R$1+J1369/60/60/24</f>
        <v>42292.002893518518</v>
      </c>
      <c r="T1369" s="9">
        <f>$R$1+I1369/60/60/24</f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8281</v>
      </c>
      <c r="O1370" t="s">
        <v>8282</v>
      </c>
      <c r="P1370" s="12">
        <f>ROUND(E1370/D1370*100,0)</f>
        <v>111</v>
      </c>
      <c r="Q1370" s="13">
        <f>IFERROR(ROUND(E1370/L1370,2),"no backers")</f>
        <v>63.62</v>
      </c>
      <c r="S1370" s="9">
        <f>$R$1+J1370/60/60/24</f>
        <v>42146.190902777773</v>
      </c>
      <c r="T1370" s="9">
        <f>$R$1+I1370/60/60/24</f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8281</v>
      </c>
      <c r="O1371" t="s">
        <v>8282</v>
      </c>
      <c r="P1371" s="12">
        <f>ROUND(E1371/D1371*100,0)</f>
        <v>105</v>
      </c>
      <c r="Q1371" s="13">
        <f>IFERROR(ROUND(E1371/L1371,2),"no backers")</f>
        <v>83.97</v>
      </c>
      <c r="S1371" s="9">
        <f>$R$1+J1371/60/60/24</f>
        <v>41710.594282407408</v>
      </c>
      <c r="T1371" s="9">
        <f>$R$1+I1371/60/60/24</f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8281</v>
      </c>
      <c r="O1372" t="s">
        <v>8282</v>
      </c>
      <c r="P1372" s="12">
        <f>ROUND(E1372/D1372*100,0)</f>
        <v>104</v>
      </c>
      <c r="Q1372" s="13">
        <f>IFERROR(ROUND(E1372/L1372,2),"no backers")</f>
        <v>77.75</v>
      </c>
      <c r="S1372" s="9">
        <f>$R$1+J1372/60/60/24</f>
        <v>41548.00335648148</v>
      </c>
      <c r="T1372" s="9">
        <f>$R$1+I1372/60/60/24</f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8281</v>
      </c>
      <c r="O1373" t="s">
        <v>8282</v>
      </c>
      <c r="P1373" s="12">
        <f>ROUND(E1373/D1373*100,0)</f>
        <v>107</v>
      </c>
      <c r="Q1373" s="13">
        <f>IFERROR(ROUND(E1373/L1373,2),"no backers")</f>
        <v>107.07</v>
      </c>
      <c r="S1373" s="9">
        <f>$R$1+J1373/60/60/24</f>
        <v>42101.758587962962</v>
      </c>
      <c r="T1373" s="9">
        <f>$R$1+I1373/60/60/24</f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8281</v>
      </c>
      <c r="O1374" t="s">
        <v>8282</v>
      </c>
      <c r="P1374" s="12">
        <f>ROUND(E1374/D1374*100,0)</f>
        <v>124</v>
      </c>
      <c r="Q1374" s="13">
        <f>IFERROR(ROUND(E1374/L1374,2),"no backers")</f>
        <v>38.75</v>
      </c>
      <c r="S1374" s="9">
        <f>$R$1+J1374/60/60/24</f>
        <v>41072.739953703705</v>
      </c>
      <c r="T1374" s="9">
        <f>$R$1+I1374/60/60/24</f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8281</v>
      </c>
      <c r="O1375" t="s">
        <v>8282</v>
      </c>
      <c r="P1375" s="12">
        <f>ROUND(E1375/D1375*100,0)</f>
        <v>105</v>
      </c>
      <c r="Q1375" s="13">
        <f>IFERROR(ROUND(E1375/L1375,2),"no backers")</f>
        <v>201.94</v>
      </c>
      <c r="S1375" s="9">
        <f>$R$1+J1375/60/60/24</f>
        <v>42704.95177083333</v>
      </c>
      <c r="T1375" s="9">
        <f>$R$1+I1375/60/60/24</f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8281</v>
      </c>
      <c r="O1376" t="s">
        <v>8282</v>
      </c>
      <c r="P1376" s="12">
        <f>ROUND(E1376/D1376*100,0)</f>
        <v>189</v>
      </c>
      <c r="Q1376" s="13">
        <f>IFERROR(ROUND(E1376/L1376,2),"no backers")</f>
        <v>43.06</v>
      </c>
      <c r="S1376" s="9">
        <f>$R$1+J1376/60/60/24</f>
        <v>42424.161898148144</v>
      </c>
      <c r="T1376" s="9">
        <f>$R$1+I1376/60/60/24</f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8281</v>
      </c>
      <c r="O1377" t="s">
        <v>8282</v>
      </c>
      <c r="P1377" s="12">
        <f>ROUND(E1377/D1377*100,0)</f>
        <v>171</v>
      </c>
      <c r="Q1377" s="13">
        <f>IFERROR(ROUND(E1377/L1377,2),"no backers")</f>
        <v>62.87</v>
      </c>
      <c r="S1377" s="9">
        <f>$R$1+J1377/60/60/24</f>
        <v>42720.066192129627</v>
      </c>
      <c r="T1377" s="9">
        <f>$R$1+I1377/60/60/24</f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8281</v>
      </c>
      <c r="O1378" t="s">
        <v>8282</v>
      </c>
      <c r="P1378" s="12">
        <f>ROUND(E1378/D1378*100,0)</f>
        <v>252</v>
      </c>
      <c r="Q1378" s="13">
        <f>IFERROR(ROUND(E1378/L1378,2),"no backers")</f>
        <v>55.61</v>
      </c>
      <c r="S1378" s="9">
        <f>$R$1+J1378/60/60/24</f>
        <v>42677.669050925921</v>
      </c>
      <c r="T1378" s="9">
        <f>$R$1+I1378/60/60/24</f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8281</v>
      </c>
      <c r="O1379" t="s">
        <v>8282</v>
      </c>
      <c r="P1379" s="12">
        <f>ROUND(E1379/D1379*100,0)</f>
        <v>116</v>
      </c>
      <c r="Q1379" s="13">
        <f>IFERROR(ROUND(E1379/L1379,2),"no backers")</f>
        <v>48.71</v>
      </c>
      <c r="S1379" s="9">
        <f>$R$1+J1379/60/60/24</f>
        <v>42747.219560185185</v>
      </c>
      <c r="T1379" s="9">
        <f>$R$1+I1379/60/60/24</f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8281</v>
      </c>
      <c r="O1380" t="s">
        <v>8282</v>
      </c>
      <c r="P1380" s="12">
        <f>ROUND(E1380/D1380*100,0)</f>
        <v>203</v>
      </c>
      <c r="Q1380" s="13">
        <f>IFERROR(ROUND(E1380/L1380,2),"no backers")</f>
        <v>30.58</v>
      </c>
      <c r="S1380" s="9">
        <f>$R$1+J1380/60/60/24</f>
        <v>42568.759374999994</v>
      </c>
      <c r="T1380" s="9">
        <f>$R$1+I1380/60/60/24</f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8281</v>
      </c>
      <c r="O1381" t="s">
        <v>8282</v>
      </c>
      <c r="P1381" s="12">
        <f>ROUND(E1381/D1381*100,0)</f>
        <v>112</v>
      </c>
      <c r="Q1381" s="13">
        <f>IFERROR(ROUND(E1381/L1381,2),"no backers")</f>
        <v>73.91</v>
      </c>
      <c r="S1381" s="9">
        <f>$R$1+J1381/60/60/24</f>
        <v>42130.491620370376</v>
      </c>
      <c r="T1381" s="9">
        <f>$R$1+I1381/60/60/24</f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8281</v>
      </c>
      <c r="O1382" t="s">
        <v>8282</v>
      </c>
      <c r="P1382" s="12">
        <f>ROUND(E1382/D1382*100,0)</f>
        <v>424</v>
      </c>
      <c r="Q1382" s="13">
        <f>IFERROR(ROUND(E1382/L1382,2),"no backers")</f>
        <v>21.2</v>
      </c>
      <c r="S1382" s="9">
        <f>$R$1+J1382/60/60/24</f>
        <v>42141.762800925921</v>
      </c>
      <c r="T1382" s="9">
        <f>$R$1+I1382/60/60/24</f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8281</v>
      </c>
      <c r="O1383" t="s">
        <v>8282</v>
      </c>
      <c r="P1383" s="12">
        <f>ROUND(E1383/D1383*100,0)</f>
        <v>107</v>
      </c>
      <c r="Q1383" s="13">
        <f>IFERROR(ROUND(E1383/L1383,2),"no backers")</f>
        <v>73.36</v>
      </c>
      <c r="S1383" s="9">
        <f>$R$1+J1383/60/60/24</f>
        <v>42703.214409722219</v>
      </c>
      <c r="T1383" s="9">
        <f>$R$1+I1383/60/60/24</f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8281</v>
      </c>
      <c r="O1384" t="s">
        <v>8282</v>
      </c>
      <c r="P1384" s="12">
        <f>ROUND(E1384/D1384*100,0)</f>
        <v>104</v>
      </c>
      <c r="Q1384" s="13">
        <f>IFERROR(ROUND(E1384/L1384,2),"no backers")</f>
        <v>56.41</v>
      </c>
      <c r="S1384" s="9">
        <f>$R$1+J1384/60/60/24</f>
        <v>41370.800185185188</v>
      </c>
      <c r="T1384" s="9">
        <f>$R$1+I1384/60/60/24</f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8281</v>
      </c>
      <c r="O1385" t="s">
        <v>8282</v>
      </c>
      <c r="P1385" s="12">
        <f>ROUND(E1385/D1385*100,0)</f>
        <v>212</v>
      </c>
      <c r="Q1385" s="13">
        <f>IFERROR(ROUND(E1385/L1385,2),"no backers")</f>
        <v>50.25</v>
      </c>
      <c r="S1385" s="9">
        <f>$R$1+J1385/60/60/24</f>
        <v>42707.074976851851</v>
      </c>
      <c r="T1385" s="9">
        <f>$R$1+I1385/60/60/24</f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8281</v>
      </c>
      <c r="O1386" t="s">
        <v>8282</v>
      </c>
      <c r="P1386" s="12">
        <f>ROUND(E1386/D1386*100,0)</f>
        <v>124</v>
      </c>
      <c r="Q1386" s="13">
        <f>IFERROR(ROUND(E1386/L1386,2),"no backers")</f>
        <v>68.94</v>
      </c>
      <c r="S1386" s="9">
        <f>$R$1+J1386/60/60/24</f>
        <v>42160.735208333332</v>
      </c>
      <c r="T1386" s="9">
        <f>$R$1+I1386/60/60/24</f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8281</v>
      </c>
      <c r="O1387" t="s">
        <v>8282</v>
      </c>
      <c r="P1387" s="12">
        <f>ROUND(E1387/D1387*100,0)</f>
        <v>110</v>
      </c>
      <c r="Q1387" s="13">
        <f>IFERROR(ROUND(E1387/L1387,2),"no backers")</f>
        <v>65.91</v>
      </c>
      <c r="S1387" s="9">
        <f>$R$1+J1387/60/60/24</f>
        <v>42433.688900462963</v>
      </c>
      <c r="T1387" s="9">
        <f>$R$1+I1387/60/60/24</f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8281</v>
      </c>
      <c r="O1388" t="s">
        <v>8282</v>
      </c>
      <c r="P1388" s="12">
        <f>ROUND(E1388/D1388*100,0)</f>
        <v>219</v>
      </c>
      <c r="Q1388" s="13">
        <f>IFERROR(ROUND(E1388/L1388,2),"no backers")</f>
        <v>62.5</v>
      </c>
      <c r="S1388" s="9">
        <f>$R$1+J1388/60/60/24</f>
        <v>42184.646863425922</v>
      </c>
      <c r="T1388" s="9">
        <f>$R$1+I1388/60/60/24</f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8281</v>
      </c>
      <c r="O1389" t="s">
        <v>8282</v>
      </c>
      <c r="P1389" s="12">
        <f>ROUND(E1389/D1389*100,0)</f>
        <v>137</v>
      </c>
      <c r="Q1389" s="13">
        <f>IFERROR(ROUND(E1389/L1389,2),"no backers")</f>
        <v>70.06</v>
      </c>
      <c r="S1389" s="9">
        <f>$R$1+J1389/60/60/24</f>
        <v>42126.92123842593</v>
      </c>
      <c r="T1389" s="9">
        <f>$R$1+I1389/60/60/24</f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8281</v>
      </c>
      <c r="O1390" t="s">
        <v>8282</v>
      </c>
      <c r="P1390" s="12">
        <f>ROUND(E1390/D1390*100,0)</f>
        <v>135</v>
      </c>
      <c r="Q1390" s="13">
        <f>IFERROR(ROUND(E1390/L1390,2),"no backers")</f>
        <v>60.18</v>
      </c>
      <c r="S1390" s="9">
        <f>$R$1+J1390/60/60/24</f>
        <v>42634.614780092597</v>
      </c>
      <c r="T1390" s="9">
        <f>$R$1+I1390/60/60/24</f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8281</v>
      </c>
      <c r="O1391" t="s">
        <v>8282</v>
      </c>
      <c r="P1391" s="12">
        <f>ROUND(E1391/D1391*100,0)</f>
        <v>145</v>
      </c>
      <c r="Q1391" s="13">
        <f>IFERROR(ROUND(E1391/L1391,2),"no backers")</f>
        <v>21.38</v>
      </c>
      <c r="S1391" s="9">
        <f>$R$1+J1391/60/60/24</f>
        <v>42565.480983796297</v>
      </c>
      <c r="T1391" s="9">
        <f>$R$1+I1391/60/60/24</f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8281</v>
      </c>
      <c r="O1392" t="s">
        <v>8282</v>
      </c>
      <c r="P1392" s="12">
        <f>ROUND(E1392/D1392*100,0)</f>
        <v>109</v>
      </c>
      <c r="Q1392" s="13">
        <f>IFERROR(ROUND(E1392/L1392,2),"no backers")</f>
        <v>160.79</v>
      </c>
      <c r="S1392" s="9">
        <f>$R$1+J1392/60/60/24</f>
        <v>42087.803310185183</v>
      </c>
      <c r="T1392" s="9">
        <f>$R$1+I1392/60/60/24</f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8281</v>
      </c>
      <c r="O1393" t="s">
        <v>8282</v>
      </c>
      <c r="P1393" s="12">
        <f>ROUND(E1393/D1393*100,0)</f>
        <v>110</v>
      </c>
      <c r="Q1393" s="13">
        <f>IFERROR(ROUND(E1393/L1393,2),"no backers")</f>
        <v>42.38</v>
      </c>
      <c r="S1393" s="9">
        <f>$R$1+J1393/60/60/24</f>
        <v>42193.650671296295</v>
      </c>
      <c r="T1393" s="9">
        <f>$R$1+I1393/60/60/24</f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8281</v>
      </c>
      <c r="O1394" t="s">
        <v>8282</v>
      </c>
      <c r="P1394" s="12">
        <f>ROUND(E1394/D1394*100,0)</f>
        <v>114</v>
      </c>
      <c r="Q1394" s="13">
        <f>IFERROR(ROUND(E1394/L1394,2),"no backers")</f>
        <v>27.32</v>
      </c>
      <c r="S1394" s="9">
        <f>$R$1+J1394/60/60/24</f>
        <v>42401.154930555553</v>
      </c>
      <c r="T1394" s="9">
        <f>$R$1+I1394/60/60/24</f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8281</v>
      </c>
      <c r="O1395" t="s">
        <v>8282</v>
      </c>
      <c r="P1395" s="12">
        <f>ROUND(E1395/D1395*100,0)</f>
        <v>102</v>
      </c>
      <c r="Q1395" s="13">
        <f>IFERROR(ROUND(E1395/L1395,2),"no backers")</f>
        <v>196.83</v>
      </c>
      <c r="S1395" s="9">
        <f>$R$1+J1395/60/60/24</f>
        <v>42553.681979166664</v>
      </c>
      <c r="T1395" s="9">
        <f>$R$1+I1395/60/60/24</f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8281</v>
      </c>
      <c r="O1396" t="s">
        <v>8282</v>
      </c>
      <c r="P1396" s="12">
        <f>ROUND(E1396/D1396*100,0)</f>
        <v>122</v>
      </c>
      <c r="Q1396" s="13">
        <f>IFERROR(ROUND(E1396/L1396,2),"no backers")</f>
        <v>53.88</v>
      </c>
      <c r="S1396" s="9">
        <f>$R$1+J1396/60/60/24</f>
        <v>42752.144976851851</v>
      </c>
      <c r="T1396" s="9">
        <f>$R$1+I1396/60/60/24</f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8281</v>
      </c>
      <c r="O1397" t="s">
        <v>8282</v>
      </c>
      <c r="P1397" s="12">
        <f>ROUND(E1397/D1397*100,0)</f>
        <v>112</v>
      </c>
      <c r="Q1397" s="13">
        <f>IFERROR(ROUND(E1397/L1397,2),"no backers")</f>
        <v>47.76</v>
      </c>
      <c r="S1397" s="9">
        <f>$R$1+J1397/60/60/24</f>
        <v>42719.90834490741</v>
      </c>
      <c r="T1397" s="9">
        <f>$R$1+I1397/60/60/24</f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8281</v>
      </c>
      <c r="O1398" t="s">
        <v>8282</v>
      </c>
      <c r="P1398" s="12">
        <f>ROUND(E1398/D1398*100,0)</f>
        <v>107</v>
      </c>
      <c r="Q1398" s="13">
        <f>IFERROR(ROUND(E1398/L1398,2),"no backers")</f>
        <v>88.19</v>
      </c>
      <c r="S1398" s="9">
        <f>$R$1+J1398/60/60/24</f>
        <v>42018.99863425926</v>
      </c>
      <c r="T1398" s="9">
        <f>$R$1+I1398/60/60/24</f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8281</v>
      </c>
      <c r="O1399" t="s">
        <v>8282</v>
      </c>
      <c r="P1399" s="12">
        <f>ROUND(E1399/D1399*100,0)</f>
        <v>114</v>
      </c>
      <c r="Q1399" s="13">
        <f>IFERROR(ROUND(E1399/L1399,2),"no backers")</f>
        <v>72.06</v>
      </c>
      <c r="S1399" s="9">
        <f>$R$1+J1399/60/60/24</f>
        <v>42640.917939814812</v>
      </c>
      <c r="T1399" s="9">
        <f>$R$1+I1399/60/60/24</f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8281</v>
      </c>
      <c r="O1400" t="s">
        <v>8282</v>
      </c>
      <c r="P1400" s="12">
        <f>ROUND(E1400/D1400*100,0)</f>
        <v>110</v>
      </c>
      <c r="Q1400" s="13">
        <f>IFERROR(ROUND(E1400/L1400,2),"no backers")</f>
        <v>74.25</v>
      </c>
      <c r="S1400" s="9">
        <f>$R$1+J1400/60/60/24</f>
        <v>42526.874236111107</v>
      </c>
      <c r="T1400" s="9">
        <f>$R$1+I1400/60/60/24</f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8281</v>
      </c>
      <c r="O1401" t="s">
        <v>8282</v>
      </c>
      <c r="P1401" s="12">
        <f>ROUND(E1401/D1401*100,0)</f>
        <v>126</v>
      </c>
      <c r="Q1401" s="13">
        <f>IFERROR(ROUND(E1401/L1401,2),"no backers")</f>
        <v>61.7</v>
      </c>
      <c r="S1401" s="9">
        <f>$R$1+J1401/60/60/24</f>
        <v>41889.004317129627</v>
      </c>
      <c r="T1401" s="9">
        <f>$R$1+I1401/60/60/24</f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8281</v>
      </c>
      <c r="O1402" t="s">
        <v>8282</v>
      </c>
      <c r="P1402" s="12">
        <f>ROUND(E1402/D1402*100,0)</f>
        <v>167</v>
      </c>
      <c r="Q1402" s="13">
        <f>IFERROR(ROUND(E1402/L1402,2),"no backers")</f>
        <v>17.239999999999998</v>
      </c>
      <c r="S1402" s="9">
        <f>$R$1+J1402/60/60/24</f>
        <v>42498.341122685189</v>
      </c>
      <c r="T1402" s="9">
        <f>$R$1+I1402/60/60/24</f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8281</v>
      </c>
      <c r="O1403" t="s">
        <v>8282</v>
      </c>
      <c r="P1403" s="12">
        <f>ROUND(E1403/D1403*100,0)</f>
        <v>497</v>
      </c>
      <c r="Q1403" s="13">
        <f>IFERROR(ROUND(E1403/L1403,2),"no backers")</f>
        <v>51.72</v>
      </c>
      <c r="S1403" s="9">
        <f>$R$1+J1403/60/60/24</f>
        <v>41399.99622685185</v>
      </c>
      <c r="T1403" s="9">
        <f>$R$1+I1403/60/60/24</f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8281</v>
      </c>
      <c r="O1404" t="s">
        <v>8282</v>
      </c>
      <c r="P1404" s="12">
        <f>ROUND(E1404/D1404*100,0)</f>
        <v>109</v>
      </c>
      <c r="Q1404" s="13">
        <f>IFERROR(ROUND(E1404/L1404,2),"no backers")</f>
        <v>24.15</v>
      </c>
      <c r="S1404" s="9">
        <f>$R$1+J1404/60/60/24</f>
        <v>42065.053368055553</v>
      </c>
      <c r="T1404" s="9">
        <f>$R$1+I1404/60/60/24</f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8281</v>
      </c>
      <c r="O1405" t="s">
        <v>8282</v>
      </c>
      <c r="P1405" s="12">
        <f>ROUND(E1405/D1405*100,0)</f>
        <v>103</v>
      </c>
      <c r="Q1405" s="13">
        <f>IFERROR(ROUND(E1405/L1405,2),"no backers")</f>
        <v>62.17</v>
      </c>
      <c r="S1405" s="9">
        <f>$R$1+J1405/60/60/24</f>
        <v>41451.062905092593</v>
      </c>
      <c r="T1405" s="9">
        <f>$R$1+I1405/60/60/24</f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8278</v>
      </c>
      <c r="O1406" t="s">
        <v>8297</v>
      </c>
      <c r="P1406" s="12">
        <f>ROUND(E1406/D1406*100,0)</f>
        <v>2</v>
      </c>
      <c r="Q1406" s="13">
        <f>IFERROR(ROUND(E1406/L1406,2),"no backers")</f>
        <v>48.2</v>
      </c>
      <c r="S1406" s="9">
        <f>$R$1+J1406/60/60/24</f>
        <v>42032.510243055556</v>
      </c>
      <c r="T1406" s="9">
        <f>$R$1+I1406/60/60/24</f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8278</v>
      </c>
      <c r="O1407" t="s">
        <v>8297</v>
      </c>
      <c r="P1407" s="12">
        <f>ROUND(E1407/D1407*100,0)</f>
        <v>0</v>
      </c>
      <c r="Q1407" s="13">
        <f>IFERROR(ROUND(E1407/L1407,2),"no backers")</f>
        <v>6.18</v>
      </c>
      <c r="S1407" s="9">
        <f>$R$1+J1407/60/60/24</f>
        <v>41941.680567129632</v>
      </c>
      <c r="T1407" s="9">
        <f>$R$1+I1407/60/60/24</f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8278</v>
      </c>
      <c r="O1408" t="s">
        <v>8297</v>
      </c>
      <c r="P1408" s="12">
        <f>ROUND(E1408/D1408*100,0)</f>
        <v>0</v>
      </c>
      <c r="Q1408" s="13">
        <f>IFERROR(ROUND(E1408/L1408,2),"no backers")</f>
        <v>5</v>
      </c>
      <c r="S1408" s="9">
        <f>$R$1+J1408/60/60/24</f>
        <v>42297.432951388888</v>
      </c>
      <c r="T1408" s="9">
        <f>$R$1+I1408/60/60/24</f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8278</v>
      </c>
      <c r="O1409" t="s">
        <v>8297</v>
      </c>
      <c r="P1409" s="12">
        <f>ROUND(E1409/D1409*100,0)</f>
        <v>1</v>
      </c>
      <c r="Q1409" s="13">
        <f>IFERROR(ROUND(E1409/L1409,2),"no backers")</f>
        <v>7.5</v>
      </c>
      <c r="S1409" s="9">
        <f>$R$1+J1409/60/60/24</f>
        <v>41838.536782407406</v>
      </c>
      <c r="T1409" s="9">
        <f>$R$1+I1409/60/60/24</f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8278</v>
      </c>
      <c r="O1410" t="s">
        <v>8297</v>
      </c>
      <c r="P1410" s="12">
        <f>ROUND(E1410/D1410*100,0)</f>
        <v>7</v>
      </c>
      <c r="Q1410" s="13">
        <f>IFERROR(ROUND(E1410/L1410,2),"no backers")</f>
        <v>12</v>
      </c>
      <c r="S1410" s="9">
        <f>$R$1+J1410/60/60/24</f>
        <v>42291.872175925921</v>
      </c>
      <c r="T1410" s="9">
        <f>$R$1+I1410/60/60/24</f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8278</v>
      </c>
      <c r="O1411" t="s">
        <v>8297</v>
      </c>
      <c r="P1411" s="12">
        <f>ROUND(E1411/D1411*100,0)</f>
        <v>0</v>
      </c>
      <c r="Q1411" s="13" t="str">
        <f>IFERROR(ROUND(E1411/L1411,2),"no backers")</f>
        <v>no backers</v>
      </c>
      <c r="S1411" s="9">
        <f>$R$1+J1411/60/60/24</f>
        <v>41945.133506944447</v>
      </c>
      <c r="T1411" s="9">
        <f>$R$1+I1411/60/60/24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8278</v>
      </c>
      <c r="O1412" t="s">
        <v>8297</v>
      </c>
      <c r="P1412" s="12">
        <f>ROUND(E1412/D1412*100,0)</f>
        <v>0</v>
      </c>
      <c r="Q1412" s="13">
        <f>IFERROR(ROUND(E1412/L1412,2),"no backers")</f>
        <v>1</v>
      </c>
      <c r="S1412" s="9">
        <f>$R$1+J1412/60/60/24</f>
        <v>42479.318518518514</v>
      </c>
      <c r="T1412" s="9">
        <f>$R$1+I1412/60/60/24</f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8278</v>
      </c>
      <c r="O1413" t="s">
        <v>8297</v>
      </c>
      <c r="P1413" s="12">
        <f>ROUND(E1413/D1413*100,0)</f>
        <v>0</v>
      </c>
      <c r="Q1413" s="13">
        <f>IFERROR(ROUND(E1413/L1413,2),"no backers")</f>
        <v>2.33</v>
      </c>
      <c r="S1413" s="9">
        <f>$R$1+J1413/60/60/24</f>
        <v>42013.059027777781</v>
      </c>
      <c r="T1413" s="9">
        <f>$R$1+I1413/60/60/24</f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8278</v>
      </c>
      <c r="O1414" t="s">
        <v>8297</v>
      </c>
      <c r="P1414" s="12">
        <f>ROUND(E1414/D1414*100,0)</f>
        <v>5</v>
      </c>
      <c r="Q1414" s="13">
        <f>IFERROR(ROUND(E1414/L1414,2),"no backers")</f>
        <v>24.62</v>
      </c>
      <c r="S1414" s="9">
        <f>$R$1+J1414/60/60/24</f>
        <v>41947.063645833332</v>
      </c>
      <c r="T1414" s="9">
        <f>$R$1+I1414/60/60/24</f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8278</v>
      </c>
      <c r="O1415" t="s">
        <v>8297</v>
      </c>
      <c r="P1415" s="12">
        <f>ROUND(E1415/D1415*100,0)</f>
        <v>5</v>
      </c>
      <c r="Q1415" s="13">
        <f>IFERROR(ROUND(E1415/L1415,2),"no backers")</f>
        <v>100</v>
      </c>
      <c r="S1415" s="9">
        <f>$R$1+J1415/60/60/24</f>
        <v>42360.437152777777</v>
      </c>
      <c r="T1415" s="9">
        <f>$R$1+I1415/60/60/24</f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8278</v>
      </c>
      <c r="O1416" t="s">
        <v>8297</v>
      </c>
      <c r="P1416" s="12">
        <f>ROUND(E1416/D1416*100,0)</f>
        <v>0</v>
      </c>
      <c r="Q1416" s="13">
        <f>IFERROR(ROUND(E1416/L1416,2),"no backers")</f>
        <v>1</v>
      </c>
      <c r="S1416" s="9">
        <f>$R$1+J1416/60/60/24</f>
        <v>42708.25309027778</v>
      </c>
      <c r="T1416" s="9">
        <f>$R$1+I1416/60/60/24</f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8278</v>
      </c>
      <c r="O1417" t="s">
        <v>8297</v>
      </c>
      <c r="P1417" s="12">
        <f>ROUND(E1417/D1417*100,0)</f>
        <v>18</v>
      </c>
      <c r="Q1417" s="13">
        <f>IFERROR(ROUND(E1417/L1417,2),"no backers")</f>
        <v>88.89</v>
      </c>
      <c r="S1417" s="9">
        <f>$R$1+J1417/60/60/24</f>
        <v>42192.675821759258</v>
      </c>
      <c r="T1417" s="9">
        <f>$R$1+I1417/60/60/24</f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8278</v>
      </c>
      <c r="O1418" t="s">
        <v>8297</v>
      </c>
      <c r="P1418" s="12">
        <f>ROUND(E1418/D1418*100,0)</f>
        <v>0</v>
      </c>
      <c r="Q1418" s="13" t="str">
        <f>IFERROR(ROUND(E1418/L1418,2),"no backers")</f>
        <v>no backers</v>
      </c>
      <c r="S1418" s="9">
        <f>$R$1+J1418/60/60/24</f>
        <v>42299.926145833335</v>
      </c>
      <c r="T1418" s="9">
        <f>$R$1+I1418/60/60/24</f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8278</v>
      </c>
      <c r="O1419" t="s">
        <v>8297</v>
      </c>
      <c r="P1419" s="12">
        <f>ROUND(E1419/D1419*100,0)</f>
        <v>1</v>
      </c>
      <c r="Q1419" s="13">
        <f>IFERROR(ROUND(E1419/L1419,2),"no backers")</f>
        <v>27.5</v>
      </c>
      <c r="S1419" s="9">
        <f>$R$1+J1419/60/60/24</f>
        <v>42232.15016203704</v>
      </c>
      <c r="T1419" s="9">
        <f>$R$1+I1419/60/60/24</f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8278</v>
      </c>
      <c r="O1420" t="s">
        <v>8297</v>
      </c>
      <c r="P1420" s="12">
        <f>ROUND(E1420/D1420*100,0)</f>
        <v>0</v>
      </c>
      <c r="Q1420" s="13">
        <f>IFERROR(ROUND(E1420/L1420,2),"no backers")</f>
        <v>6</v>
      </c>
      <c r="S1420" s="9">
        <f>$R$1+J1420/60/60/24</f>
        <v>42395.456412037034</v>
      </c>
      <c r="T1420" s="9">
        <f>$R$1+I1420/60/60/24</f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8278</v>
      </c>
      <c r="O1421" t="s">
        <v>8297</v>
      </c>
      <c r="P1421" s="12">
        <f>ROUND(E1421/D1421*100,0)</f>
        <v>7</v>
      </c>
      <c r="Q1421" s="13">
        <f>IFERROR(ROUND(E1421/L1421,2),"no backers")</f>
        <v>44.5</v>
      </c>
      <c r="S1421" s="9">
        <f>$R$1+J1421/60/60/24</f>
        <v>42622.456238425926</v>
      </c>
      <c r="T1421" s="9">
        <f>$R$1+I1421/60/60/24</f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8278</v>
      </c>
      <c r="O1422" t="s">
        <v>8297</v>
      </c>
      <c r="P1422" s="12">
        <f>ROUND(E1422/D1422*100,0)</f>
        <v>3</v>
      </c>
      <c r="Q1422" s="13">
        <f>IFERROR(ROUND(E1422/L1422,2),"no backers")</f>
        <v>1</v>
      </c>
      <c r="S1422" s="9">
        <f>$R$1+J1422/60/60/24</f>
        <v>42524.667662037042</v>
      </c>
      <c r="T1422" s="9">
        <f>$R$1+I1422/60/60/24</f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8278</v>
      </c>
      <c r="O1423" t="s">
        <v>8297</v>
      </c>
      <c r="P1423" s="12">
        <f>ROUND(E1423/D1423*100,0)</f>
        <v>0</v>
      </c>
      <c r="Q1423" s="13">
        <f>IFERROR(ROUND(E1423/L1423,2),"no backers")</f>
        <v>100</v>
      </c>
      <c r="S1423" s="9">
        <f>$R$1+J1423/60/60/24</f>
        <v>42013.915613425925</v>
      </c>
      <c r="T1423" s="9">
        <f>$R$1+I1423/60/60/24</f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8278</v>
      </c>
      <c r="O1424" t="s">
        <v>8297</v>
      </c>
      <c r="P1424" s="12">
        <f>ROUND(E1424/D1424*100,0)</f>
        <v>0</v>
      </c>
      <c r="Q1424" s="13">
        <f>IFERROR(ROUND(E1424/L1424,2),"no backers")</f>
        <v>13</v>
      </c>
      <c r="S1424" s="9">
        <f>$R$1+J1424/60/60/24</f>
        <v>42604.239629629628</v>
      </c>
      <c r="T1424" s="9">
        <f>$R$1+I1424/60/60/24</f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8278</v>
      </c>
      <c r="O1425" t="s">
        <v>8297</v>
      </c>
      <c r="P1425" s="12">
        <f>ROUND(E1425/D1425*100,0)</f>
        <v>0</v>
      </c>
      <c r="Q1425" s="13">
        <f>IFERROR(ROUND(E1425/L1425,2),"no backers")</f>
        <v>100</v>
      </c>
      <c r="S1425" s="9">
        <f>$R$1+J1425/60/60/24</f>
        <v>42340.360312500001</v>
      </c>
      <c r="T1425" s="9">
        <f>$R$1+I1425/60/60/24</f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8278</v>
      </c>
      <c r="O1426" t="s">
        <v>8297</v>
      </c>
      <c r="P1426" s="12">
        <f>ROUND(E1426/D1426*100,0)</f>
        <v>20</v>
      </c>
      <c r="Q1426" s="13">
        <f>IFERROR(ROUND(E1426/L1426,2),"no backers")</f>
        <v>109.07</v>
      </c>
      <c r="S1426" s="9">
        <f>$R$1+J1426/60/60/24</f>
        <v>42676.717615740738</v>
      </c>
      <c r="T1426" s="9">
        <f>$R$1+I1426/60/60/24</f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8278</v>
      </c>
      <c r="O1427" t="s">
        <v>8297</v>
      </c>
      <c r="P1427" s="12">
        <f>ROUND(E1427/D1427*100,0)</f>
        <v>0</v>
      </c>
      <c r="Q1427" s="13" t="str">
        <f>IFERROR(ROUND(E1427/L1427,2),"no backers")</f>
        <v>no backers</v>
      </c>
      <c r="S1427" s="9">
        <f>$R$1+J1427/60/60/24</f>
        <v>42093.131469907406</v>
      </c>
      <c r="T1427" s="9">
        <f>$R$1+I1427/60/60/24</f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8278</v>
      </c>
      <c r="O1428" t="s">
        <v>8297</v>
      </c>
      <c r="P1428" s="12">
        <f>ROUND(E1428/D1428*100,0)</f>
        <v>0</v>
      </c>
      <c r="Q1428" s="13" t="str">
        <f>IFERROR(ROUND(E1428/L1428,2),"no backers")</f>
        <v>no backers</v>
      </c>
      <c r="S1428" s="9">
        <f>$R$1+J1428/60/60/24</f>
        <v>42180.390277777777</v>
      </c>
      <c r="T1428" s="9">
        <f>$R$1+I1428/60/60/24</f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8278</v>
      </c>
      <c r="O1429" t="s">
        <v>8297</v>
      </c>
      <c r="P1429" s="12">
        <f>ROUND(E1429/D1429*100,0)</f>
        <v>8</v>
      </c>
      <c r="Q1429" s="13">
        <f>IFERROR(ROUND(E1429/L1429,2),"no backers")</f>
        <v>104.75</v>
      </c>
      <c r="S1429" s="9">
        <f>$R$1+J1429/60/60/24</f>
        <v>42601.851678240739</v>
      </c>
      <c r="T1429" s="9">
        <f>$R$1+I1429/60/60/24</f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8278</v>
      </c>
      <c r="O1430" t="s">
        <v>8297</v>
      </c>
      <c r="P1430" s="12">
        <f>ROUND(E1430/D1430*100,0)</f>
        <v>5</v>
      </c>
      <c r="Q1430" s="13">
        <f>IFERROR(ROUND(E1430/L1430,2),"no backers")</f>
        <v>15</v>
      </c>
      <c r="S1430" s="9">
        <f>$R$1+J1430/60/60/24</f>
        <v>42432.379826388889</v>
      </c>
      <c r="T1430" s="9">
        <f>$R$1+I1430/60/60/24</f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8278</v>
      </c>
      <c r="O1431" t="s">
        <v>8297</v>
      </c>
      <c r="P1431" s="12">
        <f>ROUND(E1431/D1431*100,0)</f>
        <v>0</v>
      </c>
      <c r="Q1431" s="13" t="str">
        <f>IFERROR(ROUND(E1431/L1431,2),"no backers")</f>
        <v>no backers</v>
      </c>
      <c r="S1431" s="9">
        <f>$R$1+J1431/60/60/24</f>
        <v>42074.060671296291</v>
      </c>
      <c r="T1431" s="9">
        <f>$R$1+I1431/60/60/24</f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8278</v>
      </c>
      <c r="O1432" t="s">
        <v>8297</v>
      </c>
      <c r="P1432" s="12">
        <f>ROUND(E1432/D1432*100,0)</f>
        <v>8</v>
      </c>
      <c r="Q1432" s="13">
        <f>IFERROR(ROUND(E1432/L1432,2),"no backers")</f>
        <v>80.599999999999994</v>
      </c>
      <c r="S1432" s="9">
        <f>$R$1+J1432/60/60/24</f>
        <v>41961.813518518517</v>
      </c>
      <c r="T1432" s="9">
        <f>$R$1+I1432/60/60/24</f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8278</v>
      </c>
      <c r="O1433" t="s">
        <v>8297</v>
      </c>
      <c r="P1433" s="12">
        <f>ROUND(E1433/D1433*100,0)</f>
        <v>32</v>
      </c>
      <c r="Q1433" s="13">
        <f>IFERROR(ROUND(E1433/L1433,2),"no backers")</f>
        <v>115.55</v>
      </c>
      <c r="S1433" s="9">
        <f>$R$1+J1433/60/60/24</f>
        <v>42304.210833333331</v>
      </c>
      <c r="T1433" s="9">
        <f>$R$1+I1433/60/60/24</f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8278</v>
      </c>
      <c r="O1434" t="s">
        <v>8297</v>
      </c>
      <c r="P1434" s="12">
        <f>ROUND(E1434/D1434*100,0)</f>
        <v>0</v>
      </c>
      <c r="Q1434" s="13" t="str">
        <f>IFERROR(ROUND(E1434/L1434,2),"no backers")</f>
        <v>no backers</v>
      </c>
      <c r="S1434" s="9">
        <f>$R$1+J1434/60/60/24</f>
        <v>42175.780416666668</v>
      </c>
      <c r="T1434" s="9">
        <f>$R$1+I1434/60/60/24</f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8278</v>
      </c>
      <c r="O1435" t="s">
        <v>8297</v>
      </c>
      <c r="P1435" s="12">
        <f>ROUND(E1435/D1435*100,0)</f>
        <v>7</v>
      </c>
      <c r="Q1435" s="13">
        <f>IFERROR(ROUND(E1435/L1435,2),"no backers")</f>
        <v>80.5</v>
      </c>
      <c r="S1435" s="9">
        <f>$R$1+J1435/60/60/24</f>
        <v>42673.625868055555</v>
      </c>
      <c r="T1435" s="9">
        <f>$R$1+I1435/60/60/24</f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8278</v>
      </c>
      <c r="O1436" t="s">
        <v>8297</v>
      </c>
      <c r="P1436" s="12">
        <f>ROUND(E1436/D1436*100,0)</f>
        <v>10</v>
      </c>
      <c r="Q1436" s="13">
        <f>IFERROR(ROUND(E1436/L1436,2),"no backers")</f>
        <v>744.55</v>
      </c>
      <c r="S1436" s="9">
        <f>$R$1+J1436/60/60/24</f>
        <v>42142.767106481479</v>
      </c>
      <c r="T1436" s="9">
        <f>$R$1+I1436/60/60/24</f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8278</v>
      </c>
      <c r="O1437" t="s">
        <v>8297</v>
      </c>
      <c r="P1437" s="12">
        <f>ROUND(E1437/D1437*100,0)</f>
        <v>0</v>
      </c>
      <c r="Q1437" s="13">
        <f>IFERROR(ROUND(E1437/L1437,2),"no backers")</f>
        <v>7.5</v>
      </c>
      <c r="S1437" s="9">
        <f>$R$1+J1437/60/60/24</f>
        <v>42258.780324074076</v>
      </c>
      <c r="T1437" s="9">
        <f>$R$1+I1437/60/60/24</f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8278</v>
      </c>
      <c r="O1438" t="s">
        <v>8297</v>
      </c>
      <c r="P1438" s="12">
        <f>ROUND(E1438/D1438*100,0)</f>
        <v>1</v>
      </c>
      <c r="Q1438" s="13">
        <f>IFERROR(ROUND(E1438/L1438,2),"no backers")</f>
        <v>38.5</v>
      </c>
      <c r="S1438" s="9">
        <f>$R$1+J1438/60/60/24</f>
        <v>42391.35019675926</v>
      </c>
      <c r="T1438" s="9">
        <f>$R$1+I1438/60/60/24</f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8278</v>
      </c>
      <c r="O1439" t="s">
        <v>8297</v>
      </c>
      <c r="P1439" s="12">
        <f>ROUND(E1439/D1439*100,0)</f>
        <v>27</v>
      </c>
      <c r="Q1439" s="13">
        <f>IFERROR(ROUND(E1439/L1439,2),"no backers")</f>
        <v>36.68</v>
      </c>
      <c r="S1439" s="9">
        <f>$R$1+J1439/60/60/24</f>
        <v>41796.531701388885</v>
      </c>
      <c r="T1439" s="9">
        <f>$R$1+I1439/60/60/24</f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8278</v>
      </c>
      <c r="O1440" t="s">
        <v>8297</v>
      </c>
      <c r="P1440" s="12">
        <f>ROUND(E1440/D1440*100,0)</f>
        <v>3</v>
      </c>
      <c r="Q1440" s="13">
        <f>IFERROR(ROUND(E1440/L1440,2),"no backers")</f>
        <v>75</v>
      </c>
      <c r="S1440" s="9">
        <f>$R$1+J1440/60/60/24</f>
        <v>42457.871516203704</v>
      </c>
      <c r="T1440" s="9">
        <f>$R$1+I1440/60/60/24</f>
        <v>42487.579861111109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8278</v>
      </c>
      <c r="O1441" t="s">
        <v>8297</v>
      </c>
      <c r="P1441" s="12">
        <f>ROUND(E1441/D1441*100,0)</f>
        <v>7</v>
      </c>
      <c r="Q1441" s="13">
        <f>IFERROR(ROUND(E1441/L1441,2),"no backers")</f>
        <v>30</v>
      </c>
      <c r="S1441" s="9">
        <f>$R$1+J1441/60/60/24</f>
        <v>42040.829872685179</v>
      </c>
      <c r="T1441" s="9">
        <f>$R$1+I1441/60/60/24</f>
        <v>42070.829872685179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8278</v>
      </c>
      <c r="O1442" t="s">
        <v>8297</v>
      </c>
      <c r="P1442" s="12">
        <f>ROUND(E1442/D1442*100,0)</f>
        <v>0</v>
      </c>
      <c r="Q1442" s="13">
        <f>IFERROR(ROUND(E1442/L1442,2),"no backers")</f>
        <v>1</v>
      </c>
      <c r="S1442" s="9">
        <f>$R$1+J1442/60/60/24</f>
        <v>42486.748414351852</v>
      </c>
      <c r="T1442" s="9">
        <f>$R$1+I1442/60/60/24</f>
        <v>42516.748414351852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8278</v>
      </c>
      <c r="O1443" t="s">
        <v>8297</v>
      </c>
      <c r="P1443" s="12">
        <f>ROUND(E1443/D1443*100,0)</f>
        <v>1</v>
      </c>
      <c r="Q1443" s="13">
        <f>IFERROR(ROUND(E1443/L1443,2),"no backers")</f>
        <v>673.33</v>
      </c>
      <c r="S1443" s="9">
        <f>$R$1+J1443/60/60/24</f>
        <v>42198.765844907408</v>
      </c>
      <c r="T1443" s="9">
        <f>$R$1+I1443/60/60/24</f>
        <v>42258.765844907408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8278</v>
      </c>
      <c r="O1444" t="s">
        <v>8297</v>
      </c>
      <c r="P1444" s="12">
        <f>ROUND(E1444/D1444*100,0)</f>
        <v>0</v>
      </c>
      <c r="Q1444" s="13" t="str">
        <f>IFERROR(ROUND(E1444/L1444,2),"no backers")</f>
        <v>no backers</v>
      </c>
      <c r="S1444" s="9">
        <f>$R$1+J1444/60/60/24</f>
        <v>42485.64534722222</v>
      </c>
      <c r="T1444" s="9">
        <f>$R$1+I1444/60/60/24</f>
        <v>42515.64534722222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8278</v>
      </c>
      <c r="O1445" t="s">
        <v>8297</v>
      </c>
      <c r="P1445" s="12">
        <f>ROUND(E1445/D1445*100,0)</f>
        <v>0</v>
      </c>
      <c r="Q1445" s="13" t="str">
        <f>IFERROR(ROUND(E1445/L1445,2),"no backers")</f>
        <v>no backers</v>
      </c>
      <c r="S1445" s="9">
        <f>$R$1+J1445/60/60/24</f>
        <v>42707.926030092596</v>
      </c>
      <c r="T1445" s="9">
        <f>$R$1+I1445/60/60/24</f>
        <v>42737.926030092596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8278</v>
      </c>
      <c r="O1446" t="s">
        <v>8297</v>
      </c>
      <c r="P1446" s="12">
        <f>ROUND(E1446/D1446*100,0)</f>
        <v>0</v>
      </c>
      <c r="Q1446" s="13" t="str">
        <f>IFERROR(ROUND(E1446/L1446,2),"no backers")</f>
        <v>no backers</v>
      </c>
      <c r="S1446" s="9">
        <f>$R$1+J1446/60/60/24</f>
        <v>42199.873402777783</v>
      </c>
      <c r="T1446" s="9">
        <f>$R$1+I1446/60/60/24</f>
        <v>42259.873402777783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8278</v>
      </c>
      <c r="O1447" t="s">
        <v>8297</v>
      </c>
      <c r="P1447" s="12">
        <f>ROUND(E1447/D1447*100,0)</f>
        <v>0</v>
      </c>
      <c r="Q1447" s="13" t="str">
        <f>IFERROR(ROUND(E1447/L1447,2),"no backers")</f>
        <v>no backers</v>
      </c>
      <c r="S1447" s="9">
        <f>$R$1+J1447/60/60/24</f>
        <v>42139.542303240742</v>
      </c>
      <c r="T1447" s="9">
        <f>$R$1+I1447/60/60/24</f>
        <v>42169.542303240742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8278</v>
      </c>
      <c r="O1448" t="s">
        <v>8297</v>
      </c>
      <c r="P1448" s="12">
        <f>ROUND(E1448/D1448*100,0)</f>
        <v>0</v>
      </c>
      <c r="Q1448" s="13" t="str">
        <f>IFERROR(ROUND(E1448/L1448,2),"no backers")</f>
        <v>no backers</v>
      </c>
      <c r="S1448" s="9">
        <f>$R$1+J1448/60/60/24</f>
        <v>42461.447662037041</v>
      </c>
      <c r="T1448" s="9">
        <f>$R$1+I1448/60/60/24</f>
        <v>42481.447662037041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8278</v>
      </c>
      <c r="O1449" t="s">
        <v>8297</v>
      </c>
      <c r="P1449" s="12">
        <f>ROUND(E1449/D1449*100,0)</f>
        <v>0</v>
      </c>
      <c r="Q1449" s="13">
        <f>IFERROR(ROUND(E1449/L1449,2),"no backers")</f>
        <v>25</v>
      </c>
      <c r="S1449" s="9">
        <f>$R$1+J1449/60/60/24</f>
        <v>42529.730717592596</v>
      </c>
      <c r="T1449" s="9">
        <f>$R$1+I1449/60/60/24</f>
        <v>42559.730717592596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8278</v>
      </c>
      <c r="O1450" t="s">
        <v>8297</v>
      </c>
      <c r="P1450" s="12">
        <f>ROUND(E1450/D1450*100,0)</f>
        <v>0</v>
      </c>
      <c r="Q1450" s="13" t="str">
        <f>IFERROR(ROUND(E1450/L1450,2),"no backers")</f>
        <v>no backers</v>
      </c>
      <c r="S1450" s="9">
        <f>$R$1+J1450/60/60/24</f>
        <v>42115.936550925922</v>
      </c>
      <c r="T1450" s="9">
        <f>$R$1+I1450/60/60/24</f>
        <v>42146.225694444445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8278</v>
      </c>
      <c r="O1451" t="s">
        <v>8297</v>
      </c>
      <c r="P1451" s="12">
        <f>ROUND(E1451/D1451*100,0)</f>
        <v>0</v>
      </c>
      <c r="Q1451" s="13" t="str">
        <f>IFERROR(ROUND(E1451/L1451,2),"no backers")</f>
        <v>no backers</v>
      </c>
      <c r="S1451" s="9">
        <f>$R$1+J1451/60/60/24</f>
        <v>42086.811400462961</v>
      </c>
      <c r="T1451" s="9">
        <f>$R$1+I1451/60/60/24</f>
        <v>42134.811400462961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8278</v>
      </c>
      <c r="O1452" t="s">
        <v>8297</v>
      </c>
      <c r="P1452" s="12">
        <f>ROUND(E1452/D1452*100,0)</f>
        <v>0</v>
      </c>
      <c r="Q1452" s="13">
        <f>IFERROR(ROUND(E1452/L1452,2),"no backers")</f>
        <v>1</v>
      </c>
      <c r="S1452" s="9">
        <f>$R$1+J1452/60/60/24</f>
        <v>42390.171261574069</v>
      </c>
      <c r="T1452" s="9">
        <f>$R$1+I1452/60/60/24</f>
        <v>42420.171261574069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8278</v>
      </c>
      <c r="O1453" t="s">
        <v>8297</v>
      </c>
      <c r="P1453" s="12">
        <f>ROUND(E1453/D1453*100,0)</f>
        <v>0</v>
      </c>
      <c r="Q1453" s="13">
        <f>IFERROR(ROUND(E1453/L1453,2),"no backers")</f>
        <v>1</v>
      </c>
      <c r="S1453" s="9">
        <f>$R$1+J1453/60/60/24</f>
        <v>41931.959016203706</v>
      </c>
      <c r="T1453" s="9">
        <f>$R$1+I1453/60/60/24</f>
        <v>41962.00068287037</v>
      </c>
      <c r="U1453">
        <f>YEAR(S1453)</f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8278</v>
      </c>
      <c r="O1454" t="s">
        <v>8297</v>
      </c>
      <c r="P1454" s="12">
        <f>ROUND(E1454/D1454*100,0)</f>
        <v>0</v>
      </c>
      <c r="Q1454" s="13" t="str">
        <f>IFERROR(ROUND(E1454/L1454,2),"no backers")</f>
        <v>no backers</v>
      </c>
      <c r="S1454" s="9">
        <f>$R$1+J1454/60/60/24</f>
        <v>41818.703275462962</v>
      </c>
      <c r="T1454" s="9">
        <f>$R$1+I1454/60/60/24</f>
        <v>41848.703275462962</v>
      </c>
      <c r="U1454">
        <f>YEAR(S1454)</f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8278</v>
      </c>
      <c r="O1455" t="s">
        <v>8297</v>
      </c>
      <c r="P1455" s="12">
        <f>ROUND(E1455/D1455*100,0)</f>
        <v>0</v>
      </c>
      <c r="Q1455" s="13" t="str">
        <f>IFERROR(ROUND(E1455/L1455,2),"no backers")</f>
        <v>no backers</v>
      </c>
      <c r="S1455" s="9">
        <f>$R$1+J1455/60/60/24</f>
        <v>42795.696145833332</v>
      </c>
      <c r="T1455" s="9">
        <f>$R$1+I1455/60/60/24</f>
        <v>42840.654479166667</v>
      </c>
      <c r="U1455">
        <f>YEAR(S1455)</f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8278</v>
      </c>
      <c r="O1456" t="s">
        <v>8297</v>
      </c>
      <c r="P1456" s="12">
        <f>ROUND(E1456/D1456*100,0)</f>
        <v>1</v>
      </c>
      <c r="Q1456" s="13">
        <f>IFERROR(ROUND(E1456/L1456,2),"no backers")</f>
        <v>15</v>
      </c>
      <c r="S1456" s="9">
        <f>$R$1+J1456/60/60/24</f>
        <v>42463.866666666669</v>
      </c>
      <c r="T1456" s="9">
        <f>$R$1+I1456/60/60/24</f>
        <v>42484.915972222225</v>
      </c>
      <c r="U1456">
        <f>YEAR(S1456)</f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8278</v>
      </c>
      <c r="O1457" t="s">
        <v>8297</v>
      </c>
      <c r="P1457" s="12">
        <f>ROUND(E1457/D1457*100,0)</f>
        <v>11</v>
      </c>
      <c r="Q1457" s="13">
        <f>IFERROR(ROUND(E1457/L1457,2),"no backers")</f>
        <v>225</v>
      </c>
      <c r="S1457" s="9">
        <f>$R$1+J1457/60/60/24</f>
        <v>41832.672685185185</v>
      </c>
      <c r="T1457" s="9">
        <f>$R$1+I1457/60/60/24</f>
        <v>41887.568749999999</v>
      </c>
      <c r="U1457">
        <f>YEAR(S1457)</f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8278</v>
      </c>
      <c r="O1458" t="s">
        <v>8297</v>
      </c>
      <c r="P1458" s="12">
        <f>ROUND(E1458/D1458*100,0)</f>
        <v>3</v>
      </c>
      <c r="Q1458" s="13">
        <f>IFERROR(ROUND(E1458/L1458,2),"no backers")</f>
        <v>48.33</v>
      </c>
      <c r="S1458" s="9">
        <f>$R$1+J1458/60/60/24</f>
        <v>42708.668576388889</v>
      </c>
      <c r="T1458" s="9">
        <f>$R$1+I1458/60/60/24</f>
        <v>42738.668576388889</v>
      </c>
      <c r="U1458">
        <f>YEAR(S1458)</f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8278</v>
      </c>
      <c r="O1459" t="s">
        <v>8297</v>
      </c>
      <c r="P1459" s="12">
        <f>ROUND(E1459/D1459*100,0)</f>
        <v>0</v>
      </c>
      <c r="Q1459" s="13" t="str">
        <f>IFERROR(ROUND(E1459/L1459,2),"no backers")</f>
        <v>no backers</v>
      </c>
      <c r="S1459" s="9">
        <f>$R$1+J1459/60/60/24</f>
        <v>42289.89634259259</v>
      </c>
      <c r="T1459" s="9">
        <f>$R$1+I1459/60/60/24</f>
        <v>42319.938009259262</v>
      </c>
      <c r="U1459">
        <f>YEAR(S1459)</f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8278</v>
      </c>
      <c r="O1460" t="s">
        <v>8297</v>
      </c>
      <c r="P1460" s="12">
        <f>ROUND(E1460/D1460*100,0)</f>
        <v>0</v>
      </c>
      <c r="Q1460" s="13" t="str">
        <f>IFERROR(ROUND(E1460/L1460,2),"no backers")</f>
        <v>no backers</v>
      </c>
      <c r="S1460" s="9">
        <f>$R$1+J1460/60/60/24</f>
        <v>41831.705555555556</v>
      </c>
      <c r="T1460" s="9">
        <f>$R$1+I1460/60/60/24</f>
        <v>41862.166666666664</v>
      </c>
      <c r="U1460">
        <f>YEAR(S1460)</f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8278</v>
      </c>
      <c r="O1461" t="s">
        <v>8297</v>
      </c>
      <c r="P1461" s="12">
        <f>ROUND(E1461/D1461*100,0)</f>
        <v>0</v>
      </c>
      <c r="Q1461" s="13" t="str">
        <f>IFERROR(ROUND(E1461/L1461,2),"no backers")</f>
        <v>no backers</v>
      </c>
      <c r="S1461" s="9">
        <f>$R$1+J1461/60/60/24</f>
        <v>42312.204814814817</v>
      </c>
      <c r="T1461" s="9">
        <f>$R$1+I1461/60/60/24</f>
        <v>42340.725694444445</v>
      </c>
      <c r="U1461">
        <f>YEAR(S1461)</f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8278</v>
      </c>
      <c r="O1462" t="s">
        <v>8297</v>
      </c>
      <c r="P1462" s="12">
        <f>ROUND(E1462/D1462*100,0)</f>
        <v>0</v>
      </c>
      <c r="Q1462" s="13" t="str">
        <f>IFERROR(ROUND(E1462/L1462,2),"no backers")</f>
        <v>no backers</v>
      </c>
      <c r="S1462" s="9">
        <f>$R$1+J1462/60/60/24</f>
        <v>41915.896967592591</v>
      </c>
      <c r="T1462" s="9">
        <f>$R$1+I1462/60/60/24</f>
        <v>41973.989583333328</v>
      </c>
      <c r="U1462">
        <f>YEAR(S1462)</f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8278</v>
      </c>
      <c r="O1463" t="s">
        <v>8298</v>
      </c>
      <c r="P1463" s="12">
        <f>ROUND(E1463/D1463*100,0)</f>
        <v>101</v>
      </c>
      <c r="Q1463" s="13">
        <f>IFERROR(ROUND(E1463/L1463,2),"no backers")</f>
        <v>44.67</v>
      </c>
      <c r="S1463" s="9">
        <f>$R$1+J1463/60/60/24</f>
        <v>41899.645300925928</v>
      </c>
      <c r="T1463" s="9">
        <f>$R$1+I1463/60/60/24</f>
        <v>41933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8278</v>
      </c>
      <c r="O1464" t="s">
        <v>8298</v>
      </c>
      <c r="P1464" s="12">
        <f>ROUND(E1464/D1464*100,0)</f>
        <v>109</v>
      </c>
      <c r="Q1464" s="13">
        <f>IFERROR(ROUND(E1464/L1464,2),"no backers")</f>
        <v>28.94</v>
      </c>
      <c r="S1464" s="9">
        <f>$R$1+J1464/60/60/24</f>
        <v>41344.662858796299</v>
      </c>
      <c r="T1464" s="9">
        <f>$R$1+I1464/60/60/24</f>
        <v>41374.662858796299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8278</v>
      </c>
      <c r="O1465" t="s">
        <v>8298</v>
      </c>
      <c r="P1465" s="12">
        <f>ROUND(E1465/D1465*100,0)</f>
        <v>148</v>
      </c>
      <c r="Q1465" s="13">
        <f>IFERROR(ROUND(E1465/L1465,2),"no backers")</f>
        <v>35.44</v>
      </c>
      <c r="S1465" s="9">
        <f>$R$1+J1465/60/60/24</f>
        <v>41326.911319444444</v>
      </c>
      <c r="T1465" s="9">
        <f>$R$1+I1465/60/60/24</f>
        <v>41371.869652777779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8278</v>
      </c>
      <c r="O1466" t="s">
        <v>8298</v>
      </c>
      <c r="P1466" s="12">
        <f>ROUND(E1466/D1466*100,0)</f>
        <v>163</v>
      </c>
      <c r="Q1466" s="13">
        <f>IFERROR(ROUND(E1466/L1466,2),"no backers")</f>
        <v>34.869999999999997</v>
      </c>
      <c r="S1466" s="9">
        <f>$R$1+J1466/60/60/24</f>
        <v>41291.661550925928</v>
      </c>
      <c r="T1466" s="9">
        <f>$R$1+I1466/60/60/24</f>
        <v>41321.661550925928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8278</v>
      </c>
      <c r="O1467" t="s">
        <v>8298</v>
      </c>
      <c r="P1467" s="12">
        <f>ROUND(E1467/D1467*100,0)</f>
        <v>456</v>
      </c>
      <c r="Q1467" s="13">
        <f>IFERROR(ROUND(E1467/L1467,2),"no backers")</f>
        <v>52.62</v>
      </c>
      <c r="S1467" s="9">
        <f>$R$1+J1467/60/60/24</f>
        <v>40959.734398148146</v>
      </c>
      <c r="T1467" s="9">
        <f>$R$1+I1467/60/60/24</f>
        <v>40990.125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8278</v>
      </c>
      <c r="O1468" t="s">
        <v>8298</v>
      </c>
      <c r="P1468" s="12">
        <f>ROUND(E1468/D1468*100,0)</f>
        <v>108</v>
      </c>
      <c r="Q1468" s="13">
        <f>IFERROR(ROUND(E1468/L1468,2),"no backers")</f>
        <v>69.599999999999994</v>
      </c>
      <c r="S1468" s="9">
        <f>$R$1+J1468/60/60/24</f>
        <v>42340.172060185185</v>
      </c>
      <c r="T1468" s="9">
        <f>$R$1+I1468/60/60/24</f>
        <v>42381.208333333328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8278</v>
      </c>
      <c r="O1469" t="s">
        <v>8298</v>
      </c>
      <c r="P1469" s="12">
        <f>ROUND(E1469/D1469*100,0)</f>
        <v>115</v>
      </c>
      <c r="Q1469" s="13">
        <f>IFERROR(ROUND(E1469/L1469,2),"no backers")</f>
        <v>76.72</v>
      </c>
      <c r="S1469" s="9">
        <f>$R$1+J1469/60/60/24</f>
        <v>40933.80190972222</v>
      </c>
      <c r="T1469" s="9">
        <f>$R$1+I1469/60/60/24</f>
        <v>40993.760243055556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8278</v>
      </c>
      <c r="O1470" t="s">
        <v>8298</v>
      </c>
      <c r="P1470" s="12">
        <f>ROUND(E1470/D1470*100,0)</f>
        <v>102</v>
      </c>
      <c r="Q1470" s="13">
        <f>IFERROR(ROUND(E1470/L1470,2),"no backers")</f>
        <v>33.19</v>
      </c>
      <c r="S1470" s="9">
        <f>$R$1+J1470/60/60/24</f>
        <v>40646.014456018522</v>
      </c>
      <c r="T1470" s="9">
        <f>$R$1+I1470/60/60/24</f>
        <v>40706.014456018522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8278</v>
      </c>
      <c r="O1471" t="s">
        <v>8298</v>
      </c>
      <c r="P1471" s="12">
        <f>ROUND(E1471/D1471*100,0)</f>
        <v>108</v>
      </c>
      <c r="Q1471" s="13">
        <f>IFERROR(ROUND(E1471/L1471,2),"no backers")</f>
        <v>149.46</v>
      </c>
      <c r="S1471" s="9">
        <f>$R$1+J1471/60/60/24</f>
        <v>41290.598483796297</v>
      </c>
      <c r="T1471" s="9">
        <f>$R$1+I1471/60/60/24</f>
        <v>41320.598483796297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8278</v>
      </c>
      <c r="O1472" t="s">
        <v>8298</v>
      </c>
      <c r="P1472" s="12">
        <f>ROUND(E1472/D1472*100,0)</f>
        <v>125</v>
      </c>
      <c r="Q1472" s="13">
        <f>IFERROR(ROUND(E1472/L1472,2),"no backers")</f>
        <v>23.17</v>
      </c>
      <c r="S1472" s="9">
        <f>$R$1+J1472/60/60/24</f>
        <v>41250.827118055553</v>
      </c>
      <c r="T1472" s="9">
        <f>$R$1+I1472/60/60/24</f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8278</v>
      </c>
      <c r="O1473" t="s">
        <v>8298</v>
      </c>
      <c r="P1473" s="12">
        <f>ROUND(E1473/D1473*100,0)</f>
        <v>104</v>
      </c>
      <c r="Q1473" s="13">
        <f>IFERROR(ROUND(E1473/L1473,2),"no backers")</f>
        <v>96.88</v>
      </c>
      <c r="S1473" s="9">
        <f>$R$1+J1473/60/60/24</f>
        <v>42073.957569444443</v>
      </c>
      <c r="T1473" s="9">
        <f>$R$1+I1473/60/60/24</f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8278</v>
      </c>
      <c r="O1474" t="s">
        <v>8298</v>
      </c>
      <c r="P1474" s="12">
        <f>ROUND(E1474/D1474*100,0)</f>
        <v>139</v>
      </c>
      <c r="Q1474" s="13">
        <f>IFERROR(ROUND(E1474/L1474,2),"no backers")</f>
        <v>103.2</v>
      </c>
      <c r="S1474" s="9">
        <f>$R$1+J1474/60/60/24</f>
        <v>41533.542858796296</v>
      </c>
      <c r="T1474" s="9">
        <f>$R$1+I1474/60/60/24</f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8278</v>
      </c>
      <c r="O1475" t="s">
        <v>8298</v>
      </c>
      <c r="P1475" s="12">
        <f>ROUND(E1475/D1475*100,0)</f>
        <v>121</v>
      </c>
      <c r="Q1475" s="13">
        <f>IFERROR(ROUND(E1475/L1475,2),"no backers")</f>
        <v>38.46</v>
      </c>
      <c r="S1475" s="9">
        <f>$R$1+J1475/60/60/24</f>
        <v>40939.979618055557</v>
      </c>
      <c r="T1475" s="9">
        <f>$R$1+I1475/60/60/24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8278</v>
      </c>
      <c r="O1476" t="s">
        <v>8298</v>
      </c>
      <c r="P1476" s="12">
        <f>ROUND(E1476/D1476*100,0)</f>
        <v>112</v>
      </c>
      <c r="Q1476" s="13">
        <f>IFERROR(ROUND(E1476/L1476,2),"no backers")</f>
        <v>44.32</v>
      </c>
      <c r="S1476" s="9">
        <f>$R$1+J1476/60/60/24</f>
        <v>41500.727916666663</v>
      </c>
      <c r="T1476" s="9">
        <f>$R$1+I1476/60/60/24</f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8278</v>
      </c>
      <c r="O1477" t="s">
        <v>8298</v>
      </c>
      <c r="P1477" s="12">
        <f>ROUND(E1477/D1477*100,0)</f>
        <v>189</v>
      </c>
      <c r="Q1477" s="13">
        <f>IFERROR(ROUND(E1477/L1477,2),"no backers")</f>
        <v>64.17</v>
      </c>
      <c r="S1477" s="9">
        <f>$R$1+J1477/60/60/24</f>
        <v>41960.722951388889</v>
      </c>
      <c r="T1477" s="9">
        <f>$R$1+I1477/60/60/24</f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8278</v>
      </c>
      <c r="O1478" t="s">
        <v>8298</v>
      </c>
      <c r="P1478" s="12">
        <f>ROUND(E1478/D1478*100,0)</f>
        <v>662</v>
      </c>
      <c r="Q1478" s="13">
        <f>IFERROR(ROUND(E1478/L1478,2),"no backers")</f>
        <v>43.33</v>
      </c>
      <c r="S1478" s="9">
        <f>$R$1+J1478/60/60/24</f>
        <v>40766.041921296295</v>
      </c>
      <c r="T1478" s="9">
        <f>$R$1+I1478/60/60/24</f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8278</v>
      </c>
      <c r="O1479" t="s">
        <v>8298</v>
      </c>
      <c r="P1479" s="12">
        <f>ROUND(E1479/D1479*100,0)</f>
        <v>111</v>
      </c>
      <c r="Q1479" s="13">
        <f>IFERROR(ROUND(E1479/L1479,2),"no backers")</f>
        <v>90.5</v>
      </c>
      <c r="S1479" s="9">
        <f>$R$1+J1479/60/60/24</f>
        <v>40840.615787037037</v>
      </c>
      <c r="T1479" s="9">
        <f>$R$1+I1479/60/60/24</f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8278</v>
      </c>
      <c r="O1480" t="s">
        <v>8298</v>
      </c>
      <c r="P1480" s="12">
        <f>ROUND(E1480/D1480*100,0)</f>
        <v>1182</v>
      </c>
      <c r="Q1480" s="13">
        <f>IFERROR(ROUND(E1480/L1480,2),"no backers")</f>
        <v>29.19</v>
      </c>
      <c r="S1480" s="9">
        <f>$R$1+J1480/60/60/24</f>
        <v>41394.871678240743</v>
      </c>
      <c r="T1480" s="9">
        <f>$R$1+I1480/60/60/24</f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8278</v>
      </c>
      <c r="O1481" t="s">
        <v>8298</v>
      </c>
      <c r="P1481" s="12">
        <f>ROUND(E1481/D1481*100,0)</f>
        <v>137</v>
      </c>
      <c r="Q1481" s="13">
        <f>IFERROR(ROUND(E1481/L1481,2),"no backers")</f>
        <v>30.96</v>
      </c>
      <c r="S1481" s="9">
        <f>$R$1+J1481/60/60/24</f>
        <v>41754.745243055557</v>
      </c>
      <c r="T1481" s="9">
        <f>$R$1+I1481/60/60/24</f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8278</v>
      </c>
      <c r="O1482" t="s">
        <v>8298</v>
      </c>
      <c r="P1482" s="12">
        <f>ROUND(E1482/D1482*100,0)</f>
        <v>117</v>
      </c>
      <c r="Q1482" s="13">
        <f>IFERROR(ROUND(E1482/L1482,2),"no backers")</f>
        <v>92.16</v>
      </c>
      <c r="S1482" s="9">
        <f>$R$1+J1482/60/60/24</f>
        <v>41464.934016203704</v>
      </c>
      <c r="T1482" s="9">
        <f>$R$1+I1482/60/60/24</f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8278</v>
      </c>
      <c r="O1483" t="s">
        <v>8280</v>
      </c>
      <c r="P1483" s="12">
        <f>ROUND(E1483/D1483*100,0)</f>
        <v>2</v>
      </c>
      <c r="Q1483" s="13">
        <f>IFERROR(ROUND(E1483/L1483,2),"no backers")</f>
        <v>17.5</v>
      </c>
      <c r="S1483" s="9">
        <f>$R$1+J1483/60/60/24</f>
        <v>41550.922974537039</v>
      </c>
      <c r="T1483" s="9">
        <f>$R$1+I1483/60/60/24</f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8278</v>
      </c>
      <c r="O1484" t="s">
        <v>8280</v>
      </c>
      <c r="P1484" s="12">
        <f>ROUND(E1484/D1484*100,0)</f>
        <v>0</v>
      </c>
      <c r="Q1484" s="13">
        <f>IFERROR(ROUND(E1484/L1484,2),"no backers")</f>
        <v>5</v>
      </c>
      <c r="S1484" s="9">
        <f>$R$1+J1484/60/60/24</f>
        <v>41136.85805555556</v>
      </c>
      <c r="T1484" s="9">
        <f>$R$1+I1484/60/60/24</f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8278</v>
      </c>
      <c r="O1485" t="s">
        <v>8280</v>
      </c>
      <c r="P1485" s="12">
        <f>ROUND(E1485/D1485*100,0)</f>
        <v>1</v>
      </c>
      <c r="Q1485" s="13">
        <f>IFERROR(ROUND(E1485/L1485,2),"no backers")</f>
        <v>25</v>
      </c>
      <c r="S1485" s="9">
        <f>$R$1+J1485/60/60/24</f>
        <v>42548.192997685182</v>
      </c>
      <c r="T1485" s="9">
        <f>$R$1+I1485/60/60/24</f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8278</v>
      </c>
      <c r="O1486" t="s">
        <v>8280</v>
      </c>
      <c r="P1486" s="12">
        <f>ROUND(E1486/D1486*100,0)</f>
        <v>0</v>
      </c>
      <c r="Q1486" s="13" t="str">
        <f>IFERROR(ROUND(E1486/L1486,2),"no backers")</f>
        <v>no backers</v>
      </c>
      <c r="S1486" s="9">
        <f>$R$1+J1486/60/60/24</f>
        <v>41053.200960648144</v>
      </c>
      <c r="T1486" s="9">
        <f>$R$1+I1486/60/60/24</f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8278</v>
      </c>
      <c r="O1487" t="s">
        <v>8280</v>
      </c>
      <c r="P1487" s="12">
        <f>ROUND(E1487/D1487*100,0)</f>
        <v>2</v>
      </c>
      <c r="Q1487" s="13">
        <f>IFERROR(ROUND(E1487/L1487,2),"no backers")</f>
        <v>50</v>
      </c>
      <c r="S1487" s="9">
        <f>$R$1+J1487/60/60/24</f>
        <v>42130.795983796299</v>
      </c>
      <c r="T1487" s="9">
        <f>$R$1+I1487/60/60/24</f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8278</v>
      </c>
      <c r="O1488" t="s">
        <v>8280</v>
      </c>
      <c r="P1488" s="12">
        <f>ROUND(E1488/D1488*100,0)</f>
        <v>0</v>
      </c>
      <c r="Q1488" s="13">
        <f>IFERROR(ROUND(E1488/L1488,2),"no backers")</f>
        <v>16</v>
      </c>
      <c r="S1488" s="9">
        <f>$R$1+J1488/60/60/24</f>
        <v>42032.168530092589</v>
      </c>
      <c r="T1488" s="9">
        <f>$R$1+I1488/60/60/24</f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8278</v>
      </c>
      <c r="O1489" t="s">
        <v>8280</v>
      </c>
      <c r="P1489" s="12">
        <f>ROUND(E1489/D1489*100,0)</f>
        <v>0</v>
      </c>
      <c r="Q1489" s="13" t="str">
        <f>IFERROR(ROUND(E1489/L1489,2),"no backers")</f>
        <v>no backers</v>
      </c>
      <c r="S1489" s="9">
        <f>$R$1+J1489/60/60/24</f>
        <v>42554.917488425926</v>
      </c>
      <c r="T1489" s="9">
        <f>$R$1+I1489/60/60/24</f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8278</v>
      </c>
      <c r="O1490" t="s">
        <v>8280</v>
      </c>
      <c r="P1490" s="12">
        <f>ROUND(E1490/D1490*100,0)</f>
        <v>2</v>
      </c>
      <c r="Q1490" s="13">
        <f>IFERROR(ROUND(E1490/L1490,2),"no backers")</f>
        <v>60</v>
      </c>
      <c r="S1490" s="9">
        <f>$R$1+J1490/60/60/24</f>
        <v>41614.563194444447</v>
      </c>
      <c r="T1490" s="9">
        <f>$R$1+I1490/60/60/24</f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8278</v>
      </c>
      <c r="O1491" t="s">
        <v>8280</v>
      </c>
      <c r="P1491" s="12">
        <f>ROUND(E1491/D1491*100,0)</f>
        <v>0</v>
      </c>
      <c r="Q1491" s="13" t="str">
        <f>IFERROR(ROUND(E1491/L1491,2),"no backers")</f>
        <v>no backers</v>
      </c>
      <c r="S1491" s="9">
        <f>$R$1+J1491/60/60/24</f>
        <v>41198.611712962964</v>
      </c>
      <c r="T1491" s="9">
        <f>$R$1+I1491/60/60/24</f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8278</v>
      </c>
      <c r="O1492" t="s">
        <v>8280</v>
      </c>
      <c r="P1492" s="12">
        <f>ROUND(E1492/D1492*100,0)</f>
        <v>31</v>
      </c>
      <c r="Q1492" s="13">
        <f>IFERROR(ROUND(E1492/L1492,2),"no backers")</f>
        <v>47.11</v>
      </c>
      <c r="S1492" s="9">
        <f>$R$1+J1492/60/60/24</f>
        <v>41520.561041666668</v>
      </c>
      <c r="T1492" s="9">
        <f>$R$1+I1492/60/60/24</f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8278</v>
      </c>
      <c r="O1493" t="s">
        <v>8280</v>
      </c>
      <c r="P1493" s="12">
        <f>ROUND(E1493/D1493*100,0)</f>
        <v>8</v>
      </c>
      <c r="Q1493" s="13">
        <f>IFERROR(ROUND(E1493/L1493,2),"no backers")</f>
        <v>100</v>
      </c>
      <c r="S1493" s="9">
        <f>$R$1+J1493/60/60/24</f>
        <v>41991.713460648149</v>
      </c>
      <c r="T1493" s="9">
        <f>$R$1+I1493/60/60/24</f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8278</v>
      </c>
      <c r="O1494" t="s">
        <v>8280</v>
      </c>
      <c r="P1494" s="12">
        <f>ROUND(E1494/D1494*100,0)</f>
        <v>1</v>
      </c>
      <c r="Q1494" s="13">
        <f>IFERROR(ROUND(E1494/L1494,2),"no backers")</f>
        <v>15</v>
      </c>
      <c r="S1494" s="9">
        <f>$R$1+J1494/60/60/24</f>
        <v>40682.884791666671</v>
      </c>
      <c r="T1494" s="9">
        <f>$R$1+I1494/60/60/24</f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8278</v>
      </c>
      <c r="O1495" t="s">
        <v>8280</v>
      </c>
      <c r="P1495" s="12">
        <f>ROUND(E1495/D1495*100,0)</f>
        <v>0</v>
      </c>
      <c r="Q1495" s="13" t="str">
        <f>IFERROR(ROUND(E1495/L1495,2),"no backers")</f>
        <v>no backers</v>
      </c>
      <c r="S1495" s="9">
        <f>$R$1+J1495/60/60/24</f>
        <v>41411.866608796299</v>
      </c>
      <c r="T1495" s="9">
        <f>$R$1+I1495/60/60/24</f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8278</v>
      </c>
      <c r="O1496" t="s">
        <v>8280</v>
      </c>
      <c r="P1496" s="12">
        <f>ROUND(E1496/D1496*100,0)</f>
        <v>9</v>
      </c>
      <c r="Q1496" s="13">
        <f>IFERROR(ROUND(E1496/L1496,2),"no backers")</f>
        <v>40.450000000000003</v>
      </c>
      <c r="S1496" s="9">
        <f>$R$1+J1496/60/60/24</f>
        <v>42067.722372685181</v>
      </c>
      <c r="T1496" s="9">
        <f>$R$1+I1496/60/60/24</f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8278</v>
      </c>
      <c r="O1497" t="s">
        <v>8280</v>
      </c>
      <c r="P1497" s="12">
        <f>ROUND(E1497/D1497*100,0)</f>
        <v>0</v>
      </c>
      <c r="Q1497" s="13" t="str">
        <f>IFERROR(ROUND(E1497/L1497,2),"no backers")</f>
        <v>no backers</v>
      </c>
      <c r="S1497" s="9">
        <f>$R$1+J1497/60/60/24</f>
        <v>40752.789710648147</v>
      </c>
      <c r="T1497" s="9">
        <f>$R$1+I1497/60/60/24</f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8278</v>
      </c>
      <c r="O1498" t="s">
        <v>8280</v>
      </c>
      <c r="P1498" s="12">
        <f>ROUND(E1498/D1498*100,0)</f>
        <v>0</v>
      </c>
      <c r="Q1498" s="13" t="str">
        <f>IFERROR(ROUND(E1498/L1498,2),"no backers")</f>
        <v>no backers</v>
      </c>
      <c r="S1498" s="9">
        <f>$R$1+J1498/60/60/24</f>
        <v>41838.475219907406</v>
      </c>
      <c r="T1498" s="9">
        <f>$R$1+I1498/60/60/24</f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8278</v>
      </c>
      <c r="O1499" t="s">
        <v>8280</v>
      </c>
      <c r="P1499" s="12">
        <f>ROUND(E1499/D1499*100,0)</f>
        <v>0</v>
      </c>
      <c r="Q1499" s="13">
        <f>IFERROR(ROUND(E1499/L1499,2),"no backers")</f>
        <v>1</v>
      </c>
      <c r="S1499" s="9">
        <f>$R$1+J1499/60/60/24</f>
        <v>41444.64261574074</v>
      </c>
      <c r="T1499" s="9">
        <f>$R$1+I1499/60/60/24</f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8278</v>
      </c>
      <c r="O1500" t="s">
        <v>8280</v>
      </c>
      <c r="P1500" s="12">
        <f>ROUND(E1500/D1500*100,0)</f>
        <v>2</v>
      </c>
      <c r="Q1500" s="13">
        <f>IFERROR(ROUND(E1500/L1500,2),"no backers")</f>
        <v>19</v>
      </c>
      <c r="S1500" s="9">
        <f>$R$1+J1500/60/60/24</f>
        <v>41840.983541666668</v>
      </c>
      <c r="T1500" s="9">
        <f>$R$1+I1500/60/60/24</f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8278</v>
      </c>
      <c r="O1501" t="s">
        <v>8280</v>
      </c>
      <c r="P1501" s="12">
        <f>ROUND(E1501/D1501*100,0)</f>
        <v>0</v>
      </c>
      <c r="Q1501" s="13">
        <f>IFERROR(ROUND(E1501/L1501,2),"no backers")</f>
        <v>5</v>
      </c>
      <c r="S1501" s="9">
        <f>$R$1+J1501/60/60/24</f>
        <v>42527.007326388892</v>
      </c>
      <c r="T1501" s="9">
        <f>$R$1+I1501/60/60/24</f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8278</v>
      </c>
      <c r="O1502" t="s">
        <v>8280</v>
      </c>
      <c r="P1502" s="12">
        <f>ROUND(E1502/D1502*100,0)</f>
        <v>25</v>
      </c>
      <c r="Q1502" s="13">
        <f>IFERROR(ROUND(E1502/L1502,2),"no backers")</f>
        <v>46.73</v>
      </c>
      <c r="S1502" s="9">
        <f>$R$1+J1502/60/60/24</f>
        <v>41365.904594907406</v>
      </c>
      <c r="T1502" s="9">
        <f>$R$1+I1502/60/60/24</f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8294</v>
      </c>
      <c r="O1503" t="s">
        <v>8295</v>
      </c>
      <c r="P1503" s="12">
        <f>ROUND(E1503/D1503*100,0)</f>
        <v>166</v>
      </c>
      <c r="Q1503" s="13">
        <f>IFERROR(ROUND(E1503/L1503,2),"no backers")</f>
        <v>97.73</v>
      </c>
      <c r="S1503" s="9">
        <f>$R$1+J1503/60/60/24</f>
        <v>42163.583599537036</v>
      </c>
      <c r="T1503" s="9">
        <f>$R$1+I1503/60/60/24</f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8294</v>
      </c>
      <c r="O1504" t="s">
        <v>8295</v>
      </c>
      <c r="P1504" s="12">
        <f>ROUND(E1504/D1504*100,0)</f>
        <v>101</v>
      </c>
      <c r="Q1504" s="13">
        <f>IFERROR(ROUND(E1504/L1504,2),"no backers")</f>
        <v>67.84</v>
      </c>
      <c r="S1504" s="9">
        <f>$R$1+J1504/60/60/24</f>
        <v>42426.542592592596</v>
      </c>
      <c r="T1504" s="9">
        <f>$R$1+I1504/60/60/24</f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8294</v>
      </c>
      <c r="O1505" t="s">
        <v>8295</v>
      </c>
      <c r="P1505" s="12">
        <f>ROUND(E1505/D1505*100,0)</f>
        <v>108</v>
      </c>
      <c r="Q1505" s="13">
        <f>IFERROR(ROUND(E1505/L1505,2),"no backers")</f>
        <v>56.98</v>
      </c>
      <c r="S1505" s="9">
        <f>$R$1+J1505/60/60/24</f>
        <v>42606.347233796296</v>
      </c>
      <c r="T1505" s="9">
        <f>$R$1+I1505/60/60/24</f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8294</v>
      </c>
      <c r="O1506" t="s">
        <v>8295</v>
      </c>
      <c r="P1506" s="12">
        <f>ROUND(E1506/D1506*100,0)</f>
        <v>278</v>
      </c>
      <c r="Q1506" s="13">
        <f>IFERROR(ROUND(E1506/L1506,2),"no backers")</f>
        <v>67.16</v>
      </c>
      <c r="S1506" s="9">
        <f>$R$1+J1506/60/60/24</f>
        <v>41772.657685185186</v>
      </c>
      <c r="T1506" s="9">
        <f>$R$1+I1506/60/60/24</f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8294</v>
      </c>
      <c r="O1507" t="s">
        <v>8295</v>
      </c>
      <c r="P1507" s="12">
        <f>ROUND(E1507/D1507*100,0)</f>
        <v>104</v>
      </c>
      <c r="Q1507" s="13">
        <f>IFERROR(ROUND(E1507/L1507,2),"no backers")</f>
        <v>48.04</v>
      </c>
      <c r="S1507" s="9">
        <f>$R$1+J1507/60/60/24</f>
        <v>42414.44332175926</v>
      </c>
      <c r="T1507" s="9">
        <f>$R$1+I1507/60/60/24</f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8294</v>
      </c>
      <c r="O1508" t="s">
        <v>8295</v>
      </c>
      <c r="P1508" s="12">
        <f>ROUND(E1508/D1508*100,0)</f>
        <v>111</v>
      </c>
      <c r="Q1508" s="13">
        <f>IFERROR(ROUND(E1508/L1508,2),"no backers")</f>
        <v>38.86</v>
      </c>
      <c r="S1508" s="9">
        <f>$R$1+J1508/60/60/24</f>
        <v>41814.785925925928</v>
      </c>
      <c r="T1508" s="9">
        <f>$R$1+I1508/60/60/24</f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8294</v>
      </c>
      <c r="O1509" t="s">
        <v>8295</v>
      </c>
      <c r="P1509" s="12">
        <f>ROUND(E1509/D1509*100,0)</f>
        <v>215</v>
      </c>
      <c r="Q1509" s="13">
        <f>IFERROR(ROUND(E1509/L1509,2),"no backers")</f>
        <v>78.180000000000007</v>
      </c>
      <c r="S1509" s="9">
        <f>$R$1+J1509/60/60/24</f>
        <v>40254.450335648151</v>
      </c>
      <c r="T1509" s="9">
        <f>$R$1+I1509/60/60/24</f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8294</v>
      </c>
      <c r="O1510" t="s">
        <v>8295</v>
      </c>
      <c r="P1510" s="12">
        <f>ROUND(E1510/D1510*100,0)</f>
        <v>111</v>
      </c>
      <c r="Q1510" s="13">
        <f>IFERROR(ROUND(E1510/L1510,2),"no backers")</f>
        <v>97.11</v>
      </c>
      <c r="S1510" s="9">
        <f>$R$1+J1510/60/60/24</f>
        <v>41786.614363425928</v>
      </c>
      <c r="T1510" s="9">
        <f>$R$1+I1510/60/60/24</f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8294</v>
      </c>
      <c r="O1511" t="s">
        <v>8295</v>
      </c>
      <c r="P1511" s="12">
        <f>ROUND(E1511/D1511*100,0)</f>
        <v>124</v>
      </c>
      <c r="Q1511" s="13">
        <f>IFERROR(ROUND(E1511/L1511,2),"no backers")</f>
        <v>110.39</v>
      </c>
      <c r="S1511" s="9">
        <f>$R$1+J1511/60/60/24</f>
        <v>42751.533391203702</v>
      </c>
      <c r="T1511" s="9">
        <f>$R$1+I1511/60/60/24</f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8294</v>
      </c>
      <c r="O1512" t="s">
        <v>8295</v>
      </c>
      <c r="P1512" s="12">
        <f>ROUND(E1512/D1512*100,0)</f>
        <v>101</v>
      </c>
      <c r="Q1512" s="13">
        <f>IFERROR(ROUND(E1512/L1512,2),"no backers")</f>
        <v>39.92</v>
      </c>
      <c r="S1512" s="9">
        <f>$R$1+J1512/60/60/24</f>
        <v>41809.385162037033</v>
      </c>
      <c r="T1512" s="9">
        <f>$R$1+I1512/60/60/24</f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8294</v>
      </c>
      <c r="O1513" t="s">
        <v>8295</v>
      </c>
      <c r="P1513" s="12">
        <f>ROUND(E1513/D1513*100,0)</f>
        <v>112</v>
      </c>
      <c r="Q1513" s="13">
        <f>IFERROR(ROUND(E1513/L1513,2),"no backers")</f>
        <v>75.98</v>
      </c>
      <c r="S1513" s="9">
        <f>$R$1+J1513/60/60/24</f>
        <v>42296.583379629628</v>
      </c>
      <c r="T1513" s="9">
        <f>$R$1+I1513/60/60/24</f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8294</v>
      </c>
      <c r="O1514" t="s">
        <v>8295</v>
      </c>
      <c r="P1514" s="12">
        <f>ROUND(E1514/D1514*100,0)</f>
        <v>559</v>
      </c>
      <c r="Q1514" s="13">
        <f>IFERROR(ROUND(E1514/L1514,2),"no backers")</f>
        <v>58.38</v>
      </c>
      <c r="S1514" s="9">
        <f>$R$1+J1514/60/60/24</f>
        <v>42741.684479166666</v>
      </c>
      <c r="T1514" s="9">
        <f>$R$1+I1514/60/60/24</f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8294</v>
      </c>
      <c r="O1515" t="s">
        <v>8295</v>
      </c>
      <c r="P1515" s="12">
        <f>ROUND(E1515/D1515*100,0)</f>
        <v>150</v>
      </c>
      <c r="Q1515" s="13">
        <f>IFERROR(ROUND(E1515/L1515,2),"no backers")</f>
        <v>55.82</v>
      </c>
      <c r="S1515" s="9">
        <f>$R$1+J1515/60/60/24</f>
        <v>41806.637337962966</v>
      </c>
      <c r="T1515" s="9">
        <f>$R$1+I1515/60/60/24</f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8294</v>
      </c>
      <c r="O1516" t="s">
        <v>8295</v>
      </c>
      <c r="P1516" s="12">
        <f>ROUND(E1516/D1516*100,0)</f>
        <v>106</v>
      </c>
      <c r="Q1516" s="13">
        <f>IFERROR(ROUND(E1516/L1516,2),"no backers")</f>
        <v>151.24</v>
      </c>
      <c r="S1516" s="9">
        <f>$R$1+J1516/60/60/24</f>
        <v>42234.597685185188</v>
      </c>
      <c r="T1516" s="9">
        <f>$R$1+I1516/60/60/24</f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8294</v>
      </c>
      <c r="O1517" t="s">
        <v>8295</v>
      </c>
      <c r="P1517" s="12">
        <f>ROUND(E1517/D1517*100,0)</f>
        <v>157</v>
      </c>
      <c r="Q1517" s="13">
        <f>IFERROR(ROUND(E1517/L1517,2),"no backers")</f>
        <v>849.67</v>
      </c>
      <c r="S1517" s="9">
        <f>$R$1+J1517/60/60/24</f>
        <v>42415.253437499996</v>
      </c>
      <c r="T1517" s="9">
        <f>$R$1+I1517/60/60/24</f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8294</v>
      </c>
      <c r="O1518" t="s">
        <v>8295</v>
      </c>
      <c r="P1518" s="12">
        <f>ROUND(E1518/D1518*100,0)</f>
        <v>109</v>
      </c>
      <c r="Q1518" s="13">
        <f>IFERROR(ROUND(E1518/L1518,2),"no backers")</f>
        <v>159.24</v>
      </c>
      <c r="S1518" s="9">
        <f>$R$1+J1518/60/60/24</f>
        <v>42619.466342592597</v>
      </c>
      <c r="T1518" s="9">
        <f>$R$1+I1518/60/60/24</f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8294</v>
      </c>
      <c r="O1519" t="s">
        <v>8295</v>
      </c>
      <c r="P1519" s="12">
        <f>ROUND(E1519/D1519*100,0)</f>
        <v>162</v>
      </c>
      <c r="Q1519" s="13">
        <f>IFERROR(ROUND(E1519/L1519,2),"no backers")</f>
        <v>39.51</v>
      </c>
      <c r="S1519" s="9">
        <f>$R$1+J1519/60/60/24</f>
        <v>41948.56658564815</v>
      </c>
      <c r="T1519" s="9">
        <f>$R$1+I1519/60/60/24</f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8294</v>
      </c>
      <c r="O1520" t="s">
        <v>8295</v>
      </c>
      <c r="P1520" s="12">
        <f>ROUND(E1520/D1520*100,0)</f>
        <v>205</v>
      </c>
      <c r="Q1520" s="13">
        <f>IFERROR(ROUND(E1520/L1520,2),"no backers")</f>
        <v>130.53</v>
      </c>
      <c r="S1520" s="9">
        <f>$R$1+J1520/60/60/24</f>
        <v>41760.8200462963</v>
      </c>
      <c r="T1520" s="9">
        <f>$R$1+I1520/60/60/24</f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8294</v>
      </c>
      <c r="O1521" t="s">
        <v>8295</v>
      </c>
      <c r="P1521" s="12">
        <f>ROUND(E1521/D1521*100,0)</f>
        <v>103</v>
      </c>
      <c r="Q1521" s="13">
        <f>IFERROR(ROUND(E1521/L1521,2),"no backers")</f>
        <v>64.16</v>
      </c>
      <c r="S1521" s="9">
        <f>$R$1+J1521/60/60/24</f>
        <v>41782.741701388892</v>
      </c>
      <c r="T1521" s="9">
        <f>$R$1+I1521/60/60/24</f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8294</v>
      </c>
      <c r="O1522" t="s">
        <v>8295</v>
      </c>
      <c r="P1522" s="12">
        <f>ROUND(E1522/D1522*100,0)</f>
        <v>103</v>
      </c>
      <c r="Q1522" s="13">
        <f>IFERROR(ROUND(E1522/L1522,2),"no backers")</f>
        <v>111.53</v>
      </c>
      <c r="S1522" s="9">
        <f>$R$1+J1522/60/60/24</f>
        <v>41955.857789351852</v>
      </c>
      <c r="T1522" s="9">
        <f>$R$1+I1522/60/60/24</f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8294</v>
      </c>
      <c r="O1523" t="s">
        <v>8295</v>
      </c>
      <c r="P1523" s="12">
        <f>ROUND(E1523/D1523*100,0)</f>
        <v>107</v>
      </c>
      <c r="Q1523" s="13">
        <f>IFERROR(ROUND(E1523/L1523,2),"no backers")</f>
        <v>170.45</v>
      </c>
      <c r="S1523" s="9">
        <f>$R$1+J1523/60/60/24</f>
        <v>42493.167719907404</v>
      </c>
      <c r="T1523" s="9">
        <f>$R$1+I1523/60/60/24</f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8294</v>
      </c>
      <c r="O1524" t="s">
        <v>8295</v>
      </c>
      <c r="P1524" s="12">
        <f>ROUND(E1524/D1524*100,0)</f>
        <v>139</v>
      </c>
      <c r="Q1524" s="13">
        <f>IFERROR(ROUND(E1524/L1524,2),"no backers")</f>
        <v>133.74</v>
      </c>
      <c r="S1524" s="9">
        <f>$R$1+J1524/60/60/24</f>
        <v>41899.830312500002</v>
      </c>
      <c r="T1524" s="9">
        <f>$R$1+I1524/60/60/24</f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8294</v>
      </c>
      <c r="O1525" t="s">
        <v>8295</v>
      </c>
      <c r="P1525" s="12">
        <f>ROUND(E1525/D1525*100,0)</f>
        <v>125</v>
      </c>
      <c r="Q1525" s="13">
        <f>IFERROR(ROUND(E1525/L1525,2),"no backers")</f>
        <v>95.83</v>
      </c>
      <c r="S1525" s="9">
        <f>$R$1+J1525/60/60/24</f>
        <v>41964.751342592594</v>
      </c>
      <c r="T1525" s="9">
        <f>$R$1+I1525/60/60/24</f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8294</v>
      </c>
      <c r="O1526" t="s">
        <v>8295</v>
      </c>
      <c r="P1526" s="12">
        <f>ROUND(E1526/D1526*100,0)</f>
        <v>207</v>
      </c>
      <c r="Q1526" s="13">
        <f>IFERROR(ROUND(E1526/L1526,2),"no backers")</f>
        <v>221.79</v>
      </c>
      <c r="S1526" s="9">
        <f>$R$1+J1526/60/60/24</f>
        <v>42756.501041666663</v>
      </c>
      <c r="T1526" s="9">
        <f>$R$1+I1526/60/60/24</f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8294</v>
      </c>
      <c r="O1527" t="s">
        <v>8295</v>
      </c>
      <c r="P1527" s="12">
        <f>ROUND(E1527/D1527*100,0)</f>
        <v>174</v>
      </c>
      <c r="Q1527" s="13">
        <f>IFERROR(ROUND(E1527/L1527,2),"no backers")</f>
        <v>32.32</v>
      </c>
      <c r="S1527" s="9">
        <f>$R$1+J1527/60/60/24</f>
        <v>42570.702986111108</v>
      </c>
      <c r="T1527" s="9">
        <f>$R$1+I1527/60/60/24</f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8294</v>
      </c>
      <c r="O1528" t="s">
        <v>8295</v>
      </c>
      <c r="P1528" s="12">
        <f>ROUND(E1528/D1528*100,0)</f>
        <v>120</v>
      </c>
      <c r="Q1528" s="13">
        <f>IFERROR(ROUND(E1528/L1528,2),"no backers")</f>
        <v>98.84</v>
      </c>
      <c r="S1528" s="9">
        <f>$R$1+J1528/60/60/24</f>
        <v>42339.276006944448</v>
      </c>
      <c r="T1528" s="9">
        <f>$R$1+I1528/60/60/24</f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8294</v>
      </c>
      <c r="O1529" t="s">
        <v>8295</v>
      </c>
      <c r="P1529" s="12">
        <f>ROUND(E1529/D1529*100,0)</f>
        <v>110</v>
      </c>
      <c r="Q1529" s="13">
        <f>IFERROR(ROUND(E1529/L1529,2),"no backers")</f>
        <v>55.22</v>
      </c>
      <c r="S1529" s="9">
        <f>$R$1+J1529/60/60/24</f>
        <v>42780.600532407407</v>
      </c>
      <c r="T1529" s="9">
        <f>$R$1+I1529/60/60/24</f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8294</v>
      </c>
      <c r="O1530" t="s">
        <v>8295</v>
      </c>
      <c r="P1530" s="12">
        <f>ROUND(E1530/D1530*100,0)</f>
        <v>282</v>
      </c>
      <c r="Q1530" s="13">
        <f>IFERROR(ROUND(E1530/L1530,2),"no backers")</f>
        <v>52.79</v>
      </c>
      <c r="S1530" s="9">
        <f>$R$1+J1530/60/60/24</f>
        <v>42736.732893518521</v>
      </c>
      <c r="T1530" s="9">
        <f>$R$1+I1530/60/60/24</f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8294</v>
      </c>
      <c r="O1531" t="s">
        <v>8295</v>
      </c>
      <c r="P1531" s="12">
        <f>ROUND(E1531/D1531*100,0)</f>
        <v>101</v>
      </c>
      <c r="Q1531" s="13">
        <f>IFERROR(ROUND(E1531/L1531,2),"no backers")</f>
        <v>135.66999999999999</v>
      </c>
      <c r="S1531" s="9">
        <f>$R$1+J1531/60/60/24</f>
        <v>42052.628703703704</v>
      </c>
      <c r="T1531" s="9">
        <f>$R$1+I1531/60/60/24</f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8294</v>
      </c>
      <c r="O1532" t="s">
        <v>8295</v>
      </c>
      <c r="P1532" s="12">
        <f>ROUND(E1532/D1532*100,0)</f>
        <v>135</v>
      </c>
      <c r="Q1532" s="13">
        <f>IFERROR(ROUND(E1532/L1532,2),"no backers")</f>
        <v>53.99</v>
      </c>
      <c r="S1532" s="9">
        <f>$R$1+J1532/60/60/24</f>
        <v>42275.767303240747</v>
      </c>
      <c r="T1532" s="9">
        <f>$R$1+I1532/60/60/24</f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8294</v>
      </c>
      <c r="O1533" t="s">
        <v>8295</v>
      </c>
      <c r="P1533" s="12">
        <f>ROUND(E1533/D1533*100,0)</f>
        <v>176</v>
      </c>
      <c r="Q1533" s="13">
        <f>IFERROR(ROUND(E1533/L1533,2),"no backers")</f>
        <v>56.64</v>
      </c>
      <c r="S1533" s="9">
        <f>$R$1+J1533/60/60/24</f>
        <v>41941.802384259259</v>
      </c>
      <c r="T1533" s="9">
        <f>$R$1+I1533/60/60/24</f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8294</v>
      </c>
      <c r="O1534" t="s">
        <v>8295</v>
      </c>
      <c r="P1534" s="12">
        <f>ROUND(E1534/D1534*100,0)</f>
        <v>484</v>
      </c>
      <c r="Q1534" s="13">
        <f>IFERROR(ROUND(E1534/L1534,2),"no backers")</f>
        <v>82.32</v>
      </c>
      <c r="S1534" s="9">
        <f>$R$1+J1534/60/60/24</f>
        <v>42391.475289351853</v>
      </c>
      <c r="T1534" s="9">
        <f>$R$1+I1534/60/60/24</f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8294</v>
      </c>
      <c r="O1535" t="s">
        <v>8295</v>
      </c>
      <c r="P1535" s="12">
        <f>ROUND(E1535/D1535*100,0)</f>
        <v>145</v>
      </c>
      <c r="Q1535" s="13">
        <f>IFERROR(ROUND(E1535/L1535,2),"no backers")</f>
        <v>88.26</v>
      </c>
      <c r="S1535" s="9">
        <f>$R$1+J1535/60/60/24</f>
        <v>42443.00204861111</v>
      </c>
      <c r="T1535" s="9">
        <f>$R$1+I1535/60/60/24</f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8294</v>
      </c>
      <c r="O1536" t="s">
        <v>8295</v>
      </c>
      <c r="P1536" s="12">
        <f>ROUND(E1536/D1536*100,0)</f>
        <v>418</v>
      </c>
      <c r="Q1536" s="13">
        <f>IFERROR(ROUND(E1536/L1536,2),"no backers")</f>
        <v>84.91</v>
      </c>
      <c r="S1536" s="9">
        <f>$R$1+J1536/60/60/24</f>
        <v>42221.67432870371</v>
      </c>
      <c r="T1536" s="9">
        <f>$R$1+I1536/60/60/24</f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8294</v>
      </c>
      <c r="O1537" t="s">
        <v>8295</v>
      </c>
      <c r="P1537" s="12">
        <f>ROUND(E1537/D1537*100,0)</f>
        <v>132</v>
      </c>
      <c r="Q1537" s="13">
        <f>IFERROR(ROUND(E1537/L1537,2),"no backers")</f>
        <v>48.15</v>
      </c>
      <c r="S1537" s="9">
        <f>$R$1+J1537/60/60/24</f>
        <v>42484.829062500001</v>
      </c>
      <c r="T1537" s="9">
        <f>$R$1+I1537/60/60/24</f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8294</v>
      </c>
      <c r="O1538" t="s">
        <v>8295</v>
      </c>
      <c r="P1538" s="12">
        <f>ROUND(E1538/D1538*100,0)</f>
        <v>250</v>
      </c>
      <c r="Q1538" s="13">
        <f>IFERROR(ROUND(E1538/L1538,2),"no backers")</f>
        <v>66.02</v>
      </c>
      <c r="S1538" s="9">
        <f>$R$1+J1538/60/60/24</f>
        <v>42213.802199074074</v>
      </c>
      <c r="T1538" s="9">
        <f>$R$1+I1538/60/60/24</f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8294</v>
      </c>
      <c r="O1539" t="s">
        <v>8295</v>
      </c>
      <c r="P1539" s="12">
        <f>ROUND(E1539/D1539*100,0)</f>
        <v>180</v>
      </c>
      <c r="Q1539" s="13">
        <f>IFERROR(ROUND(E1539/L1539,2),"no backers")</f>
        <v>96.38</v>
      </c>
      <c r="S1539" s="9">
        <f>$R$1+J1539/60/60/24</f>
        <v>42552.315127314811</v>
      </c>
      <c r="T1539" s="9">
        <f>$R$1+I1539/60/60/24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8294</v>
      </c>
      <c r="O1540" t="s">
        <v>8295</v>
      </c>
      <c r="P1540" s="12">
        <f>ROUND(E1540/D1540*100,0)</f>
        <v>103</v>
      </c>
      <c r="Q1540" s="13">
        <f>IFERROR(ROUND(E1540/L1540,2),"no backers")</f>
        <v>156.16999999999999</v>
      </c>
      <c r="S1540" s="9">
        <f>$R$1+J1540/60/60/24</f>
        <v>41981.782060185185</v>
      </c>
      <c r="T1540" s="9">
        <f>$R$1+I1540/60/60/24</f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8294</v>
      </c>
      <c r="O1541" t="s">
        <v>8295</v>
      </c>
      <c r="P1541" s="12">
        <f>ROUND(E1541/D1541*100,0)</f>
        <v>136</v>
      </c>
      <c r="Q1541" s="13">
        <f>IFERROR(ROUND(E1541/L1541,2),"no backers")</f>
        <v>95.76</v>
      </c>
      <c r="S1541" s="9">
        <f>$R$1+J1541/60/60/24</f>
        <v>42705.919201388882</v>
      </c>
      <c r="T1541" s="9">
        <f>$R$1+I1541/60/60/24</f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8294</v>
      </c>
      <c r="O1542" t="s">
        <v>8295</v>
      </c>
      <c r="P1542" s="12">
        <f>ROUND(E1542/D1542*100,0)</f>
        <v>118</v>
      </c>
      <c r="Q1542" s="13">
        <f>IFERROR(ROUND(E1542/L1542,2),"no backers")</f>
        <v>180.41</v>
      </c>
      <c r="S1542" s="9">
        <f>$R$1+J1542/60/60/24</f>
        <v>41939.00712962963</v>
      </c>
      <c r="T1542" s="9">
        <f>$R$1+I1542/60/60/24</f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8294</v>
      </c>
      <c r="O1543" t="s">
        <v>8299</v>
      </c>
      <c r="P1543" s="12">
        <f>ROUND(E1543/D1543*100,0)</f>
        <v>0</v>
      </c>
      <c r="Q1543" s="13">
        <f>IFERROR(ROUND(E1543/L1543,2),"no backers")</f>
        <v>3</v>
      </c>
      <c r="S1543" s="9">
        <f>$R$1+J1543/60/60/24</f>
        <v>41974.712245370371</v>
      </c>
      <c r="T1543" s="9">
        <f>$R$1+I1543/60/60/24</f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8294</v>
      </c>
      <c r="O1544" t="s">
        <v>8299</v>
      </c>
      <c r="P1544" s="12">
        <f>ROUND(E1544/D1544*100,0)</f>
        <v>4</v>
      </c>
      <c r="Q1544" s="13">
        <f>IFERROR(ROUND(E1544/L1544,2),"no backers")</f>
        <v>20</v>
      </c>
      <c r="S1544" s="9">
        <f>$R$1+J1544/60/60/24</f>
        <v>42170.996527777781</v>
      </c>
      <c r="T1544" s="9">
        <f>$R$1+I1544/60/60/24</f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8294</v>
      </c>
      <c r="O1545" t="s">
        <v>8299</v>
      </c>
      <c r="P1545" s="12">
        <f>ROUND(E1545/D1545*100,0)</f>
        <v>0</v>
      </c>
      <c r="Q1545" s="13">
        <f>IFERROR(ROUND(E1545/L1545,2),"no backers")</f>
        <v>10</v>
      </c>
      <c r="S1545" s="9">
        <f>$R$1+J1545/60/60/24</f>
        <v>41935.509652777779</v>
      </c>
      <c r="T1545" s="9">
        <f>$R$1+I1545/60/60/24</f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8294</v>
      </c>
      <c r="O1546" t="s">
        <v>8299</v>
      </c>
      <c r="P1546" s="12">
        <f>ROUND(E1546/D1546*100,0)</f>
        <v>0</v>
      </c>
      <c r="Q1546" s="13" t="str">
        <f>IFERROR(ROUND(E1546/L1546,2),"no backers")</f>
        <v>no backers</v>
      </c>
      <c r="S1546" s="9">
        <f>$R$1+J1546/60/60/24</f>
        <v>42053.051203703704</v>
      </c>
      <c r="T1546" s="9">
        <f>$R$1+I1546/60/60/24</f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8294</v>
      </c>
      <c r="O1547" t="s">
        <v>8299</v>
      </c>
      <c r="P1547" s="12">
        <f>ROUND(E1547/D1547*100,0)</f>
        <v>0</v>
      </c>
      <c r="Q1547" s="13">
        <f>IFERROR(ROUND(E1547/L1547,2),"no backers")</f>
        <v>1</v>
      </c>
      <c r="S1547" s="9">
        <f>$R$1+J1547/60/60/24</f>
        <v>42031.884652777779</v>
      </c>
      <c r="T1547" s="9">
        <f>$R$1+I1547/60/60/24</f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8294</v>
      </c>
      <c r="O1548" t="s">
        <v>8299</v>
      </c>
      <c r="P1548" s="12">
        <f>ROUND(E1548/D1548*100,0)</f>
        <v>29</v>
      </c>
      <c r="Q1548" s="13">
        <f>IFERROR(ROUND(E1548/L1548,2),"no backers")</f>
        <v>26.27</v>
      </c>
      <c r="S1548" s="9">
        <f>$R$1+J1548/60/60/24</f>
        <v>41839.212951388887</v>
      </c>
      <c r="T1548" s="9">
        <f>$R$1+I1548/60/60/24</f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8294</v>
      </c>
      <c r="O1549" t="s">
        <v>8299</v>
      </c>
      <c r="P1549" s="12">
        <f>ROUND(E1549/D1549*100,0)</f>
        <v>0</v>
      </c>
      <c r="Q1549" s="13" t="str">
        <f>IFERROR(ROUND(E1549/L1549,2),"no backers")</f>
        <v>no backers</v>
      </c>
      <c r="S1549" s="9">
        <f>$R$1+J1549/60/60/24</f>
        <v>42782.426875000005</v>
      </c>
      <c r="T1549" s="9">
        <f>$R$1+I1549/60/60/24</f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8294</v>
      </c>
      <c r="O1550" t="s">
        <v>8299</v>
      </c>
      <c r="P1550" s="12">
        <f>ROUND(E1550/D1550*100,0)</f>
        <v>9</v>
      </c>
      <c r="Q1550" s="13">
        <f>IFERROR(ROUND(E1550/L1550,2),"no backers")</f>
        <v>60</v>
      </c>
      <c r="S1550" s="9">
        <f>$R$1+J1550/60/60/24</f>
        <v>42286.88217592593</v>
      </c>
      <c r="T1550" s="9">
        <f>$R$1+I1550/60/60/24</f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8294</v>
      </c>
      <c r="O1551" t="s">
        <v>8299</v>
      </c>
      <c r="P1551" s="12">
        <f>ROUND(E1551/D1551*100,0)</f>
        <v>34</v>
      </c>
      <c r="Q1551" s="13">
        <f>IFERROR(ROUND(E1551/L1551,2),"no backers")</f>
        <v>28.33</v>
      </c>
      <c r="S1551" s="9">
        <f>$R$1+J1551/60/60/24</f>
        <v>42281.136099537034</v>
      </c>
      <c r="T1551" s="9">
        <f>$R$1+I1551/60/60/24</f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8294</v>
      </c>
      <c r="O1552" t="s">
        <v>8299</v>
      </c>
      <c r="P1552" s="12">
        <f>ROUND(E1552/D1552*100,0)</f>
        <v>13</v>
      </c>
      <c r="Q1552" s="13">
        <f>IFERROR(ROUND(E1552/L1552,2),"no backers")</f>
        <v>14.43</v>
      </c>
      <c r="S1552" s="9">
        <f>$R$1+J1552/60/60/24</f>
        <v>42472.449467592596</v>
      </c>
      <c r="T1552" s="9">
        <f>$R$1+I1552/60/60/24</f>
        <v>42502.449467592596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8294</v>
      </c>
      <c r="O1553" t="s">
        <v>8299</v>
      </c>
      <c r="P1553" s="12">
        <f>ROUND(E1553/D1553*100,0)</f>
        <v>0</v>
      </c>
      <c r="Q1553" s="13" t="str">
        <f>IFERROR(ROUND(E1553/L1553,2),"no backers")</f>
        <v>no backers</v>
      </c>
      <c r="S1553" s="9">
        <f>$R$1+J1553/60/60/24</f>
        <v>42121.824525462958</v>
      </c>
      <c r="T1553" s="9">
        <f>$R$1+I1553/60/60/24</f>
        <v>42151.824525462958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8294</v>
      </c>
      <c r="O1554" t="s">
        <v>8299</v>
      </c>
      <c r="P1554" s="12">
        <f>ROUND(E1554/D1554*100,0)</f>
        <v>49</v>
      </c>
      <c r="Q1554" s="13">
        <f>IFERROR(ROUND(E1554/L1554,2),"no backers")</f>
        <v>132.19</v>
      </c>
      <c r="S1554" s="9">
        <f>$R$1+J1554/60/60/24</f>
        <v>41892.688750000001</v>
      </c>
      <c r="T1554" s="9">
        <f>$R$1+I1554/60/60/24</f>
        <v>41913.165972222225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8294</v>
      </c>
      <c r="O1555" t="s">
        <v>8299</v>
      </c>
      <c r="P1555" s="12">
        <f>ROUND(E1555/D1555*100,0)</f>
        <v>0</v>
      </c>
      <c r="Q1555" s="13" t="str">
        <f>IFERROR(ROUND(E1555/L1555,2),"no backers")</f>
        <v>no backers</v>
      </c>
      <c r="S1555" s="9">
        <f>$R$1+J1555/60/60/24</f>
        <v>42219.282951388886</v>
      </c>
      <c r="T1555" s="9">
        <f>$R$1+I1555/60/60/24</f>
        <v>42249.282951388886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8294</v>
      </c>
      <c r="O1556" t="s">
        <v>8299</v>
      </c>
      <c r="P1556" s="12">
        <f>ROUND(E1556/D1556*100,0)</f>
        <v>0</v>
      </c>
      <c r="Q1556" s="13" t="str">
        <f>IFERROR(ROUND(E1556/L1556,2),"no backers")</f>
        <v>no backers</v>
      </c>
      <c r="S1556" s="9">
        <f>$R$1+J1556/60/60/24</f>
        <v>42188.252199074079</v>
      </c>
      <c r="T1556" s="9">
        <f>$R$1+I1556/60/60/24</f>
        <v>42218.252199074079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8294</v>
      </c>
      <c r="O1557" t="s">
        <v>8299</v>
      </c>
      <c r="P1557" s="12">
        <f>ROUND(E1557/D1557*100,0)</f>
        <v>0</v>
      </c>
      <c r="Q1557" s="13" t="str">
        <f>IFERROR(ROUND(E1557/L1557,2),"no backers")</f>
        <v>no backers</v>
      </c>
      <c r="S1557" s="9">
        <f>$R$1+J1557/60/60/24</f>
        <v>42241.613796296297</v>
      </c>
      <c r="T1557" s="9">
        <f>$R$1+I1557/60/60/24</f>
        <v>42264.708333333328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8294</v>
      </c>
      <c r="O1558" t="s">
        <v>8299</v>
      </c>
      <c r="P1558" s="12">
        <f>ROUND(E1558/D1558*100,0)</f>
        <v>45</v>
      </c>
      <c r="Q1558" s="13">
        <f>IFERROR(ROUND(E1558/L1558,2),"no backers")</f>
        <v>56.42</v>
      </c>
      <c r="S1558" s="9">
        <f>$R$1+J1558/60/60/24</f>
        <v>42525.153055555551</v>
      </c>
      <c r="T1558" s="9">
        <f>$R$1+I1558/60/60/24</f>
        <v>42555.153055555551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8294</v>
      </c>
      <c r="O1559" t="s">
        <v>8299</v>
      </c>
      <c r="P1559" s="12">
        <f>ROUND(E1559/D1559*100,0)</f>
        <v>4</v>
      </c>
      <c r="Q1559" s="13">
        <f>IFERROR(ROUND(E1559/L1559,2),"no backers")</f>
        <v>100</v>
      </c>
      <c r="S1559" s="9">
        <f>$R$1+J1559/60/60/24</f>
        <v>41871.65315972222</v>
      </c>
      <c r="T1559" s="9">
        <f>$R$1+I1559/60/60/24</f>
        <v>41902.65315972222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8294</v>
      </c>
      <c r="O1560" t="s">
        <v>8299</v>
      </c>
      <c r="P1560" s="12">
        <f>ROUND(E1560/D1560*100,0)</f>
        <v>5</v>
      </c>
      <c r="Q1560" s="13">
        <f>IFERROR(ROUND(E1560/L1560,2),"no backers")</f>
        <v>11.67</v>
      </c>
      <c r="S1560" s="9">
        <f>$R$1+J1560/60/60/24</f>
        <v>42185.397673611107</v>
      </c>
      <c r="T1560" s="9">
        <f>$R$1+I1560/60/60/24</f>
        <v>42244.508333333331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8294</v>
      </c>
      <c r="O1561" t="s">
        <v>8299</v>
      </c>
      <c r="P1561" s="12">
        <f>ROUND(E1561/D1561*100,0)</f>
        <v>0</v>
      </c>
      <c r="Q1561" s="13">
        <f>IFERROR(ROUND(E1561/L1561,2),"no backers")</f>
        <v>50</v>
      </c>
      <c r="S1561" s="9">
        <f>$R$1+J1561/60/60/24</f>
        <v>42108.05322916666</v>
      </c>
      <c r="T1561" s="9">
        <f>$R$1+I1561/60/60/24</f>
        <v>42123.05322916666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8294</v>
      </c>
      <c r="O1562" t="s">
        <v>8299</v>
      </c>
      <c r="P1562" s="12">
        <f>ROUND(E1562/D1562*100,0)</f>
        <v>4</v>
      </c>
      <c r="Q1562" s="13">
        <f>IFERROR(ROUND(E1562/L1562,2),"no backers")</f>
        <v>23.5</v>
      </c>
      <c r="S1562" s="9">
        <f>$R$1+J1562/60/60/24</f>
        <v>41936.020752314813</v>
      </c>
      <c r="T1562" s="9">
        <f>$R$1+I1562/60/60/24</f>
        <v>41956.062418981484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8278</v>
      </c>
      <c r="O1563" t="s">
        <v>8300</v>
      </c>
      <c r="P1563" s="12">
        <f>ROUND(E1563/D1563*100,0)</f>
        <v>1</v>
      </c>
      <c r="Q1563" s="13">
        <f>IFERROR(ROUND(E1563/L1563,2),"no backers")</f>
        <v>67</v>
      </c>
      <c r="S1563" s="9">
        <f>$R$1+J1563/60/60/24</f>
        <v>41555.041701388887</v>
      </c>
      <c r="T1563" s="9">
        <f>$R$1+I1563/60/60/24</f>
        <v>41585.083368055559</v>
      </c>
      <c r="U1563">
        <f>YEAR(S1563)</f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8278</v>
      </c>
      <c r="O1564" t="s">
        <v>8300</v>
      </c>
      <c r="P1564" s="12">
        <f>ROUND(E1564/D1564*100,0)</f>
        <v>0</v>
      </c>
      <c r="Q1564" s="13" t="str">
        <f>IFERROR(ROUND(E1564/L1564,2),"no backers")</f>
        <v>no backers</v>
      </c>
      <c r="S1564" s="9">
        <f>$R$1+J1564/60/60/24</f>
        <v>40079.566157407404</v>
      </c>
      <c r="T1564" s="9">
        <f>$R$1+I1564/60/60/24</f>
        <v>40149.034722222219</v>
      </c>
      <c r="U1564">
        <f>YEAR(S1564)</f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8278</v>
      </c>
      <c r="O1565" t="s">
        <v>8300</v>
      </c>
      <c r="P1565" s="12">
        <f>ROUND(E1565/D1565*100,0)</f>
        <v>1</v>
      </c>
      <c r="Q1565" s="13">
        <f>IFERROR(ROUND(E1565/L1565,2),"no backers")</f>
        <v>42.5</v>
      </c>
      <c r="S1565" s="9">
        <f>$R$1+J1565/60/60/24</f>
        <v>41652.742488425924</v>
      </c>
      <c r="T1565" s="9">
        <f>$R$1+I1565/60/60/24</f>
        <v>41712.700821759259</v>
      </c>
      <c r="U1565">
        <f>YEAR(S1565)</f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8278</v>
      </c>
      <c r="O1566" t="s">
        <v>8300</v>
      </c>
      <c r="P1566" s="12">
        <f>ROUND(E1566/D1566*100,0)</f>
        <v>0</v>
      </c>
      <c r="Q1566" s="13">
        <f>IFERROR(ROUND(E1566/L1566,2),"no backers")</f>
        <v>10</v>
      </c>
      <c r="S1566" s="9">
        <f>$R$1+J1566/60/60/24</f>
        <v>42121.367002314815</v>
      </c>
      <c r="T1566" s="9">
        <f>$R$1+I1566/60/60/24</f>
        <v>42152.836805555555</v>
      </c>
      <c r="U1566">
        <f>YEAR(S1566)</f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8278</v>
      </c>
      <c r="O1567" t="s">
        <v>8300</v>
      </c>
      <c r="P1567" s="12">
        <f>ROUND(E1567/D1567*100,0)</f>
        <v>3</v>
      </c>
      <c r="Q1567" s="13">
        <f>IFERROR(ROUND(E1567/L1567,2),"no backers")</f>
        <v>100</v>
      </c>
      <c r="S1567" s="9">
        <f>$R$1+J1567/60/60/24</f>
        <v>40672.729872685188</v>
      </c>
      <c r="T1567" s="9">
        <f>$R$1+I1567/60/60/24</f>
        <v>40702.729872685188</v>
      </c>
      <c r="U1567">
        <f>YEAR(S1567)</f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8278</v>
      </c>
      <c r="O1568" t="s">
        <v>8300</v>
      </c>
      <c r="P1568" s="12">
        <f>ROUND(E1568/D1568*100,0)</f>
        <v>21</v>
      </c>
      <c r="Q1568" s="13">
        <f>IFERROR(ROUND(E1568/L1568,2),"no backers")</f>
        <v>108.05</v>
      </c>
      <c r="S1568" s="9">
        <f>$R$1+J1568/60/60/24</f>
        <v>42549.916712962964</v>
      </c>
      <c r="T1568" s="9">
        <f>$R$1+I1568/60/60/24</f>
        <v>42578.916666666672</v>
      </c>
      <c r="U1568">
        <f>YEAR(S1568)</f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8278</v>
      </c>
      <c r="O1569" t="s">
        <v>8300</v>
      </c>
      <c r="P1569" s="12">
        <f>ROUND(E1569/D1569*100,0)</f>
        <v>4</v>
      </c>
      <c r="Q1569" s="13">
        <f>IFERROR(ROUND(E1569/L1569,2),"no backers")</f>
        <v>26.92</v>
      </c>
      <c r="S1569" s="9">
        <f>$R$1+J1569/60/60/24</f>
        <v>41671.936863425923</v>
      </c>
      <c r="T1569" s="9">
        <f>$R$1+I1569/60/60/24</f>
        <v>41687</v>
      </c>
      <c r="U1569">
        <f>YEAR(S1569)</f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8278</v>
      </c>
      <c r="O1570" t="s">
        <v>8300</v>
      </c>
      <c r="P1570" s="12">
        <f>ROUND(E1570/D1570*100,0)</f>
        <v>14</v>
      </c>
      <c r="Q1570" s="13">
        <f>IFERROR(ROUND(E1570/L1570,2),"no backers")</f>
        <v>155</v>
      </c>
      <c r="S1570" s="9">
        <f>$R$1+J1570/60/60/24</f>
        <v>41962.062326388885</v>
      </c>
      <c r="T1570" s="9">
        <f>$R$1+I1570/60/60/24</f>
        <v>41997.062326388885</v>
      </c>
      <c r="U1570">
        <f>YEAR(S1570)</f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8278</v>
      </c>
      <c r="O1571" t="s">
        <v>8300</v>
      </c>
      <c r="P1571" s="12">
        <f>ROUND(E1571/D1571*100,0)</f>
        <v>0</v>
      </c>
      <c r="Q1571" s="13" t="str">
        <f>IFERROR(ROUND(E1571/L1571,2),"no backers")</f>
        <v>no backers</v>
      </c>
      <c r="S1571" s="9">
        <f>$R$1+J1571/60/60/24</f>
        <v>41389.679560185185</v>
      </c>
      <c r="T1571" s="9">
        <f>$R$1+I1571/60/60/24</f>
        <v>41419.679560185185</v>
      </c>
      <c r="U1571">
        <f>YEAR(S1571)</f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8278</v>
      </c>
      <c r="O1572" t="s">
        <v>8300</v>
      </c>
      <c r="P1572" s="12">
        <f>ROUND(E1572/D1572*100,0)</f>
        <v>41</v>
      </c>
      <c r="Q1572" s="13">
        <f>IFERROR(ROUND(E1572/L1572,2),"no backers")</f>
        <v>47.77</v>
      </c>
      <c r="S1572" s="9">
        <f>$R$1+J1572/60/60/24</f>
        <v>42438.813449074078</v>
      </c>
      <c r="T1572" s="9">
        <f>$R$1+I1572/60/60/24</f>
        <v>42468.771782407406</v>
      </c>
      <c r="U1572">
        <f>YEAR(S1572)</f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8278</v>
      </c>
      <c r="O1573" t="s">
        <v>8300</v>
      </c>
      <c r="P1573" s="12">
        <f>ROUND(E1573/D1573*100,0)</f>
        <v>1</v>
      </c>
      <c r="Q1573" s="13">
        <f>IFERROR(ROUND(E1573/L1573,2),"no backers")</f>
        <v>20</v>
      </c>
      <c r="S1573" s="9">
        <f>$R$1+J1573/60/60/24</f>
        <v>42144.769479166673</v>
      </c>
      <c r="T1573" s="9">
        <f>$R$1+I1573/60/60/24</f>
        <v>42174.769479166673</v>
      </c>
      <c r="U1573">
        <f>YEAR(S1573)</f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8278</v>
      </c>
      <c r="O1574" t="s">
        <v>8300</v>
      </c>
      <c r="P1574" s="12">
        <f>ROUND(E1574/D1574*100,0)</f>
        <v>5</v>
      </c>
      <c r="Q1574" s="13">
        <f>IFERROR(ROUND(E1574/L1574,2),"no backers")</f>
        <v>41.67</v>
      </c>
      <c r="S1574" s="9">
        <f>$R$1+J1574/60/60/24</f>
        <v>42404.033090277779</v>
      </c>
      <c r="T1574" s="9">
        <f>$R$1+I1574/60/60/24</f>
        <v>42428.999305555553</v>
      </c>
      <c r="U1574">
        <f>YEAR(S1574)</f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8278</v>
      </c>
      <c r="O1575" t="s">
        <v>8300</v>
      </c>
      <c r="P1575" s="12">
        <f>ROUND(E1575/D1575*100,0)</f>
        <v>2</v>
      </c>
      <c r="Q1575" s="13">
        <f>IFERROR(ROUND(E1575/L1575,2),"no backers")</f>
        <v>74.33</v>
      </c>
      <c r="S1575" s="9">
        <f>$R$1+J1575/60/60/24</f>
        <v>42786.000023148154</v>
      </c>
      <c r="T1575" s="9">
        <f>$R$1+I1575/60/60/24</f>
        <v>42826.165972222225</v>
      </c>
      <c r="U1575">
        <f>YEAR(S1575)</f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8278</v>
      </c>
      <c r="O1576" t="s">
        <v>8300</v>
      </c>
      <c r="P1576" s="12">
        <f>ROUND(E1576/D1576*100,0)</f>
        <v>5</v>
      </c>
      <c r="Q1576" s="13">
        <f>IFERROR(ROUND(E1576/L1576,2),"no backers")</f>
        <v>84.33</v>
      </c>
      <c r="S1576" s="9">
        <f>$R$1+J1576/60/60/24</f>
        <v>42017.927418981482</v>
      </c>
      <c r="T1576" s="9">
        <f>$R$1+I1576/60/60/24</f>
        <v>42052.927418981482</v>
      </c>
      <c r="U1576">
        <f>YEAR(S1576)</f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8278</v>
      </c>
      <c r="O1577" t="s">
        <v>8300</v>
      </c>
      <c r="P1577" s="12">
        <f>ROUND(E1577/D1577*100,0)</f>
        <v>23</v>
      </c>
      <c r="Q1577" s="13">
        <f>IFERROR(ROUND(E1577/L1577,2),"no backers")</f>
        <v>65.459999999999994</v>
      </c>
      <c r="S1577" s="9">
        <f>$R$1+J1577/60/60/24</f>
        <v>41799.524259259262</v>
      </c>
      <c r="T1577" s="9">
        <f>$R$1+I1577/60/60/24</f>
        <v>41829.524259259262</v>
      </c>
      <c r="U1577">
        <f>YEAR(S1577)</f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8278</v>
      </c>
      <c r="O1578" t="s">
        <v>8300</v>
      </c>
      <c r="P1578" s="12">
        <f>ROUND(E1578/D1578*100,0)</f>
        <v>13</v>
      </c>
      <c r="Q1578" s="13">
        <f>IFERROR(ROUND(E1578/L1578,2),"no backers")</f>
        <v>65</v>
      </c>
      <c r="S1578" s="9">
        <f>$R$1+J1578/60/60/24</f>
        <v>42140.879259259258</v>
      </c>
      <c r="T1578" s="9">
        <f>$R$1+I1578/60/60/24</f>
        <v>42185.879259259258</v>
      </c>
      <c r="U1578">
        <f>YEAR(S1578)</f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8278</v>
      </c>
      <c r="O1579" t="s">
        <v>8300</v>
      </c>
      <c r="P1579" s="12">
        <f>ROUND(E1579/D1579*100,0)</f>
        <v>1</v>
      </c>
      <c r="Q1579" s="13">
        <f>IFERROR(ROUND(E1579/L1579,2),"no backers")</f>
        <v>27.5</v>
      </c>
      <c r="S1579" s="9">
        <f>$R$1+J1579/60/60/24</f>
        <v>41054.847777777781</v>
      </c>
      <c r="T1579" s="9">
        <f>$R$1+I1579/60/60/24</f>
        <v>41114.847777777781</v>
      </c>
      <c r="U1579">
        <f>YEAR(S1579)</f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8278</v>
      </c>
      <c r="O1580" t="s">
        <v>8300</v>
      </c>
      <c r="P1580" s="12">
        <f>ROUND(E1580/D1580*100,0)</f>
        <v>11</v>
      </c>
      <c r="Q1580" s="13">
        <f>IFERROR(ROUND(E1580/L1580,2),"no backers")</f>
        <v>51.25</v>
      </c>
      <c r="S1580" s="9">
        <f>$R$1+J1580/60/60/24</f>
        <v>40399.065868055557</v>
      </c>
      <c r="T1580" s="9">
        <f>$R$1+I1580/60/60/24</f>
        <v>40423.083333333336</v>
      </c>
      <c r="U1580">
        <f>YEAR(S1580)</f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8278</v>
      </c>
      <c r="O1581" t="s">
        <v>8300</v>
      </c>
      <c r="P1581" s="12">
        <f>ROUND(E1581/D1581*100,0)</f>
        <v>1</v>
      </c>
      <c r="Q1581" s="13">
        <f>IFERROR(ROUND(E1581/L1581,2),"no backers")</f>
        <v>14</v>
      </c>
      <c r="S1581" s="9">
        <f>$R$1+J1581/60/60/24</f>
        <v>41481.996423611112</v>
      </c>
      <c r="T1581" s="9">
        <f>$R$1+I1581/60/60/24</f>
        <v>41514.996423611112</v>
      </c>
      <c r="U1581">
        <f>YEAR(S1581)</f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8278</v>
      </c>
      <c r="O1582" t="s">
        <v>8300</v>
      </c>
      <c r="P1582" s="12">
        <f>ROUND(E1582/D1582*100,0)</f>
        <v>0</v>
      </c>
      <c r="Q1582" s="13" t="str">
        <f>IFERROR(ROUND(E1582/L1582,2),"no backers")</f>
        <v>no backers</v>
      </c>
      <c r="S1582" s="9">
        <f>$R$1+J1582/60/60/24</f>
        <v>40990.050069444449</v>
      </c>
      <c r="T1582" s="9">
        <f>$R$1+I1582/60/60/24</f>
        <v>41050.050069444449</v>
      </c>
      <c r="U1582">
        <f>YEAR(S1582)</f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8294</v>
      </c>
      <c r="O1583" t="s">
        <v>8301</v>
      </c>
      <c r="P1583" s="12">
        <f>ROUND(E1583/D1583*100,0)</f>
        <v>1</v>
      </c>
      <c r="Q1583" s="13">
        <f>IFERROR(ROUND(E1583/L1583,2),"no backers")</f>
        <v>5</v>
      </c>
      <c r="S1583" s="9">
        <f>$R$1+J1583/60/60/24</f>
        <v>42325.448958333334</v>
      </c>
      <c r="T1583" s="9">
        <f>$R$1+I1583/60/60/24</f>
        <v>42357.448958333334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8294</v>
      </c>
      <c r="O1584" t="s">
        <v>8301</v>
      </c>
      <c r="P1584" s="12">
        <f>ROUND(E1584/D1584*100,0)</f>
        <v>9</v>
      </c>
      <c r="Q1584" s="13">
        <f>IFERROR(ROUND(E1584/L1584,2),"no backers")</f>
        <v>31</v>
      </c>
      <c r="S1584" s="9">
        <f>$R$1+J1584/60/60/24</f>
        <v>42246.789965277778</v>
      </c>
      <c r="T1584" s="9">
        <f>$R$1+I1584/60/60/24</f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8294</v>
      </c>
      <c r="O1585" t="s">
        <v>8301</v>
      </c>
      <c r="P1585" s="12">
        <f>ROUND(E1585/D1585*100,0)</f>
        <v>0</v>
      </c>
      <c r="Q1585" s="13">
        <f>IFERROR(ROUND(E1585/L1585,2),"no backers")</f>
        <v>15</v>
      </c>
      <c r="S1585" s="9">
        <f>$R$1+J1585/60/60/24</f>
        <v>41877.904988425929</v>
      </c>
      <c r="T1585" s="9">
        <f>$R$1+I1585/60/60/24</f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8294</v>
      </c>
      <c r="O1586" t="s">
        <v>8301</v>
      </c>
      <c r="P1586" s="12">
        <f>ROUND(E1586/D1586*100,0)</f>
        <v>0</v>
      </c>
      <c r="Q1586" s="13" t="str">
        <f>IFERROR(ROUND(E1586/L1586,2),"no backers")</f>
        <v>no backers</v>
      </c>
      <c r="S1586" s="9">
        <f>$R$1+J1586/60/60/24</f>
        <v>41779.649317129632</v>
      </c>
      <c r="T1586" s="9">
        <f>$R$1+I1586/60/60/24</f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8294</v>
      </c>
      <c r="O1587" t="s">
        <v>8301</v>
      </c>
      <c r="P1587" s="12">
        <f>ROUND(E1587/D1587*100,0)</f>
        <v>79</v>
      </c>
      <c r="Q1587" s="13">
        <f>IFERROR(ROUND(E1587/L1587,2),"no backers")</f>
        <v>131.66999999999999</v>
      </c>
      <c r="S1587" s="9">
        <f>$R$1+J1587/60/60/24</f>
        <v>42707.895462962959</v>
      </c>
      <c r="T1587" s="9">
        <f>$R$1+I1587/60/60/24</f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8294</v>
      </c>
      <c r="O1588" t="s">
        <v>8301</v>
      </c>
      <c r="P1588" s="12">
        <f>ROUND(E1588/D1588*100,0)</f>
        <v>0</v>
      </c>
      <c r="Q1588" s="13" t="str">
        <f>IFERROR(ROUND(E1588/L1588,2),"no backers")</f>
        <v>no backers</v>
      </c>
      <c r="S1588" s="9">
        <f>$R$1+J1588/60/60/24</f>
        <v>42069.104421296302</v>
      </c>
      <c r="T1588" s="9">
        <f>$R$1+I1588/60/60/24</f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8294</v>
      </c>
      <c r="O1589" t="s">
        <v>8301</v>
      </c>
      <c r="P1589" s="12">
        <f>ROUND(E1589/D1589*100,0)</f>
        <v>0</v>
      </c>
      <c r="Q1589" s="13">
        <f>IFERROR(ROUND(E1589/L1589,2),"no backers")</f>
        <v>1</v>
      </c>
      <c r="S1589" s="9">
        <f>$R$1+J1589/60/60/24</f>
        <v>41956.950983796298</v>
      </c>
      <c r="T1589" s="9">
        <f>$R$1+I1589/60/60/24</f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8294</v>
      </c>
      <c r="O1590" t="s">
        <v>8301</v>
      </c>
      <c r="P1590" s="12">
        <f>ROUND(E1590/D1590*100,0)</f>
        <v>0</v>
      </c>
      <c r="Q1590" s="13" t="str">
        <f>IFERROR(ROUND(E1590/L1590,2),"no backers")</f>
        <v>no backers</v>
      </c>
      <c r="S1590" s="9">
        <f>$R$1+J1590/60/60/24</f>
        <v>42005.24998842593</v>
      </c>
      <c r="T1590" s="9">
        <f>$R$1+I1590/60/60/24</f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8294</v>
      </c>
      <c r="O1591" t="s">
        <v>8301</v>
      </c>
      <c r="P1591" s="12">
        <f>ROUND(E1591/D1591*100,0)</f>
        <v>0</v>
      </c>
      <c r="Q1591" s="13" t="str">
        <f>IFERROR(ROUND(E1591/L1591,2),"no backers")</f>
        <v>no backers</v>
      </c>
      <c r="S1591" s="9">
        <f>$R$1+J1591/60/60/24</f>
        <v>42256.984791666662</v>
      </c>
      <c r="T1591" s="9">
        <f>$R$1+I1591/60/60/24</f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8294</v>
      </c>
      <c r="O1592" t="s">
        <v>8301</v>
      </c>
      <c r="P1592" s="12">
        <f>ROUND(E1592/D1592*100,0)</f>
        <v>2</v>
      </c>
      <c r="Q1592" s="13">
        <f>IFERROR(ROUND(E1592/L1592,2),"no backers")</f>
        <v>510</v>
      </c>
      <c r="S1592" s="9">
        <f>$R$1+J1592/60/60/24</f>
        <v>42240.857222222221</v>
      </c>
      <c r="T1592" s="9">
        <f>$R$1+I1592/60/60/24</f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8294</v>
      </c>
      <c r="O1593" t="s">
        <v>8301</v>
      </c>
      <c r="P1593" s="12">
        <f>ROUND(E1593/D1593*100,0)</f>
        <v>29</v>
      </c>
      <c r="Q1593" s="13">
        <f>IFERROR(ROUND(E1593/L1593,2),"no backers")</f>
        <v>44.48</v>
      </c>
      <c r="S1593" s="9">
        <f>$R$1+J1593/60/60/24</f>
        <v>42433.726168981477</v>
      </c>
      <c r="T1593" s="9">
        <f>$R$1+I1593/60/60/24</f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8294</v>
      </c>
      <c r="O1594" t="s">
        <v>8301</v>
      </c>
      <c r="P1594" s="12">
        <f>ROUND(E1594/D1594*100,0)</f>
        <v>0</v>
      </c>
      <c r="Q1594" s="13" t="str">
        <f>IFERROR(ROUND(E1594/L1594,2),"no backers")</f>
        <v>no backers</v>
      </c>
      <c r="S1594" s="9">
        <f>$R$1+J1594/60/60/24</f>
        <v>42046.072743055556</v>
      </c>
      <c r="T1594" s="9">
        <f>$R$1+I1594/60/60/24</f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8294</v>
      </c>
      <c r="O1595" t="s">
        <v>8301</v>
      </c>
      <c r="P1595" s="12">
        <f>ROUND(E1595/D1595*100,0)</f>
        <v>0</v>
      </c>
      <c r="Q1595" s="13">
        <f>IFERROR(ROUND(E1595/L1595,2),"no backers")</f>
        <v>1</v>
      </c>
      <c r="S1595" s="9">
        <f>$R$1+J1595/60/60/24</f>
        <v>42033.845543981486</v>
      </c>
      <c r="T1595" s="9">
        <f>$R$1+I1595/60/60/24</f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8294</v>
      </c>
      <c r="O1596" t="s">
        <v>8301</v>
      </c>
      <c r="P1596" s="12">
        <f>ROUND(E1596/D1596*100,0)</f>
        <v>21</v>
      </c>
      <c r="Q1596" s="13">
        <f>IFERROR(ROUND(E1596/L1596,2),"no backers")</f>
        <v>20.5</v>
      </c>
      <c r="S1596" s="9">
        <f>$R$1+J1596/60/60/24</f>
        <v>42445.712754629625</v>
      </c>
      <c r="T1596" s="9">
        <f>$R$1+I1596/60/60/24</f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8294</v>
      </c>
      <c r="O1597" t="s">
        <v>8301</v>
      </c>
      <c r="P1597" s="12">
        <f>ROUND(E1597/D1597*100,0)</f>
        <v>0</v>
      </c>
      <c r="Q1597" s="13">
        <f>IFERROR(ROUND(E1597/L1597,2),"no backers")</f>
        <v>40</v>
      </c>
      <c r="S1597" s="9">
        <f>$R$1+J1597/60/60/24</f>
        <v>41780.050092592595</v>
      </c>
      <c r="T1597" s="9">
        <f>$R$1+I1597/60/60/24</f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8294</v>
      </c>
      <c r="O1598" t="s">
        <v>8301</v>
      </c>
      <c r="P1598" s="12">
        <f>ROUND(E1598/D1598*100,0)</f>
        <v>2</v>
      </c>
      <c r="Q1598" s="13">
        <f>IFERROR(ROUND(E1598/L1598,2),"no backers")</f>
        <v>25</v>
      </c>
      <c r="S1598" s="9">
        <f>$R$1+J1598/60/60/24</f>
        <v>41941.430196759262</v>
      </c>
      <c r="T1598" s="9">
        <f>$R$1+I1598/60/60/24</f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8294</v>
      </c>
      <c r="O1599" t="s">
        <v>8301</v>
      </c>
      <c r="P1599" s="12">
        <f>ROUND(E1599/D1599*100,0)</f>
        <v>0</v>
      </c>
      <c r="Q1599" s="13" t="str">
        <f>IFERROR(ROUND(E1599/L1599,2),"no backers")</f>
        <v>no backers</v>
      </c>
      <c r="S1599" s="9">
        <f>$R$1+J1599/60/60/24</f>
        <v>42603.354131944448</v>
      </c>
      <c r="T1599" s="9">
        <f>$R$1+I1599/60/60/24</f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8294</v>
      </c>
      <c r="O1600" t="s">
        <v>8301</v>
      </c>
      <c r="P1600" s="12">
        <f>ROUND(E1600/D1600*100,0)</f>
        <v>0</v>
      </c>
      <c r="Q1600" s="13">
        <f>IFERROR(ROUND(E1600/L1600,2),"no backers")</f>
        <v>1</v>
      </c>
      <c r="S1600" s="9">
        <f>$R$1+J1600/60/60/24</f>
        <v>42151.667337962965</v>
      </c>
      <c r="T1600" s="9">
        <f>$R$1+I1600/60/60/24</f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8294</v>
      </c>
      <c r="O1601" t="s">
        <v>8301</v>
      </c>
      <c r="P1601" s="12">
        <f>ROUND(E1601/D1601*100,0)</f>
        <v>0</v>
      </c>
      <c r="Q1601" s="13" t="str">
        <f>IFERROR(ROUND(E1601/L1601,2),"no backers")</f>
        <v>no backers</v>
      </c>
      <c r="S1601" s="9">
        <f>$R$1+J1601/60/60/24</f>
        <v>42438.53907407407</v>
      </c>
      <c r="T1601" s="9">
        <f>$R$1+I1601/60/60/24</f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8294</v>
      </c>
      <c r="O1602" t="s">
        <v>8301</v>
      </c>
      <c r="P1602" s="12">
        <f>ROUND(E1602/D1602*100,0)</f>
        <v>7</v>
      </c>
      <c r="Q1602" s="13">
        <f>IFERROR(ROUND(E1602/L1602,2),"no backers")</f>
        <v>40.78</v>
      </c>
      <c r="S1602" s="9">
        <f>$R$1+J1602/60/60/24</f>
        <v>41791.057314814818</v>
      </c>
      <c r="T1602" s="9">
        <f>$R$1+I1602/60/60/24</f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8281</v>
      </c>
      <c r="O1603" t="s">
        <v>8282</v>
      </c>
      <c r="P1603" s="12">
        <f>ROUND(E1603/D1603*100,0)</f>
        <v>108</v>
      </c>
      <c r="Q1603" s="13">
        <f>IFERROR(ROUND(E1603/L1603,2),"no backers")</f>
        <v>48.33</v>
      </c>
      <c r="S1603" s="9">
        <f>$R$1+J1603/60/60/24</f>
        <v>40638.092974537038</v>
      </c>
      <c r="T1603" s="9">
        <f>$R$1+I1603/60/60/24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8281</v>
      </c>
      <c r="O1604" t="s">
        <v>8282</v>
      </c>
      <c r="P1604" s="12">
        <f>ROUND(E1604/D1604*100,0)</f>
        <v>100</v>
      </c>
      <c r="Q1604" s="13">
        <f>IFERROR(ROUND(E1604/L1604,2),"no backers")</f>
        <v>46.95</v>
      </c>
      <c r="S1604" s="9">
        <f>$R$1+J1604/60/60/24</f>
        <v>40788.297650462962</v>
      </c>
      <c r="T1604" s="9">
        <f>$R$1+I1604/60/60/24</f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8281</v>
      </c>
      <c r="O1605" t="s">
        <v>8282</v>
      </c>
      <c r="P1605" s="12">
        <f>ROUND(E1605/D1605*100,0)</f>
        <v>100</v>
      </c>
      <c r="Q1605" s="13">
        <f>IFERROR(ROUND(E1605/L1605,2),"no backers")</f>
        <v>66.69</v>
      </c>
      <c r="S1605" s="9">
        <f>$R$1+J1605/60/60/24</f>
        <v>40876.169664351852</v>
      </c>
      <c r="T1605" s="9">
        <f>$R$1+I1605/60/60/24</f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8281</v>
      </c>
      <c r="O1606" t="s">
        <v>8282</v>
      </c>
      <c r="P1606" s="12">
        <f>ROUND(E1606/D1606*100,0)</f>
        <v>122</v>
      </c>
      <c r="Q1606" s="13">
        <f>IFERROR(ROUND(E1606/L1606,2),"no backers")</f>
        <v>48.84</v>
      </c>
      <c r="S1606" s="9">
        <f>$R$1+J1606/60/60/24</f>
        <v>40945.845312500001</v>
      </c>
      <c r="T1606" s="9">
        <f>$R$1+I1606/60/60/24</f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8281</v>
      </c>
      <c r="O1607" t="s">
        <v>8282</v>
      </c>
      <c r="P1607" s="12">
        <f>ROUND(E1607/D1607*100,0)</f>
        <v>101</v>
      </c>
      <c r="Q1607" s="13">
        <f>IFERROR(ROUND(E1607/L1607,2),"no backers")</f>
        <v>137.31</v>
      </c>
      <c r="S1607" s="9">
        <f>$R$1+J1607/60/60/24</f>
        <v>40747.012881944444</v>
      </c>
      <c r="T1607" s="9">
        <f>$R$1+I1607/60/60/24</f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8281</v>
      </c>
      <c r="O1608" t="s">
        <v>8282</v>
      </c>
      <c r="P1608" s="12">
        <f>ROUND(E1608/D1608*100,0)</f>
        <v>101</v>
      </c>
      <c r="Q1608" s="13">
        <f>IFERROR(ROUND(E1608/L1608,2),"no backers")</f>
        <v>87.83</v>
      </c>
      <c r="S1608" s="9">
        <f>$R$1+J1608/60/60/24</f>
        <v>40536.111550925925</v>
      </c>
      <c r="T1608" s="9">
        <f>$R$1+I1608/60/60/24</f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8281</v>
      </c>
      <c r="O1609" t="s">
        <v>8282</v>
      </c>
      <c r="P1609" s="12">
        <f>ROUND(E1609/D1609*100,0)</f>
        <v>145</v>
      </c>
      <c r="Q1609" s="13">
        <f>IFERROR(ROUND(E1609/L1609,2),"no backers")</f>
        <v>70.790000000000006</v>
      </c>
      <c r="S1609" s="9">
        <f>$R$1+J1609/60/60/24</f>
        <v>41053.80846064815</v>
      </c>
      <c r="T1609" s="9">
        <f>$R$1+I1609/60/60/24</f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8281</v>
      </c>
      <c r="O1610" t="s">
        <v>8282</v>
      </c>
      <c r="P1610" s="12">
        <f>ROUND(E1610/D1610*100,0)</f>
        <v>101</v>
      </c>
      <c r="Q1610" s="13">
        <f>IFERROR(ROUND(E1610/L1610,2),"no backers")</f>
        <v>52.83</v>
      </c>
      <c r="S1610" s="9">
        <f>$R$1+J1610/60/60/24</f>
        <v>41607.83085648148</v>
      </c>
      <c r="T1610" s="9">
        <f>$R$1+I1610/60/60/24</f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8281</v>
      </c>
      <c r="O1611" t="s">
        <v>8282</v>
      </c>
      <c r="P1611" s="12">
        <f>ROUND(E1611/D1611*100,0)</f>
        <v>118</v>
      </c>
      <c r="Q1611" s="13">
        <f>IFERROR(ROUND(E1611/L1611,2),"no backers")</f>
        <v>443.75</v>
      </c>
      <c r="S1611" s="9">
        <f>$R$1+J1611/60/60/24</f>
        <v>40796.001261574071</v>
      </c>
      <c r="T1611" s="9">
        <f>$R$1+I1611/60/60/24</f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8281</v>
      </c>
      <c r="O1612" t="s">
        <v>8282</v>
      </c>
      <c r="P1612" s="12">
        <f>ROUND(E1612/D1612*100,0)</f>
        <v>272</v>
      </c>
      <c r="Q1612" s="13">
        <f>IFERROR(ROUND(E1612/L1612,2),"no backers")</f>
        <v>48.54</v>
      </c>
      <c r="S1612" s="9">
        <f>$R$1+J1612/60/60/24</f>
        <v>41228.924884259257</v>
      </c>
      <c r="T1612" s="9">
        <f>$R$1+I1612/60/60/24</f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8281</v>
      </c>
      <c r="O1613" t="s">
        <v>8282</v>
      </c>
      <c r="P1613" s="12">
        <f>ROUND(E1613/D1613*100,0)</f>
        <v>125</v>
      </c>
      <c r="Q1613" s="13">
        <f>IFERROR(ROUND(E1613/L1613,2),"no backers")</f>
        <v>37.07</v>
      </c>
      <c r="S1613" s="9">
        <f>$R$1+J1613/60/60/24</f>
        <v>41409.00037037037</v>
      </c>
      <c r="T1613" s="9">
        <f>$R$1+I1613/60/60/24</f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8281</v>
      </c>
      <c r="O1614" t="s">
        <v>8282</v>
      </c>
      <c r="P1614" s="12">
        <f>ROUND(E1614/D1614*100,0)</f>
        <v>110</v>
      </c>
      <c r="Q1614" s="13">
        <f>IFERROR(ROUND(E1614/L1614,2),"no backers")</f>
        <v>50</v>
      </c>
      <c r="S1614" s="9">
        <f>$R$1+J1614/60/60/24</f>
        <v>41246.874814814815</v>
      </c>
      <c r="T1614" s="9">
        <f>$R$1+I1614/60/60/24</f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8281</v>
      </c>
      <c r="O1615" t="s">
        <v>8282</v>
      </c>
      <c r="P1615" s="12">
        <f>ROUND(E1615/D1615*100,0)</f>
        <v>102</v>
      </c>
      <c r="Q1615" s="13">
        <f>IFERROR(ROUND(E1615/L1615,2),"no backers")</f>
        <v>39.04</v>
      </c>
      <c r="S1615" s="9">
        <f>$R$1+J1615/60/60/24</f>
        <v>41082.069467592592</v>
      </c>
      <c r="T1615" s="9">
        <f>$R$1+I1615/60/60/24</f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8281</v>
      </c>
      <c r="O1616" t="s">
        <v>8282</v>
      </c>
      <c r="P1616" s="12">
        <f>ROUND(E1616/D1616*100,0)</f>
        <v>103</v>
      </c>
      <c r="Q1616" s="13">
        <f>IFERROR(ROUND(E1616/L1616,2),"no backers")</f>
        <v>66.69</v>
      </c>
      <c r="S1616" s="9">
        <f>$R$1+J1616/60/60/24</f>
        <v>41794.981122685182</v>
      </c>
      <c r="T1616" s="9">
        <f>$R$1+I1616/60/60/24</f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8281</v>
      </c>
      <c r="O1617" t="s">
        <v>8282</v>
      </c>
      <c r="P1617" s="12">
        <f>ROUND(E1617/D1617*100,0)</f>
        <v>114</v>
      </c>
      <c r="Q1617" s="13">
        <f>IFERROR(ROUND(E1617/L1617,2),"no backers")</f>
        <v>67.13</v>
      </c>
      <c r="S1617" s="9">
        <f>$R$1+J1617/60/60/24</f>
        <v>40845.050879629627</v>
      </c>
      <c r="T1617" s="9">
        <f>$R$1+I1617/60/60/24</f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8281</v>
      </c>
      <c r="O1618" t="s">
        <v>8282</v>
      </c>
      <c r="P1618" s="12">
        <f>ROUND(E1618/D1618*100,0)</f>
        <v>104</v>
      </c>
      <c r="Q1618" s="13">
        <f>IFERROR(ROUND(E1618/L1618,2),"no backers")</f>
        <v>66.37</v>
      </c>
      <c r="S1618" s="9">
        <f>$R$1+J1618/60/60/24</f>
        <v>41194.715520833335</v>
      </c>
      <c r="T1618" s="9">
        <f>$R$1+I1618/60/60/24</f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8281</v>
      </c>
      <c r="O1619" t="s">
        <v>8282</v>
      </c>
      <c r="P1619" s="12">
        <f>ROUND(E1619/D1619*100,0)</f>
        <v>146</v>
      </c>
      <c r="Q1619" s="13">
        <f>IFERROR(ROUND(E1619/L1619,2),"no backers")</f>
        <v>64.62</v>
      </c>
      <c r="S1619" s="9">
        <f>$R$1+J1619/60/60/24</f>
        <v>41546.664212962962</v>
      </c>
      <c r="T1619" s="9">
        <f>$R$1+I1619/60/60/24</f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8281</v>
      </c>
      <c r="O1620" t="s">
        <v>8282</v>
      </c>
      <c r="P1620" s="12">
        <f>ROUND(E1620/D1620*100,0)</f>
        <v>105</v>
      </c>
      <c r="Q1620" s="13">
        <f>IFERROR(ROUND(E1620/L1620,2),"no backers")</f>
        <v>58.37</v>
      </c>
      <c r="S1620" s="9">
        <f>$R$1+J1620/60/60/24</f>
        <v>41301.654340277775</v>
      </c>
      <c r="T1620" s="9">
        <f>$R$1+I1620/60/60/24</f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8281</v>
      </c>
      <c r="O1621" t="s">
        <v>8282</v>
      </c>
      <c r="P1621" s="12">
        <f>ROUND(E1621/D1621*100,0)</f>
        <v>133</v>
      </c>
      <c r="Q1621" s="13">
        <f>IFERROR(ROUND(E1621/L1621,2),"no backers")</f>
        <v>86.96</v>
      </c>
      <c r="S1621" s="9">
        <f>$R$1+J1621/60/60/24</f>
        <v>41876.18618055556</v>
      </c>
      <c r="T1621" s="9">
        <f>$R$1+I1621/60/60/24</f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8281</v>
      </c>
      <c r="O1622" t="s">
        <v>8282</v>
      </c>
      <c r="P1622" s="12">
        <f>ROUND(E1622/D1622*100,0)</f>
        <v>113</v>
      </c>
      <c r="Q1622" s="13">
        <f>IFERROR(ROUND(E1622/L1622,2),"no backers")</f>
        <v>66.47</v>
      </c>
      <c r="S1622" s="9">
        <f>$R$1+J1622/60/60/24</f>
        <v>41321.339583333334</v>
      </c>
      <c r="T1622" s="9">
        <f>$R$1+I1622/60/60/24</f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8281</v>
      </c>
      <c r="O1623" t="s">
        <v>8282</v>
      </c>
      <c r="P1623" s="12">
        <f>ROUND(E1623/D1623*100,0)</f>
        <v>121</v>
      </c>
      <c r="Q1623" s="13">
        <f>IFERROR(ROUND(E1623/L1623,2),"no backers")</f>
        <v>163.78</v>
      </c>
      <c r="S1623" s="9">
        <f>$R$1+J1623/60/60/24</f>
        <v>41003.60665509259</v>
      </c>
      <c r="T1623" s="9">
        <f>$R$1+I1623/60/60/24</f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8281</v>
      </c>
      <c r="O1624" t="s">
        <v>8282</v>
      </c>
      <c r="P1624" s="12">
        <f>ROUND(E1624/D1624*100,0)</f>
        <v>102</v>
      </c>
      <c r="Q1624" s="13">
        <f>IFERROR(ROUND(E1624/L1624,2),"no backers")</f>
        <v>107.98</v>
      </c>
      <c r="S1624" s="9">
        <f>$R$1+J1624/60/60/24</f>
        <v>41950.29483796296</v>
      </c>
      <c r="T1624" s="9">
        <f>$R$1+I1624/60/60/24</f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8281</v>
      </c>
      <c r="O1625" t="s">
        <v>8282</v>
      </c>
      <c r="P1625" s="12">
        <f>ROUND(E1625/D1625*100,0)</f>
        <v>101</v>
      </c>
      <c r="Q1625" s="13">
        <f>IFERROR(ROUND(E1625/L1625,2),"no backers")</f>
        <v>42.11</v>
      </c>
      <c r="S1625" s="9">
        <f>$R$1+J1625/60/60/24</f>
        <v>41453.688530092593</v>
      </c>
      <c r="T1625" s="9">
        <f>$R$1+I1625/60/60/24</f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8281</v>
      </c>
      <c r="O1626" t="s">
        <v>8282</v>
      </c>
      <c r="P1626" s="12">
        <f>ROUND(E1626/D1626*100,0)</f>
        <v>118</v>
      </c>
      <c r="Q1626" s="13">
        <f>IFERROR(ROUND(E1626/L1626,2),"no backers")</f>
        <v>47.2</v>
      </c>
      <c r="S1626" s="9">
        <f>$R$1+J1626/60/60/24</f>
        <v>41243.367303240739</v>
      </c>
      <c r="T1626" s="9">
        <f>$R$1+I1626/60/60/24</f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8281</v>
      </c>
      <c r="O1627" t="s">
        <v>8282</v>
      </c>
      <c r="P1627" s="12">
        <f>ROUND(E1627/D1627*100,0)</f>
        <v>155</v>
      </c>
      <c r="Q1627" s="13">
        <f>IFERROR(ROUND(E1627/L1627,2),"no backers")</f>
        <v>112.02</v>
      </c>
      <c r="S1627" s="9">
        <f>$R$1+J1627/60/60/24</f>
        <v>41135.699687500004</v>
      </c>
      <c r="T1627" s="9">
        <f>$R$1+I1627/60/60/24</f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8281</v>
      </c>
      <c r="O1628" t="s">
        <v>8282</v>
      </c>
      <c r="P1628" s="12">
        <f>ROUND(E1628/D1628*100,0)</f>
        <v>101</v>
      </c>
      <c r="Q1628" s="13">
        <f>IFERROR(ROUND(E1628/L1628,2),"no backers")</f>
        <v>74.95</v>
      </c>
      <c r="S1628" s="9">
        <f>$R$1+J1628/60/60/24</f>
        <v>41579.847997685189</v>
      </c>
      <c r="T1628" s="9">
        <f>$R$1+I1628/60/60/24</f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8281</v>
      </c>
      <c r="O1629" t="s">
        <v>8282</v>
      </c>
      <c r="P1629" s="12">
        <f>ROUND(E1629/D1629*100,0)</f>
        <v>117</v>
      </c>
      <c r="Q1629" s="13">
        <f>IFERROR(ROUND(E1629/L1629,2),"no backers")</f>
        <v>61.58</v>
      </c>
      <c r="S1629" s="9">
        <f>$R$1+J1629/60/60/24</f>
        <v>41205.707048611112</v>
      </c>
      <c r="T1629" s="9">
        <f>$R$1+I1629/60/60/24</f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8281</v>
      </c>
      <c r="O1630" t="s">
        <v>8282</v>
      </c>
      <c r="P1630" s="12">
        <f>ROUND(E1630/D1630*100,0)</f>
        <v>101</v>
      </c>
      <c r="Q1630" s="13">
        <f>IFERROR(ROUND(E1630/L1630,2),"no backers")</f>
        <v>45.88</v>
      </c>
      <c r="S1630" s="9">
        <f>$R$1+J1630/60/60/24</f>
        <v>41774.737060185187</v>
      </c>
      <c r="T1630" s="9">
        <f>$R$1+I1630/60/60/24</f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8281</v>
      </c>
      <c r="O1631" t="s">
        <v>8282</v>
      </c>
      <c r="P1631" s="12">
        <f>ROUND(E1631/D1631*100,0)</f>
        <v>104</v>
      </c>
      <c r="Q1631" s="13">
        <f>IFERROR(ROUND(E1631/L1631,2),"no backers")</f>
        <v>75.849999999999994</v>
      </c>
      <c r="S1631" s="9">
        <f>$R$1+J1631/60/60/24</f>
        <v>41645.867280092592</v>
      </c>
      <c r="T1631" s="9">
        <f>$R$1+I1631/60/60/24</f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8281</v>
      </c>
      <c r="O1632" t="s">
        <v>8282</v>
      </c>
      <c r="P1632" s="12">
        <f>ROUND(E1632/D1632*100,0)</f>
        <v>265</v>
      </c>
      <c r="Q1632" s="13">
        <f>IFERROR(ROUND(E1632/L1632,2),"no backers")</f>
        <v>84.21</v>
      </c>
      <c r="S1632" s="9">
        <f>$R$1+J1632/60/60/24</f>
        <v>40939.837673611109</v>
      </c>
      <c r="T1632" s="9">
        <f>$R$1+I1632/60/60/24</f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8281</v>
      </c>
      <c r="O1633" t="s">
        <v>8282</v>
      </c>
      <c r="P1633" s="12">
        <f>ROUND(E1633/D1633*100,0)</f>
        <v>156</v>
      </c>
      <c r="Q1633" s="13">
        <f>IFERROR(ROUND(E1633/L1633,2),"no backers")</f>
        <v>117.23</v>
      </c>
      <c r="S1633" s="9">
        <f>$R$1+J1633/60/60/24</f>
        <v>41164.859502314815</v>
      </c>
      <c r="T1633" s="9">
        <f>$R$1+I1633/60/60/24</f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8281</v>
      </c>
      <c r="O1634" t="s">
        <v>8282</v>
      </c>
      <c r="P1634" s="12">
        <f>ROUND(E1634/D1634*100,0)</f>
        <v>102</v>
      </c>
      <c r="Q1634" s="13">
        <f>IFERROR(ROUND(E1634/L1634,2),"no backers")</f>
        <v>86.49</v>
      </c>
      <c r="S1634" s="9">
        <f>$R$1+J1634/60/60/24</f>
        <v>40750.340902777774</v>
      </c>
      <c r="T1634" s="9">
        <f>$R$1+I1634/60/60/24</f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8281</v>
      </c>
      <c r="O1635" t="s">
        <v>8282</v>
      </c>
      <c r="P1635" s="12">
        <f>ROUND(E1635/D1635*100,0)</f>
        <v>100</v>
      </c>
      <c r="Q1635" s="13">
        <f>IFERROR(ROUND(E1635/L1635,2),"no backers")</f>
        <v>172.41</v>
      </c>
      <c r="S1635" s="9">
        <f>$R$1+J1635/60/60/24</f>
        <v>40896.883750000001</v>
      </c>
      <c r="T1635" s="9">
        <f>$R$1+I1635/60/60/24</f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8281</v>
      </c>
      <c r="O1636" t="s">
        <v>8282</v>
      </c>
      <c r="P1636" s="12">
        <f>ROUND(E1636/D1636*100,0)</f>
        <v>101</v>
      </c>
      <c r="Q1636" s="13">
        <f>IFERROR(ROUND(E1636/L1636,2),"no backers")</f>
        <v>62.81</v>
      </c>
      <c r="S1636" s="9">
        <f>$R$1+J1636/60/60/24</f>
        <v>40658.189826388887</v>
      </c>
      <c r="T1636" s="9">
        <f>$R$1+I1636/60/60/24</f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8281</v>
      </c>
      <c r="O1637" t="s">
        <v>8282</v>
      </c>
      <c r="P1637" s="12">
        <f>ROUND(E1637/D1637*100,0)</f>
        <v>125</v>
      </c>
      <c r="Q1637" s="13">
        <f>IFERROR(ROUND(E1637/L1637,2),"no backers")</f>
        <v>67.73</v>
      </c>
      <c r="S1637" s="9">
        <f>$R$1+J1637/60/60/24</f>
        <v>42502.868761574078</v>
      </c>
      <c r="T1637" s="9">
        <f>$R$1+I1637/60/60/24</f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8281</v>
      </c>
      <c r="O1638" t="s">
        <v>8282</v>
      </c>
      <c r="P1638" s="12">
        <f>ROUND(E1638/D1638*100,0)</f>
        <v>104</v>
      </c>
      <c r="Q1638" s="13">
        <f>IFERROR(ROUND(E1638/L1638,2),"no backers")</f>
        <v>53.56</v>
      </c>
      <c r="S1638" s="9">
        <f>$R$1+J1638/60/60/24</f>
        <v>40663.08666666667</v>
      </c>
      <c r="T1638" s="9">
        <f>$R$1+I1638/60/60/24</f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8281</v>
      </c>
      <c r="O1639" t="s">
        <v>8282</v>
      </c>
      <c r="P1639" s="12">
        <f>ROUND(E1639/D1639*100,0)</f>
        <v>104</v>
      </c>
      <c r="Q1639" s="13">
        <f>IFERROR(ROUND(E1639/L1639,2),"no backers")</f>
        <v>34.6</v>
      </c>
      <c r="S1639" s="9">
        <f>$R$1+J1639/60/60/24</f>
        <v>40122.751620370371</v>
      </c>
      <c r="T1639" s="9">
        <f>$R$1+I1639/60/60/24</f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8281</v>
      </c>
      <c r="O1640" t="s">
        <v>8282</v>
      </c>
      <c r="P1640" s="12">
        <f>ROUND(E1640/D1640*100,0)</f>
        <v>105</v>
      </c>
      <c r="Q1640" s="13">
        <f>IFERROR(ROUND(E1640/L1640,2),"no backers")</f>
        <v>38.89</v>
      </c>
      <c r="S1640" s="9">
        <f>$R$1+J1640/60/60/24</f>
        <v>41288.68712962963</v>
      </c>
      <c r="T1640" s="9">
        <f>$R$1+I1640/60/60/24</f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8281</v>
      </c>
      <c r="O1641" t="s">
        <v>8282</v>
      </c>
      <c r="P1641" s="12">
        <f>ROUND(E1641/D1641*100,0)</f>
        <v>100</v>
      </c>
      <c r="Q1641" s="13">
        <f>IFERROR(ROUND(E1641/L1641,2),"no backers")</f>
        <v>94.74</v>
      </c>
      <c r="S1641" s="9">
        <f>$R$1+J1641/60/60/24</f>
        <v>40941.652372685188</v>
      </c>
      <c r="T1641" s="9">
        <f>$R$1+I1641/60/60/24</f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8281</v>
      </c>
      <c r="O1642" t="s">
        <v>8282</v>
      </c>
      <c r="P1642" s="12">
        <f>ROUND(E1642/D1642*100,0)</f>
        <v>170</v>
      </c>
      <c r="Q1642" s="13">
        <f>IFERROR(ROUND(E1642/L1642,2),"no backers")</f>
        <v>39.97</v>
      </c>
      <c r="S1642" s="9">
        <f>$R$1+J1642/60/60/24</f>
        <v>40379.23096064815</v>
      </c>
      <c r="T1642" s="9">
        <f>$R$1+I1642/60/60/24</f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8281</v>
      </c>
      <c r="O1643" t="s">
        <v>8302</v>
      </c>
      <c r="P1643" s="12">
        <f>ROUND(E1643/D1643*100,0)</f>
        <v>101</v>
      </c>
      <c r="Q1643" s="13">
        <f>IFERROR(ROUND(E1643/L1643,2),"no backers")</f>
        <v>97.5</v>
      </c>
      <c r="S1643" s="9">
        <f>$R$1+J1643/60/60/24</f>
        <v>41962.596574074079</v>
      </c>
      <c r="T1643" s="9">
        <f>$R$1+I1643/60/60/24</f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8281</v>
      </c>
      <c r="O1644" t="s">
        <v>8302</v>
      </c>
      <c r="P1644" s="12">
        <f>ROUND(E1644/D1644*100,0)</f>
        <v>100</v>
      </c>
      <c r="Q1644" s="13">
        <f>IFERROR(ROUND(E1644/L1644,2),"no backers")</f>
        <v>42.86</v>
      </c>
      <c r="S1644" s="9">
        <f>$R$1+J1644/60/60/24</f>
        <v>40688.024618055555</v>
      </c>
      <c r="T1644" s="9">
        <f>$R$1+I1644/60/60/24</f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8281</v>
      </c>
      <c r="O1645" t="s">
        <v>8302</v>
      </c>
      <c r="P1645" s="12">
        <f>ROUND(E1645/D1645*100,0)</f>
        <v>125</v>
      </c>
      <c r="Q1645" s="13">
        <f>IFERROR(ROUND(E1645/L1645,2),"no backers")</f>
        <v>168.51</v>
      </c>
      <c r="S1645" s="9">
        <f>$R$1+J1645/60/60/24</f>
        <v>41146.824212962965</v>
      </c>
      <c r="T1645" s="9">
        <f>$R$1+I1645/60/60/24</f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8281</v>
      </c>
      <c r="O1646" t="s">
        <v>8302</v>
      </c>
      <c r="P1646" s="12">
        <f>ROUND(E1646/D1646*100,0)</f>
        <v>110</v>
      </c>
      <c r="Q1646" s="13">
        <f>IFERROR(ROUND(E1646/L1646,2),"no backers")</f>
        <v>85.55</v>
      </c>
      <c r="S1646" s="9">
        <f>$R$1+J1646/60/60/24</f>
        <v>41175.05972222222</v>
      </c>
      <c r="T1646" s="9">
        <f>$R$1+I1646/60/60/24</f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8281</v>
      </c>
      <c r="O1647" t="s">
        <v>8302</v>
      </c>
      <c r="P1647" s="12">
        <f>ROUND(E1647/D1647*100,0)</f>
        <v>111</v>
      </c>
      <c r="Q1647" s="13">
        <f>IFERROR(ROUND(E1647/L1647,2),"no backers")</f>
        <v>554</v>
      </c>
      <c r="S1647" s="9">
        <f>$R$1+J1647/60/60/24</f>
        <v>41521.617361111108</v>
      </c>
      <c r="T1647" s="9">
        <f>$R$1+I1647/60/60/24</f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8281</v>
      </c>
      <c r="O1648" t="s">
        <v>8302</v>
      </c>
      <c r="P1648" s="12">
        <f>ROUND(E1648/D1648*100,0)</f>
        <v>110</v>
      </c>
      <c r="Q1648" s="13">
        <f>IFERROR(ROUND(E1648/L1648,2),"no backers")</f>
        <v>26.55</v>
      </c>
      <c r="S1648" s="9">
        <f>$R$1+J1648/60/60/24</f>
        <v>41833.450266203705</v>
      </c>
      <c r="T1648" s="9">
        <f>$R$1+I1648/60/60/24</f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8281</v>
      </c>
      <c r="O1649" t="s">
        <v>8302</v>
      </c>
      <c r="P1649" s="12">
        <f>ROUND(E1649/D1649*100,0)</f>
        <v>105</v>
      </c>
      <c r="Q1649" s="13">
        <f>IFERROR(ROUND(E1649/L1649,2),"no backers")</f>
        <v>113.83</v>
      </c>
      <c r="S1649" s="9">
        <f>$R$1+J1649/60/60/24</f>
        <v>41039.409456018519</v>
      </c>
      <c r="T1649" s="9">
        <f>$R$1+I1649/60/60/24</f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8281</v>
      </c>
      <c r="O1650" t="s">
        <v>8302</v>
      </c>
      <c r="P1650" s="12">
        <f>ROUND(E1650/D1650*100,0)</f>
        <v>125</v>
      </c>
      <c r="Q1650" s="13">
        <f>IFERROR(ROUND(E1650/L1650,2),"no backers")</f>
        <v>32.01</v>
      </c>
      <c r="S1650" s="9">
        <f>$R$1+J1650/60/60/24</f>
        <v>40592.704652777778</v>
      </c>
      <c r="T1650" s="9">
        <f>$R$1+I1650/60/60/24</f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8281</v>
      </c>
      <c r="O1651" t="s">
        <v>8302</v>
      </c>
      <c r="P1651" s="12">
        <f>ROUND(E1651/D1651*100,0)</f>
        <v>101</v>
      </c>
      <c r="Q1651" s="13">
        <f>IFERROR(ROUND(E1651/L1651,2),"no backers")</f>
        <v>47.19</v>
      </c>
      <c r="S1651" s="9">
        <f>$R$1+J1651/60/60/24</f>
        <v>41737.684664351851</v>
      </c>
      <c r="T1651" s="9">
        <f>$R$1+I1651/60/60/24</f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8281</v>
      </c>
      <c r="O1652" t="s">
        <v>8302</v>
      </c>
      <c r="P1652" s="12">
        <f>ROUND(E1652/D1652*100,0)</f>
        <v>142</v>
      </c>
      <c r="Q1652" s="13">
        <f>IFERROR(ROUND(E1652/L1652,2),"no backers")</f>
        <v>88.47</v>
      </c>
      <c r="S1652" s="9">
        <f>$R$1+J1652/60/60/24</f>
        <v>41526.435613425929</v>
      </c>
      <c r="T1652" s="9">
        <f>$R$1+I1652/60/60/24</f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8281</v>
      </c>
      <c r="O1653" t="s">
        <v>8302</v>
      </c>
      <c r="P1653" s="12">
        <f>ROUND(E1653/D1653*100,0)</f>
        <v>101</v>
      </c>
      <c r="Q1653" s="13">
        <f>IFERROR(ROUND(E1653/L1653,2),"no backers")</f>
        <v>100.75</v>
      </c>
      <c r="S1653" s="9">
        <f>$R$1+J1653/60/60/24</f>
        <v>40625.900694444441</v>
      </c>
      <c r="T1653" s="9">
        <f>$R$1+I1653/60/60/24</f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8281</v>
      </c>
      <c r="O1654" t="s">
        <v>8302</v>
      </c>
      <c r="P1654" s="12">
        <f>ROUND(E1654/D1654*100,0)</f>
        <v>101</v>
      </c>
      <c r="Q1654" s="13">
        <f>IFERROR(ROUND(E1654/L1654,2),"no backers")</f>
        <v>64.709999999999994</v>
      </c>
      <c r="S1654" s="9">
        <f>$R$1+J1654/60/60/24</f>
        <v>41572.492974537039</v>
      </c>
      <c r="T1654" s="9">
        <f>$R$1+I1654/60/60/24</f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8281</v>
      </c>
      <c r="O1655" t="s">
        <v>8302</v>
      </c>
      <c r="P1655" s="12">
        <f>ROUND(E1655/D1655*100,0)</f>
        <v>174</v>
      </c>
      <c r="Q1655" s="13">
        <f>IFERROR(ROUND(E1655/L1655,2),"no backers")</f>
        <v>51.85</v>
      </c>
      <c r="S1655" s="9">
        <f>$R$1+J1655/60/60/24</f>
        <v>40626.834444444445</v>
      </c>
      <c r="T1655" s="9">
        <f>$R$1+I1655/60/60/24</f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8281</v>
      </c>
      <c r="O1656" t="s">
        <v>8302</v>
      </c>
      <c r="P1656" s="12">
        <f>ROUND(E1656/D1656*100,0)</f>
        <v>120</v>
      </c>
      <c r="Q1656" s="13">
        <f>IFERROR(ROUND(E1656/L1656,2),"no backers")</f>
        <v>38.79</v>
      </c>
      <c r="S1656" s="9">
        <f>$R$1+J1656/60/60/24</f>
        <v>40987.890740740739</v>
      </c>
      <c r="T1656" s="9">
        <f>$R$1+I1656/60/60/24</f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8281</v>
      </c>
      <c r="O1657" t="s">
        <v>8302</v>
      </c>
      <c r="P1657" s="12">
        <f>ROUND(E1657/D1657*100,0)</f>
        <v>143</v>
      </c>
      <c r="Q1657" s="13">
        <f>IFERROR(ROUND(E1657/L1657,2),"no backers")</f>
        <v>44.65</v>
      </c>
      <c r="S1657" s="9">
        <f>$R$1+J1657/60/60/24</f>
        <v>40974.791898148149</v>
      </c>
      <c r="T1657" s="9">
        <f>$R$1+I1657/60/60/24</f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8281</v>
      </c>
      <c r="O1658" t="s">
        <v>8302</v>
      </c>
      <c r="P1658" s="12">
        <f>ROUND(E1658/D1658*100,0)</f>
        <v>100</v>
      </c>
      <c r="Q1658" s="13">
        <f>IFERROR(ROUND(E1658/L1658,2),"no backers")</f>
        <v>156.77000000000001</v>
      </c>
      <c r="S1658" s="9">
        <f>$R$1+J1658/60/60/24</f>
        <v>41226.928842592592</v>
      </c>
      <c r="T1658" s="9">
        <f>$R$1+I1658/60/60/24</f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8281</v>
      </c>
      <c r="O1659" t="s">
        <v>8302</v>
      </c>
      <c r="P1659" s="12">
        <f>ROUND(E1659/D1659*100,0)</f>
        <v>105</v>
      </c>
      <c r="Q1659" s="13">
        <f>IFERROR(ROUND(E1659/L1659,2),"no backers")</f>
        <v>118.7</v>
      </c>
      <c r="S1659" s="9">
        <f>$R$1+J1659/60/60/24</f>
        <v>41023.782037037039</v>
      </c>
      <c r="T1659" s="9">
        <f>$R$1+I1659/60/60/24</f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8281</v>
      </c>
      <c r="O1660" t="s">
        <v>8302</v>
      </c>
      <c r="P1660" s="12">
        <f>ROUND(E1660/D1660*100,0)</f>
        <v>132</v>
      </c>
      <c r="Q1660" s="13">
        <f>IFERROR(ROUND(E1660/L1660,2),"no backers")</f>
        <v>74.150000000000006</v>
      </c>
      <c r="S1660" s="9">
        <f>$R$1+J1660/60/60/24</f>
        <v>41223.22184027778</v>
      </c>
      <c r="T1660" s="9">
        <f>$R$1+I1660/60/60/24</f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8281</v>
      </c>
      <c r="O1661" t="s">
        <v>8302</v>
      </c>
      <c r="P1661" s="12">
        <f>ROUND(E1661/D1661*100,0)</f>
        <v>113</v>
      </c>
      <c r="Q1661" s="13">
        <f>IFERROR(ROUND(E1661/L1661,2),"no backers")</f>
        <v>12.53</v>
      </c>
      <c r="S1661" s="9">
        <f>$R$1+J1661/60/60/24</f>
        <v>41596.913437499999</v>
      </c>
      <c r="T1661" s="9">
        <f>$R$1+I1661/60/60/24</f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8281</v>
      </c>
      <c r="O1662" t="s">
        <v>8302</v>
      </c>
      <c r="P1662" s="12">
        <f>ROUND(E1662/D1662*100,0)</f>
        <v>1254</v>
      </c>
      <c r="Q1662" s="13">
        <f>IFERROR(ROUND(E1662/L1662,2),"no backers")</f>
        <v>27.86</v>
      </c>
      <c r="S1662" s="9">
        <f>$R$1+J1662/60/60/24</f>
        <v>42459.693865740745</v>
      </c>
      <c r="T1662" s="9">
        <f>$R$1+I1662/60/60/24</f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8281</v>
      </c>
      <c r="O1663" t="s">
        <v>8302</v>
      </c>
      <c r="P1663" s="12">
        <f>ROUND(E1663/D1663*100,0)</f>
        <v>103</v>
      </c>
      <c r="Q1663" s="13">
        <f>IFERROR(ROUND(E1663/L1663,2),"no backers")</f>
        <v>80.180000000000007</v>
      </c>
      <c r="S1663" s="9">
        <f>$R$1+J1663/60/60/24</f>
        <v>42343.998043981483</v>
      </c>
      <c r="T1663" s="9">
        <f>$R$1+I1663/60/60/24</f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8281</v>
      </c>
      <c r="O1664" t="s">
        <v>8302</v>
      </c>
      <c r="P1664" s="12">
        <f>ROUND(E1664/D1664*100,0)</f>
        <v>103</v>
      </c>
      <c r="Q1664" s="13">
        <f>IFERROR(ROUND(E1664/L1664,2),"no backers")</f>
        <v>132.44</v>
      </c>
      <c r="S1664" s="9">
        <f>$R$1+J1664/60/60/24</f>
        <v>40848.198333333334</v>
      </c>
      <c r="T1664" s="9">
        <f>$R$1+I1664/60/60/24</f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8281</v>
      </c>
      <c r="O1665" t="s">
        <v>8302</v>
      </c>
      <c r="P1665" s="12">
        <f>ROUND(E1665/D1665*100,0)</f>
        <v>108</v>
      </c>
      <c r="Q1665" s="13">
        <f>IFERROR(ROUND(E1665/L1665,2),"no backers")</f>
        <v>33.75</v>
      </c>
      <c r="S1665" s="9">
        <f>$R$1+J1665/60/60/24</f>
        <v>42006.02207175926</v>
      </c>
      <c r="T1665" s="9">
        <f>$R$1+I1665/60/60/24</f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8281</v>
      </c>
      <c r="O1666" t="s">
        <v>8302</v>
      </c>
      <c r="P1666" s="12">
        <f>ROUND(E1666/D1666*100,0)</f>
        <v>122</v>
      </c>
      <c r="Q1666" s="13">
        <f>IFERROR(ROUND(E1666/L1666,2),"no backers")</f>
        <v>34.380000000000003</v>
      </c>
      <c r="S1666" s="9">
        <f>$R$1+J1666/60/60/24</f>
        <v>40939.761782407404</v>
      </c>
      <c r="T1666" s="9">
        <f>$R$1+I1666/60/60/24</f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8281</v>
      </c>
      <c r="O1667" t="s">
        <v>8302</v>
      </c>
      <c r="P1667" s="12">
        <f>ROUND(E1667/D1667*100,0)</f>
        <v>119</v>
      </c>
      <c r="Q1667" s="13">
        <f>IFERROR(ROUND(E1667/L1667,2),"no backers")</f>
        <v>44.96</v>
      </c>
      <c r="S1667" s="9">
        <f>$R$1+J1667/60/60/24</f>
        <v>40564.649456018517</v>
      </c>
      <c r="T1667" s="9">
        <f>$R$1+I1667/60/60/24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8281</v>
      </c>
      <c r="O1668" t="s">
        <v>8302</v>
      </c>
      <c r="P1668" s="12">
        <f>ROUND(E1668/D1668*100,0)</f>
        <v>161</v>
      </c>
      <c r="Q1668" s="13">
        <f>IFERROR(ROUND(E1668/L1668,2),"no backers")</f>
        <v>41.04</v>
      </c>
      <c r="S1668" s="9">
        <f>$R$1+J1668/60/60/24</f>
        <v>41331.253159722226</v>
      </c>
      <c r="T1668" s="9">
        <f>$R$1+I1668/60/60/24</f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8281</v>
      </c>
      <c r="O1669" t="s">
        <v>8302</v>
      </c>
      <c r="P1669" s="12">
        <f>ROUND(E1669/D1669*100,0)</f>
        <v>127</v>
      </c>
      <c r="Q1669" s="13">
        <f>IFERROR(ROUND(E1669/L1669,2),"no backers")</f>
        <v>52.6</v>
      </c>
      <c r="S1669" s="9">
        <f>$R$1+J1669/60/60/24</f>
        <v>41682.0705787037</v>
      </c>
      <c r="T1669" s="9">
        <f>$R$1+I1669/60/60/24</f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8281</v>
      </c>
      <c r="O1670" t="s">
        <v>8302</v>
      </c>
      <c r="P1670" s="12">
        <f>ROUND(E1670/D1670*100,0)</f>
        <v>103</v>
      </c>
      <c r="Q1670" s="13">
        <f>IFERROR(ROUND(E1670/L1670,2),"no backers")</f>
        <v>70.78</v>
      </c>
      <c r="S1670" s="9">
        <f>$R$1+J1670/60/60/24</f>
        <v>40845.14975694444</v>
      </c>
      <c r="T1670" s="9">
        <f>$R$1+I1670/60/60/24</f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8281</v>
      </c>
      <c r="O1671" t="s">
        <v>8302</v>
      </c>
      <c r="P1671" s="12">
        <f>ROUND(E1671/D1671*100,0)</f>
        <v>140</v>
      </c>
      <c r="Q1671" s="13">
        <f>IFERROR(ROUND(E1671/L1671,2),"no backers")</f>
        <v>53.75</v>
      </c>
      <c r="S1671" s="9">
        <f>$R$1+J1671/60/60/24</f>
        <v>42461.885138888887</v>
      </c>
      <c r="T1671" s="9">
        <f>$R$1+I1671/60/60/24</f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8281</v>
      </c>
      <c r="O1672" t="s">
        <v>8302</v>
      </c>
      <c r="P1672" s="12">
        <f>ROUND(E1672/D1672*100,0)</f>
        <v>103</v>
      </c>
      <c r="Q1672" s="13">
        <f>IFERROR(ROUND(E1672/L1672,2),"no backers")</f>
        <v>44.61</v>
      </c>
      <c r="S1672" s="9">
        <f>$R$1+J1672/60/60/24</f>
        <v>40313.930543981485</v>
      </c>
      <c r="T1672" s="9">
        <f>$R$1+I1672/60/60/24</f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8281</v>
      </c>
      <c r="O1673" t="s">
        <v>8302</v>
      </c>
      <c r="P1673" s="12">
        <f>ROUND(E1673/D1673*100,0)</f>
        <v>101</v>
      </c>
      <c r="Q1673" s="13">
        <f>IFERROR(ROUND(E1673/L1673,2),"no backers")</f>
        <v>26.15</v>
      </c>
      <c r="S1673" s="9">
        <f>$R$1+J1673/60/60/24</f>
        <v>42553.54414351852</v>
      </c>
      <c r="T1673" s="9">
        <f>$R$1+I1673/60/60/24</f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8281</v>
      </c>
      <c r="O1674" t="s">
        <v>8302</v>
      </c>
      <c r="P1674" s="12">
        <f>ROUND(E1674/D1674*100,0)</f>
        <v>113</v>
      </c>
      <c r="Q1674" s="13">
        <f>IFERROR(ROUND(E1674/L1674,2),"no backers")</f>
        <v>39.18</v>
      </c>
      <c r="S1674" s="9">
        <f>$R$1+J1674/60/60/24</f>
        <v>41034.656597222223</v>
      </c>
      <c r="T1674" s="9">
        <f>$R$1+I1674/60/60/24</f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8281</v>
      </c>
      <c r="O1675" t="s">
        <v>8302</v>
      </c>
      <c r="P1675" s="12">
        <f>ROUND(E1675/D1675*100,0)</f>
        <v>128</v>
      </c>
      <c r="Q1675" s="13">
        <f>IFERROR(ROUND(E1675/L1675,2),"no backers")</f>
        <v>45.59</v>
      </c>
      <c r="S1675" s="9">
        <f>$R$1+J1675/60/60/24</f>
        <v>42039.878379629634</v>
      </c>
      <c r="T1675" s="9">
        <f>$R$1+I1675/60/60/24</f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8281</v>
      </c>
      <c r="O1676" t="s">
        <v>8302</v>
      </c>
      <c r="P1676" s="12">
        <f>ROUND(E1676/D1676*100,0)</f>
        <v>202</v>
      </c>
      <c r="Q1676" s="13">
        <f>IFERROR(ROUND(E1676/L1676,2),"no backers")</f>
        <v>89.25</v>
      </c>
      <c r="S1676" s="9">
        <f>$R$1+J1676/60/60/24</f>
        <v>42569.605393518519</v>
      </c>
      <c r="T1676" s="9">
        <f>$R$1+I1676/60/60/24</f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8281</v>
      </c>
      <c r="O1677" t="s">
        <v>8302</v>
      </c>
      <c r="P1677" s="12">
        <f>ROUND(E1677/D1677*100,0)</f>
        <v>137</v>
      </c>
      <c r="Q1677" s="13">
        <f>IFERROR(ROUND(E1677/L1677,2),"no backers")</f>
        <v>40.42</v>
      </c>
      <c r="S1677" s="9">
        <f>$R$1+J1677/60/60/24</f>
        <v>40802.733101851853</v>
      </c>
      <c r="T1677" s="9">
        <f>$R$1+I1677/60/60/24</f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8281</v>
      </c>
      <c r="O1678" t="s">
        <v>8302</v>
      </c>
      <c r="P1678" s="12">
        <f>ROUND(E1678/D1678*100,0)</f>
        <v>115</v>
      </c>
      <c r="Q1678" s="13">
        <f>IFERROR(ROUND(E1678/L1678,2),"no backers")</f>
        <v>82.38</v>
      </c>
      <c r="S1678" s="9">
        <f>$R$1+J1678/60/60/24</f>
        <v>40973.72623842593</v>
      </c>
      <c r="T1678" s="9">
        <f>$R$1+I1678/60/60/24</f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8281</v>
      </c>
      <c r="O1679" t="s">
        <v>8302</v>
      </c>
      <c r="P1679" s="12">
        <f>ROUND(E1679/D1679*100,0)</f>
        <v>112</v>
      </c>
      <c r="Q1679" s="13">
        <f>IFERROR(ROUND(E1679/L1679,2),"no backers")</f>
        <v>159.52000000000001</v>
      </c>
      <c r="S1679" s="9">
        <f>$R$1+J1679/60/60/24</f>
        <v>42416.407129629632</v>
      </c>
      <c r="T1679" s="9">
        <f>$R$1+I1679/60/60/24</f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8281</v>
      </c>
      <c r="O1680" t="s">
        <v>8302</v>
      </c>
      <c r="P1680" s="12">
        <f>ROUND(E1680/D1680*100,0)</f>
        <v>118</v>
      </c>
      <c r="Q1680" s="13">
        <f>IFERROR(ROUND(E1680/L1680,2),"no backers")</f>
        <v>36.24</v>
      </c>
      <c r="S1680" s="9">
        <f>$R$1+J1680/60/60/24</f>
        <v>41662.854988425926</v>
      </c>
      <c r="T1680" s="9">
        <f>$R$1+I1680/60/60/24</f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8281</v>
      </c>
      <c r="O1681" t="s">
        <v>8302</v>
      </c>
      <c r="P1681" s="12">
        <f>ROUND(E1681/D1681*100,0)</f>
        <v>175</v>
      </c>
      <c r="Q1681" s="13">
        <f>IFERROR(ROUND(E1681/L1681,2),"no backers")</f>
        <v>62.5</v>
      </c>
      <c r="S1681" s="9">
        <f>$R$1+J1681/60/60/24</f>
        <v>40723.068807870368</v>
      </c>
      <c r="T1681" s="9">
        <f>$R$1+I1681/60/60/24</f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8281</v>
      </c>
      <c r="O1682" t="s">
        <v>8302</v>
      </c>
      <c r="P1682" s="12">
        <f>ROUND(E1682/D1682*100,0)</f>
        <v>118</v>
      </c>
      <c r="Q1682" s="13">
        <f>IFERROR(ROUND(E1682/L1682,2),"no backers")</f>
        <v>47</v>
      </c>
      <c r="S1682" s="9">
        <f>$R$1+J1682/60/60/24</f>
        <v>41802.757719907408</v>
      </c>
      <c r="T1682" s="9">
        <f>$R$1+I1682/60/60/24</f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8281</v>
      </c>
      <c r="O1683" t="s">
        <v>8303</v>
      </c>
      <c r="P1683" s="12">
        <f>ROUND(E1683/D1683*100,0)</f>
        <v>101</v>
      </c>
      <c r="Q1683" s="13">
        <f>IFERROR(ROUND(E1683/L1683,2),"no backers")</f>
        <v>74.58</v>
      </c>
      <c r="S1683" s="9">
        <f>$R$1+J1683/60/60/24</f>
        <v>42774.121342592596</v>
      </c>
      <c r="T1683" s="9">
        <f>$R$1+I1683/60/60/24</f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8281</v>
      </c>
      <c r="O1684" t="s">
        <v>8303</v>
      </c>
      <c r="P1684" s="12">
        <f>ROUND(E1684/D1684*100,0)</f>
        <v>0</v>
      </c>
      <c r="Q1684" s="13" t="str">
        <f>IFERROR(ROUND(E1684/L1684,2),"no backers")</f>
        <v>no backers</v>
      </c>
      <c r="S1684" s="9">
        <f>$R$1+J1684/60/60/24</f>
        <v>42779.21365740741</v>
      </c>
      <c r="T1684" s="9">
        <f>$R$1+I1684/60/60/24</f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8281</v>
      </c>
      <c r="O1685" t="s">
        <v>8303</v>
      </c>
      <c r="P1685" s="12">
        <f>ROUND(E1685/D1685*100,0)</f>
        <v>22</v>
      </c>
      <c r="Q1685" s="13">
        <f>IFERROR(ROUND(E1685/L1685,2),"no backers")</f>
        <v>76</v>
      </c>
      <c r="S1685" s="9">
        <f>$R$1+J1685/60/60/24</f>
        <v>42808.781689814816</v>
      </c>
      <c r="T1685" s="9">
        <f>$R$1+I1685/60/60/24</f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8281</v>
      </c>
      <c r="O1686" t="s">
        <v>8303</v>
      </c>
      <c r="P1686" s="12">
        <f>ROUND(E1686/D1686*100,0)</f>
        <v>109</v>
      </c>
      <c r="Q1686" s="13">
        <f>IFERROR(ROUND(E1686/L1686,2),"no backers")</f>
        <v>86.44</v>
      </c>
      <c r="S1686" s="9">
        <f>$R$1+J1686/60/60/24</f>
        <v>42783.815289351856</v>
      </c>
      <c r="T1686" s="9">
        <f>$R$1+I1686/60/60/24</f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8281</v>
      </c>
      <c r="O1687" t="s">
        <v>8303</v>
      </c>
      <c r="P1687" s="12">
        <f>ROUND(E1687/D1687*100,0)</f>
        <v>103</v>
      </c>
      <c r="Q1687" s="13">
        <f>IFERROR(ROUND(E1687/L1687,2),"no backers")</f>
        <v>24</v>
      </c>
      <c r="S1687" s="9">
        <f>$R$1+J1687/60/60/24</f>
        <v>42788.2502662037</v>
      </c>
      <c r="T1687" s="9">
        <f>$R$1+I1687/60/60/24</f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8281</v>
      </c>
      <c r="O1688" t="s">
        <v>8303</v>
      </c>
      <c r="P1688" s="12">
        <f>ROUND(E1688/D1688*100,0)</f>
        <v>0</v>
      </c>
      <c r="Q1688" s="13">
        <f>IFERROR(ROUND(E1688/L1688,2),"no backers")</f>
        <v>18</v>
      </c>
      <c r="S1688" s="9">
        <f>$R$1+J1688/60/60/24</f>
        <v>42792.843969907408</v>
      </c>
      <c r="T1688" s="9">
        <f>$R$1+I1688/60/60/24</f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8281</v>
      </c>
      <c r="O1689" t="s">
        <v>8303</v>
      </c>
      <c r="P1689" s="12">
        <f>ROUND(E1689/D1689*100,0)</f>
        <v>31</v>
      </c>
      <c r="Q1689" s="13">
        <f>IFERROR(ROUND(E1689/L1689,2),"no backers")</f>
        <v>80.13</v>
      </c>
      <c r="S1689" s="9">
        <f>$R$1+J1689/60/60/24</f>
        <v>42802.046817129631</v>
      </c>
      <c r="T1689" s="9">
        <f>$R$1+I1689/60/60/24</f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8281</v>
      </c>
      <c r="O1690" t="s">
        <v>8303</v>
      </c>
      <c r="P1690" s="12">
        <f>ROUND(E1690/D1690*100,0)</f>
        <v>44</v>
      </c>
      <c r="Q1690" s="13">
        <f>IFERROR(ROUND(E1690/L1690,2),"no backers")</f>
        <v>253.14</v>
      </c>
      <c r="S1690" s="9">
        <f>$R$1+J1690/60/60/24</f>
        <v>42804.534652777773</v>
      </c>
      <c r="T1690" s="9">
        <f>$R$1+I1690/60/60/24</f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8281</v>
      </c>
      <c r="O1691" t="s">
        <v>8303</v>
      </c>
      <c r="P1691" s="12">
        <f>ROUND(E1691/D1691*100,0)</f>
        <v>100</v>
      </c>
      <c r="Q1691" s="13">
        <f>IFERROR(ROUND(E1691/L1691,2),"no backers")</f>
        <v>171.43</v>
      </c>
      <c r="S1691" s="9">
        <f>$R$1+J1691/60/60/24</f>
        <v>42780.942476851851</v>
      </c>
      <c r="T1691" s="9">
        <f>$R$1+I1691/60/60/24</f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8281</v>
      </c>
      <c r="O1692" t="s">
        <v>8303</v>
      </c>
      <c r="P1692" s="12">
        <f>ROUND(E1692/D1692*100,0)</f>
        <v>25</v>
      </c>
      <c r="Q1692" s="13">
        <f>IFERROR(ROUND(E1692/L1692,2),"no backers")</f>
        <v>57.73</v>
      </c>
      <c r="S1692" s="9">
        <f>$R$1+J1692/60/60/24</f>
        <v>42801.43104166667</v>
      </c>
      <c r="T1692" s="9">
        <f>$R$1+I1692/60/60/24</f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8281</v>
      </c>
      <c r="O1693" t="s">
        <v>8303</v>
      </c>
      <c r="P1693" s="12">
        <f>ROUND(E1693/D1693*100,0)</f>
        <v>33</v>
      </c>
      <c r="Q1693" s="13">
        <f>IFERROR(ROUND(E1693/L1693,2),"no backers")</f>
        <v>264.26</v>
      </c>
      <c r="S1693" s="9">
        <f>$R$1+J1693/60/60/24</f>
        <v>42795.701481481476</v>
      </c>
      <c r="T1693" s="9">
        <f>$R$1+I1693/60/60/24</f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8281</v>
      </c>
      <c r="O1694" t="s">
        <v>8303</v>
      </c>
      <c r="P1694" s="12">
        <f>ROUND(E1694/D1694*100,0)</f>
        <v>48</v>
      </c>
      <c r="Q1694" s="13">
        <f>IFERROR(ROUND(E1694/L1694,2),"no backers")</f>
        <v>159.33000000000001</v>
      </c>
      <c r="S1694" s="9">
        <f>$R$1+J1694/60/60/24</f>
        <v>42788.151238425926</v>
      </c>
      <c r="T1694" s="9">
        <f>$R$1+I1694/60/60/24</f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8281</v>
      </c>
      <c r="O1695" t="s">
        <v>8303</v>
      </c>
      <c r="P1695" s="12">
        <f>ROUND(E1695/D1695*100,0)</f>
        <v>9</v>
      </c>
      <c r="Q1695" s="13">
        <f>IFERROR(ROUND(E1695/L1695,2),"no backers")</f>
        <v>35</v>
      </c>
      <c r="S1695" s="9">
        <f>$R$1+J1695/60/60/24</f>
        <v>42803.920277777783</v>
      </c>
      <c r="T1695" s="9">
        <f>$R$1+I1695/60/60/24</f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8281</v>
      </c>
      <c r="O1696" t="s">
        <v>8303</v>
      </c>
      <c r="P1696" s="12">
        <f>ROUND(E1696/D1696*100,0)</f>
        <v>0</v>
      </c>
      <c r="Q1696" s="13">
        <f>IFERROR(ROUND(E1696/L1696,2),"no backers")</f>
        <v>5</v>
      </c>
      <c r="S1696" s="9">
        <f>$R$1+J1696/60/60/24</f>
        <v>42791.669837962967</v>
      </c>
      <c r="T1696" s="9">
        <f>$R$1+I1696/60/60/24</f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8281</v>
      </c>
      <c r="O1697" t="s">
        <v>8303</v>
      </c>
      <c r="P1697" s="12">
        <f>ROUND(E1697/D1697*100,0)</f>
        <v>12</v>
      </c>
      <c r="Q1697" s="13">
        <f>IFERROR(ROUND(E1697/L1697,2),"no backers")</f>
        <v>61.09</v>
      </c>
      <c r="S1697" s="9">
        <f>$R$1+J1697/60/60/24</f>
        <v>42801.031412037039</v>
      </c>
      <c r="T1697" s="9">
        <f>$R$1+I1697/60/60/24</f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8281</v>
      </c>
      <c r="O1698" t="s">
        <v>8303</v>
      </c>
      <c r="P1698" s="12">
        <f>ROUND(E1698/D1698*100,0)</f>
        <v>0</v>
      </c>
      <c r="Q1698" s="13" t="str">
        <f>IFERROR(ROUND(E1698/L1698,2),"no backers")</f>
        <v>no backers</v>
      </c>
      <c r="S1698" s="9">
        <f>$R$1+J1698/60/60/24</f>
        <v>42796.069571759261</v>
      </c>
      <c r="T1698" s="9">
        <f>$R$1+I1698/60/60/24</f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8281</v>
      </c>
      <c r="O1699" t="s">
        <v>8303</v>
      </c>
      <c r="P1699" s="12">
        <f>ROUND(E1699/D1699*100,0)</f>
        <v>20</v>
      </c>
      <c r="Q1699" s="13">
        <f>IFERROR(ROUND(E1699/L1699,2),"no backers")</f>
        <v>114.82</v>
      </c>
      <c r="S1699" s="9">
        <f>$R$1+J1699/60/60/24</f>
        <v>42805.032962962956</v>
      </c>
      <c r="T1699" s="9">
        <f>$R$1+I1699/60/60/24</f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8281</v>
      </c>
      <c r="O1700" t="s">
        <v>8303</v>
      </c>
      <c r="P1700" s="12">
        <f>ROUND(E1700/D1700*100,0)</f>
        <v>0</v>
      </c>
      <c r="Q1700" s="13" t="str">
        <f>IFERROR(ROUND(E1700/L1700,2),"no backers")</f>
        <v>no backers</v>
      </c>
      <c r="S1700" s="9">
        <f>$R$1+J1700/60/60/24</f>
        <v>42796.207870370374</v>
      </c>
      <c r="T1700" s="9">
        <f>$R$1+I1700/60/60/24</f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8281</v>
      </c>
      <c r="O1701" t="s">
        <v>8303</v>
      </c>
      <c r="P1701" s="12">
        <f>ROUND(E1701/D1701*100,0)</f>
        <v>4</v>
      </c>
      <c r="Q1701" s="13">
        <f>IFERROR(ROUND(E1701/L1701,2),"no backers")</f>
        <v>54</v>
      </c>
      <c r="S1701" s="9">
        <f>$R$1+J1701/60/60/24</f>
        <v>42806.863946759258</v>
      </c>
      <c r="T1701" s="9">
        <f>$R$1+I1701/60/60/24</f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8281</v>
      </c>
      <c r="O1702" t="s">
        <v>8303</v>
      </c>
      <c r="P1702" s="12">
        <f>ROUND(E1702/D1702*100,0)</f>
        <v>26</v>
      </c>
      <c r="Q1702" s="13">
        <f>IFERROR(ROUND(E1702/L1702,2),"no backers")</f>
        <v>65.97</v>
      </c>
      <c r="S1702" s="9">
        <f>$R$1+J1702/60/60/24</f>
        <v>42796.071643518517</v>
      </c>
      <c r="T1702" s="9">
        <f>$R$1+I1702/60/60/24</f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8281</v>
      </c>
      <c r="O1703" t="s">
        <v>8303</v>
      </c>
      <c r="P1703" s="12">
        <f>ROUND(E1703/D1703*100,0)</f>
        <v>0</v>
      </c>
      <c r="Q1703" s="13">
        <f>IFERROR(ROUND(E1703/L1703,2),"no backers")</f>
        <v>5</v>
      </c>
      <c r="S1703" s="9">
        <f>$R$1+J1703/60/60/24</f>
        <v>41989.664409722223</v>
      </c>
      <c r="T1703" s="9">
        <f>$R$1+I1703/60/60/24</f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8281</v>
      </c>
      <c r="O1704" t="s">
        <v>8303</v>
      </c>
      <c r="P1704" s="12">
        <f>ROUND(E1704/D1704*100,0)</f>
        <v>0</v>
      </c>
      <c r="Q1704" s="13">
        <f>IFERROR(ROUND(E1704/L1704,2),"no backers")</f>
        <v>1</v>
      </c>
      <c r="S1704" s="9">
        <f>$R$1+J1704/60/60/24</f>
        <v>42063.869791666672</v>
      </c>
      <c r="T1704" s="9">
        <f>$R$1+I1704/60/60/24</f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8281</v>
      </c>
      <c r="O1705" t="s">
        <v>8303</v>
      </c>
      <c r="P1705" s="12">
        <f>ROUND(E1705/D1705*100,0)</f>
        <v>1</v>
      </c>
      <c r="Q1705" s="13">
        <f>IFERROR(ROUND(E1705/L1705,2),"no backers")</f>
        <v>25.5</v>
      </c>
      <c r="S1705" s="9">
        <f>$R$1+J1705/60/60/24</f>
        <v>42187.281678240746</v>
      </c>
      <c r="T1705" s="9">
        <f>$R$1+I1705/60/60/24</f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8281</v>
      </c>
      <c r="O1706" t="s">
        <v>8303</v>
      </c>
      <c r="P1706" s="12">
        <f>ROUND(E1706/D1706*100,0)</f>
        <v>65</v>
      </c>
      <c r="Q1706" s="13">
        <f>IFERROR(ROUND(E1706/L1706,2),"no backers")</f>
        <v>118.36</v>
      </c>
      <c r="S1706" s="9">
        <f>$R$1+J1706/60/60/24</f>
        <v>42021.139733796299</v>
      </c>
      <c r="T1706" s="9">
        <f>$R$1+I1706/60/60/24</f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8281</v>
      </c>
      <c r="O1707" t="s">
        <v>8303</v>
      </c>
      <c r="P1707" s="12">
        <f>ROUND(E1707/D1707*100,0)</f>
        <v>0</v>
      </c>
      <c r="Q1707" s="13" t="str">
        <f>IFERROR(ROUND(E1707/L1707,2),"no backers")</f>
        <v>no backers</v>
      </c>
      <c r="S1707" s="9">
        <f>$R$1+J1707/60/60/24</f>
        <v>42245.016736111109</v>
      </c>
      <c r="T1707" s="9">
        <f>$R$1+I1707/60/60/24</f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8281</v>
      </c>
      <c r="O1708" t="s">
        <v>8303</v>
      </c>
      <c r="P1708" s="12">
        <f>ROUND(E1708/D1708*100,0)</f>
        <v>0</v>
      </c>
      <c r="Q1708" s="13" t="str">
        <f>IFERROR(ROUND(E1708/L1708,2),"no backers")</f>
        <v>no backers</v>
      </c>
      <c r="S1708" s="9">
        <f>$R$1+J1708/60/60/24</f>
        <v>42179.306388888886</v>
      </c>
      <c r="T1708" s="9">
        <f>$R$1+I1708/60/60/24</f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8281</v>
      </c>
      <c r="O1709" t="s">
        <v>8303</v>
      </c>
      <c r="P1709" s="12">
        <f>ROUND(E1709/D1709*100,0)</f>
        <v>10</v>
      </c>
      <c r="Q1709" s="13">
        <f>IFERROR(ROUND(E1709/L1709,2),"no backers")</f>
        <v>54.11</v>
      </c>
      <c r="S1709" s="9">
        <f>$R$1+J1709/60/60/24</f>
        <v>42427.721006944441</v>
      </c>
      <c r="T1709" s="9">
        <f>$R$1+I1709/60/60/24</f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8281</v>
      </c>
      <c r="O1710" t="s">
        <v>8303</v>
      </c>
      <c r="P1710" s="12">
        <f>ROUND(E1710/D1710*100,0)</f>
        <v>0</v>
      </c>
      <c r="Q1710" s="13" t="str">
        <f>IFERROR(ROUND(E1710/L1710,2),"no backers")</f>
        <v>no backers</v>
      </c>
      <c r="S1710" s="9">
        <f>$R$1+J1710/60/60/24</f>
        <v>42451.866967592592</v>
      </c>
      <c r="T1710" s="9">
        <f>$R$1+I1710/60/60/24</f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8281</v>
      </c>
      <c r="O1711" t="s">
        <v>8303</v>
      </c>
      <c r="P1711" s="12">
        <f>ROUND(E1711/D1711*100,0)</f>
        <v>5</v>
      </c>
      <c r="Q1711" s="13">
        <f>IFERROR(ROUND(E1711/L1711,2),"no backers")</f>
        <v>21.25</v>
      </c>
      <c r="S1711" s="9">
        <f>$R$1+J1711/60/60/24</f>
        <v>41841.56381944444</v>
      </c>
      <c r="T1711" s="9">
        <f>$R$1+I1711/60/60/24</f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8281</v>
      </c>
      <c r="O1712" t="s">
        <v>8303</v>
      </c>
      <c r="P1712" s="12">
        <f>ROUND(E1712/D1712*100,0)</f>
        <v>1</v>
      </c>
      <c r="Q1712" s="13">
        <f>IFERROR(ROUND(E1712/L1712,2),"no backers")</f>
        <v>34</v>
      </c>
      <c r="S1712" s="9">
        <f>$R$1+J1712/60/60/24</f>
        <v>42341.59129629629</v>
      </c>
      <c r="T1712" s="9">
        <f>$R$1+I1712/60/60/24</f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8281</v>
      </c>
      <c r="O1713" t="s">
        <v>8303</v>
      </c>
      <c r="P1713" s="12">
        <f>ROUND(E1713/D1713*100,0)</f>
        <v>11</v>
      </c>
      <c r="Q1713" s="13">
        <f>IFERROR(ROUND(E1713/L1713,2),"no backers")</f>
        <v>525</v>
      </c>
      <c r="S1713" s="9">
        <f>$R$1+J1713/60/60/24</f>
        <v>41852.646226851852</v>
      </c>
      <c r="T1713" s="9">
        <f>$R$1+I1713/60/60/24</f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8281</v>
      </c>
      <c r="O1714" t="s">
        <v>8303</v>
      </c>
      <c r="P1714" s="12">
        <f>ROUND(E1714/D1714*100,0)</f>
        <v>0</v>
      </c>
      <c r="Q1714" s="13" t="str">
        <f>IFERROR(ROUND(E1714/L1714,2),"no backers")</f>
        <v>no backers</v>
      </c>
      <c r="S1714" s="9">
        <f>$R$1+J1714/60/60/24</f>
        <v>42125.913807870369</v>
      </c>
      <c r="T1714" s="9">
        <f>$R$1+I1714/60/60/24</f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8281</v>
      </c>
      <c r="O1715" t="s">
        <v>8303</v>
      </c>
      <c r="P1715" s="12">
        <f>ROUND(E1715/D1715*100,0)</f>
        <v>2</v>
      </c>
      <c r="Q1715" s="13">
        <f>IFERROR(ROUND(E1715/L1715,2),"no backers")</f>
        <v>50</v>
      </c>
      <c r="S1715" s="9">
        <f>$R$1+J1715/60/60/24</f>
        <v>41887.801064814819</v>
      </c>
      <c r="T1715" s="9">
        <f>$R$1+I1715/60/60/24</f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8281</v>
      </c>
      <c r="O1716" t="s">
        <v>8303</v>
      </c>
      <c r="P1716" s="12">
        <f>ROUND(E1716/D1716*100,0)</f>
        <v>8</v>
      </c>
      <c r="Q1716" s="13">
        <f>IFERROR(ROUND(E1716/L1716,2),"no backers")</f>
        <v>115.71</v>
      </c>
      <c r="S1716" s="9">
        <f>$R$1+J1716/60/60/24</f>
        <v>42095.918530092589</v>
      </c>
      <c r="T1716" s="9">
        <f>$R$1+I1716/60/60/24</f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8281</v>
      </c>
      <c r="O1717" t="s">
        <v>8303</v>
      </c>
      <c r="P1717" s="12">
        <f>ROUND(E1717/D1717*100,0)</f>
        <v>0</v>
      </c>
      <c r="Q1717" s="13">
        <f>IFERROR(ROUND(E1717/L1717,2),"no backers")</f>
        <v>5.5</v>
      </c>
      <c r="S1717" s="9">
        <f>$R$1+J1717/60/60/24</f>
        <v>42064.217418981483</v>
      </c>
      <c r="T1717" s="9">
        <f>$R$1+I1717/60/60/24</f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8281</v>
      </c>
      <c r="O1718" t="s">
        <v>8303</v>
      </c>
      <c r="P1718" s="12">
        <f>ROUND(E1718/D1718*100,0)</f>
        <v>8</v>
      </c>
      <c r="Q1718" s="13">
        <f>IFERROR(ROUND(E1718/L1718,2),"no backers")</f>
        <v>50</v>
      </c>
      <c r="S1718" s="9">
        <f>$R$1+J1718/60/60/24</f>
        <v>42673.577534722222</v>
      </c>
      <c r="T1718" s="9">
        <f>$R$1+I1718/60/60/24</f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8281</v>
      </c>
      <c r="O1719" t="s">
        <v>8303</v>
      </c>
      <c r="P1719" s="12">
        <f>ROUND(E1719/D1719*100,0)</f>
        <v>43</v>
      </c>
      <c r="Q1719" s="13">
        <f>IFERROR(ROUND(E1719/L1719,2),"no backers")</f>
        <v>34.020000000000003</v>
      </c>
      <c r="S1719" s="9">
        <f>$R$1+J1719/60/60/24</f>
        <v>42460.98192129629</v>
      </c>
      <c r="T1719" s="9">
        <f>$R$1+I1719/60/60/24</f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8281</v>
      </c>
      <c r="O1720" t="s">
        <v>8303</v>
      </c>
      <c r="P1720" s="12">
        <f>ROUND(E1720/D1720*100,0)</f>
        <v>0</v>
      </c>
      <c r="Q1720" s="13">
        <f>IFERROR(ROUND(E1720/L1720,2),"no backers")</f>
        <v>37.5</v>
      </c>
      <c r="S1720" s="9">
        <f>$R$1+J1720/60/60/24</f>
        <v>42460.610520833332</v>
      </c>
      <c r="T1720" s="9">
        <f>$R$1+I1720/60/60/24</f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8281</v>
      </c>
      <c r="O1721" t="s">
        <v>8303</v>
      </c>
      <c r="P1721" s="12">
        <f>ROUND(E1721/D1721*100,0)</f>
        <v>1</v>
      </c>
      <c r="Q1721" s="13">
        <f>IFERROR(ROUND(E1721/L1721,2),"no backers")</f>
        <v>11.67</v>
      </c>
      <c r="S1721" s="9">
        <f>$R$1+J1721/60/60/24</f>
        <v>41869.534618055557</v>
      </c>
      <c r="T1721" s="9">
        <f>$R$1+I1721/60/60/24</f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8281</v>
      </c>
      <c r="O1722" t="s">
        <v>8303</v>
      </c>
      <c r="P1722" s="12">
        <f>ROUND(E1722/D1722*100,0)</f>
        <v>6</v>
      </c>
      <c r="Q1722" s="13">
        <f>IFERROR(ROUND(E1722/L1722,2),"no backers")</f>
        <v>28.13</v>
      </c>
      <c r="S1722" s="9">
        <f>$R$1+J1722/60/60/24</f>
        <v>41922.783229166671</v>
      </c>
      <c r="T1722" s="9">
        <f>$R$1+I1722/60/60/24</f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8281</v>
      </c>
      <c r="O1723" t="s">
        <v>8303</v>
      </c>
      <c r="P1723" s="12">
        <f>ROUND(E1723/D1723*100,0)</f>
        <v>0</v>
      </c>
      <c r="Q1723" s="13" t="str">
        <f>IFERROR(ROUND(E1723/L1723,2),"no backers")</f>
        <v>no backers</v>
      </c>
      <c r="S1723" s="9">
        <f>$R$1+J1723/60/60/24</f>
        <v>42319.461377314816</v>
      </c>
      <c r="T1723" s="9">
        <f>$R$1+I1723/60/60/24</f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8281</v>
      </c>
      <c r="O1724" t="s">
        <v>8303</v>
      </c>
      <c r="P1724" s="12">
        <f>ROUND(E1724/D1724*100,0)</f>
        <v>0</v>
      </c>
      <c r="Q1724" s="13">
        <f>IFERROR(ROUND(E1724/L1724,2),"no backers")</f>
        <v>1</v>
      </c>
      <c r="S1724" s="9">
        <f>$R$1+J1724/60/60/24</f>
        <v>42425.960983796293</v>
      </c>
      <c r="T1724" s="9">
        <f>$R$1+I1724/60/60/24</f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8281</v>
      </c>
      <c r="O1725" t="s">
        <v>8303</v>
      </c>
      <c r="P1725" s="12">
        <f>ROUND(E1725/D1725*100,0)</f>
        <v>7</v>
      </c>
      <c r="Q1725" s="13">
        <f>IFERROR(ROUND(E1725/L1725,2),"no backers")</f>
        <v>216.67</v>
      </c>
      <c r="S1725" s="9">
        <f>$R$1+J1725/60/60/24</f>
        <v>42129.82540509259</v>
      </c>
      <c r="T1725" s="9">
        <f>$R$1+I1725/60/60/24</f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8281</v>
      </c>
      <c r="O1726" t="s">
        <v>8303</v>
      </c>
      <c r="P1726" s="12">
        <f>ROUND(E1726/D1726*100,0)</f>
        <v>1</v>
      </c>
      <c r="Q1726" s="13">
        <f>IFERROR(ROUND(E1726/L1726,2),"no backers")</f>
        <v>8.75</v>
      </c>
      <c r="S1726" s="9">
        <f>$R$1+J1726/60/60/24</f>
        <v>41912.932430555556</v>
      </c>
      <c r="T1726" s="9">
        <f>$R$1+I1726/60/60/24</f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8281</v>
      </c>
      <c r="O1727" t="s">
        <v>8303</v>
      </c>
      <c r="P1727" s="12">
        <f>ROUND(E1727/D1727*100,0)</f>
        <v>10</v>
      </c>
      <c r="Q1727" s="13">
        <f>IFERROR(ROUND(E1727/L1727,2),"no backers")</f>
        <v>62.22</v>
      </c>
      <c r="S1727" s="9">
        <f>$R$1+J1727/60/60/24</f>
        <v>41845.968159722222</v>
      </c>
      <c r="T1727" s="9">
        <f>$R$1+I1727/60/60/24</f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8281</v>
      </c>
      <c r="O1728" t="s">
        <v>8303</v>
      </c>
      <c r="P1728" s="12">
        <f>ROUND(E1728/D1728*100,0)</f>
        <v>34</v>
      </c>
      <c r="Q1728" s="13">
        <f>IFERROR(ROUND(E1728/L1728,2),"no backers")</f>
        <v>137.25</v>
      </c>
      <c r="S1728" s="9">
        <f>$R$1+J1728/60/60/24</f>
        <v>41788.919722222221</v>
      </c>
      <c r="T1728" s="9">
        <f>$R$1+I1728/60/60/24</f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8281</v>
      </c>
      <c r="O1729" t="s">
        <v>8303</v>
      </c>
      <c r="P1729" s="12">
        <f>ROUND(E1729/D1729*100,0)</f>
        <v>0</v>
      </c>
      <c r="Q1729" s="13">
        <f>IFERROR(ROUND(E1729/L1729,2),"no backers")</f>
        <v>1</v>
      </c>
      <c r="S1729" s="9">
        <f>$R$1+J1729/60/60/24</f>
        <v>42044.927974537044</v>
      </c>
      <c r="T1729" s="9">
        <f>$R$1+I1729/60/60/24</f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8281</v>
      </c>
      <c r="O1730" t="s">
        <v>8303</v>
      </c>
      <c r="P1730" s="12">
        <f>ROUND(E1730/D1730*100,0)</f>
        <v>68</v>
      </c>
      <c r="Q1730" s="13">
        <f>IFERROR(ROUND(E1730/L1730,2),"no backers")</f>
        <v>122.14</v>
      </c>
      <c r="S1730" s="9">
        <f>$R$1+J1730/60/60/24</f>
        <v>42268.625856481478</v>
      </c>
      <c r="T1730" s="9">
        <f>$R$1+I1730/60/60/24</f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8281</v>
      </c>
      <c r="O1731" t="s">
        <v>8303</v>
      </c>
      <c r="P1731" s="12">
        <f>ROUND(E1731/D1731*100,0)</f>
        <v>0</v>
      </c>
      <c r="Q1731" s="13" t="str">
        <f>IFERROR(ROUND(E1731/L1731,2),"no backers")</f>
        <v>no backers</v>
      </c>
      <c r="S1731" s="9">
        <f>$R$1+J1731/60/60/24</f>
        <v>42471.052152777775</v>
      </c>
      <c r="T1731" s="9">
        <f>$R$1+I1731/60/60/24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8281</v>
      </c>
      <c r="O1732" t="s">
        <v>8303</v>
      </c>
      <c r="P1732" s="12">
        <f>ROUND(E1732/D1732*100,0)</f>
        <v>0</v>
      </c>
      <c r="Q1732" s="13" t="str">
        <f>IFERROR(ROUND(E1732/L1732,2),"no backers")</f>
        <v>no backers</v>
      </c>
      <c r="S1732" s="9">
        <f>$R$1+J1732/60/60/24</f>
        <v>42272.087766203709</v>
      </c>
      <c r="T1732" s="9">
        <f>$R$1+I1732/60/60/24</f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8281</v>
      </c>
      <c r="O1733" t="s">
        <v>8303</v>
      </c>
      <c r="P1733" s="12">
        <f>ROUND(E1733/D1733*100,0)</f>
        <v>0</v>
      </c>
      <c r="Q1733" s="13" t="str">
        <f>IFERROR(ROUND(E1733/L1733,2),"no backers")</f>
        <v>no backers</v>
      </c>
      <c r="S1733" s="9">
        <f>$R$1+J1733/60/60/24</f>
        <v>42152.906851851847</v>
      </c>
      <c r="T1733" s="9">
        <f>$R$1+I1733/60/60/24</f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8281</v>
      </c>
      <c r="O1734" t="s">
        <v>8303</v>
      </c>
      <c r="P1734" s="12">
        <f>ROUND(E1734/D1734*100,0)</f>
        <v>0</v>
      </c>
      <c r="Q1734" s="13" t="str">
        <f>IFERROR(ROUND(E1734/L1734,2),"no backers")</f>
        <v>no backers</v>
      </c>
      <c r="S1734" s="9">
        <f>$R$1+J1734/60/60/24</f>
        <v>42325.683807870373</v>
      </c>
      <c r="T1734" s="9">
        <f>$R$1+I1734/60/60/24</f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8281</v>
      </c>
      <c r="O1735" t="s">
        <v>8303</v>
      </c>
      <c r="P1735" s="12">
        <f>ROUND(E1735/D1735*100,0)</f>
        <v>0</v>
      </c>
      <c r="Q1735" s="13" t="str">
        <f>IFERROR(ROUND(E1735/L1735,2),"no backers")</f>
        <v>no backers</v>
      </c>
      <c r="S1735" s="9">
        <f>$R$1+J1735/60/60/24</f>
        <v>42614.675625000003</v>
      </c>
      <c r="T1735" s="9">
        <f>$R$1+I1735/60/60/24</f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8281</v>
      </c>
      <c r="O1736" t="s">
        <v>8303</v>
      </c>
      <c r="P1736" s="12">
        <f>ROUND(E1736/D1736*100,0)</f>
        <v>0</v>
      </c>
      <c r="Q1736" s="13">
        <f>IFERROR(ROUND(E1736/L1736,2),"no backers")</f>
        <v>1</v>
      </c>
      <c r="S1736" s="9">
        <f>$R$1+J1736/60/60/24</f>
        <v>42102.036527777775</v>
      </c>
      <c r="T1736" s="9">
        <f>$R$1+I1736/60/60/24</f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8281</v>
      </c>
      <c r="O1737" t="s">
        <v>8303</v>
      </c>
      <c r="P1737" s="12">
        <f>ROUND(E1737/D1737*100,0)</f>
        <v>11</v>
      </c>
      <c r="Q1737" s="13">
        <f>IFERROR(ROUND(E1737/L1737,2),"no backers")</f>
        <v>55</v>
      </c>
      <c r="S1737" s="9">
        <f>$R$1+J1737/60/60/24</f>
        <v>42559.814178240747</v>
      </c>
      <c r="T1737" s="9">
        <f>$R$1+I1737/60/60/24</f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8281</v>
      </c>
      <c r="O1738" t="s">
        <v>8303</v>
      </c>
      <c r="P1738" s="12">
        <f>ROUND(E1738/D1738*100,0)</f>
        <v>1</v>
      </c>
      <c r="Q1738" s="13">
        <f>IFERROR(ROUND(E1738/L1738,2),"no backers")</f>
        <v>22</v>
      </c>
      <c r="S1738" s="9">
        <f>$R$1+J1738/60/60/24</f>
        <v>42286.861493055556</v>
      </c>
      <c r="T1738" s="9">
        <f>$R$1+I1738/60/60/24</f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8281</v>
      </c>
      <c r="O1739" t="s">
        <v>8303</v>
      </c>
      <c r="P1739" s="12">
        <f>ROUND(E1739/D1739*100,0)</f>
        <v>21</v>
      </c>
      <c r="Q1739" s="13">
        <f>IFERROR(ROUND(E1739/L1739,2),"no backers")</f>
        <v>56.67</v>
      </c>
      <c r="S1739" s="9">
        <f>$R$1+J1739/60/60/24</f>
        <v>42175.948981481488</v>
      </c>
      <c r="T1739" s="9">
        <f>$R$1+I1739/60/60/24</f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8281</v>
      </c>
      <c r="O1740" t="s">
        <v>8303</v>
      </c>
      <c r="P1740" s="12">
        <f>ROUND(E1740/D1740*100,0)</f>
        <v>0</v>
      </c>
      <c r="Q1740" s="13">
        <f>IFERROR(ROUND(E1740/L1740,2),"no backers")</f>
        <v>20</v>
      </c>
      <c r="S1740" s="9">
        <f>$R$1+J1740/60/60/24</f>
        <v>41884.874328703707</v>
      </c>
      <c r="T1740" s="9">
        <f>$R$1+I1740/60/60/24</f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8281</v>
      </c>
      <c r="O1741" t="s">
        <v>8303</v>
      </c>
      <c r="P1741" s="12">
        <f>ROUND(E1741/D1741*100,0)</f>
        <v>0</v>
      </c>
      <c r="Q1741" s="13">
        <f>IFERROR(ROUND(E1741/L1741,2),"no backers")</f>
        <v>1</v>
      </c>
      <c r="S1741" s="9">
        <f>$R$1+J1741/60/60/24</f>
        <v>42435.874212962968</v>
      </c>
      <c r="T1741" s="9">
        <f>$R$1+I1741/60/60/24</f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8281</v>
      </c>
      <c r="O1742" t="s">
        <v>8303</v>
      </c>
      <c r="P1742" s="12">
        <f>ROUND(E1742/D1742*100,0)</f>
        <v>0</v>
      </c>
      <c r="Q1742" s="13" t="str">
        <f>IFERROR(ROUND(E1742/L1742,2),"no backers")</f>
        <v>no backers</v>
      </c>
      <c r="S1742" s="9">
        <f>$R$1+J1742/60/60/24</f>
        <v>42171.817384259266</v>
      </c>
      <c r="T1742" s="9">
        <f>$R$1+I1742/60/60/24</f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8294</v>
      </c>
      <c r="O1743" t="s">
        <v>8295</v>
      </c>
      <c r="P1743" s="12">
        <f>ROUND(E1743/D1743*100,0)</f>
        <v>111</v>
      </c>
      <c r="Q1743" s="13">
        <f>IFERROR(ROUND(E1743/L1743,2),"no backers")</f>
        <v>25.58</v>
      </c>
      <c r="S1743" s="9">
        <f>$R$1+J1743/60/60/24</f>
        <v>42120.628136574072</v>
      </c>
      <c r="T1743" s="9">
        <f>$R$1+I1743/60/60/24</f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8294</v>
      </c>
      <c r="O1744" t="s">
        <v>8295</v>
      </c>
      <c r="P1744" s="12">
        <f>ROUND(E1744/D1744*100,0)</f>
        <v>109</v>
      </c>
      <c r="Q1744" s="13">
        <f>IFERROR(ROUND(E1744/L1744,2),"no backers")</f>
        <v>63.97</v>
      </c>
      <c r="S1744" s="9">
        <f>$R$1+J1744/60/60/24</f>
        <v>42710.876967592587</v>
      </c>
      <c r="T1744" s="9">
        <f>$R$1+I1744/60/60/24</f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8294</v>
      </c>
      <c r="O1745" t="s">
        <v>8295</v>
      </c>
      <c r="P1745" s="12">
        <f>ROUND(E1745/D1745*100,0)</f>
        <v>100</v>
      </c>
      <c r="Q1745" s="13">
        <f>IFERROR(ROUND(E1745/L1745,2),"no backers")</f>
        <v>89.93</v>
      </c>
      <c r="S1745" s="9">
        <f>$R$1+J1745/60/60/24</f>
        <v>42586.925636574073</v>
      </c>
      <c r="T1745" s="9">
        <f>$R$1+I1745/60/60/24</f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8294</v>
      </c>
      <c r="O1746" t="s">
        <v>8295</v>
      </c>
      <c r="P1746" s="12">
        <f>ROUND(E1746/D1746*100,0)</f>
        <v>118</v>
      </c>
      <c r="Q1746" s="13">
        <f>IFERROR(ROUND(E1746/L1746,2),"no backers")</f>
        <v>93.07</v>
      </c>
      <c r="S1746" s="9">
        <f>$R$1+J1746/60/60/24</f>
        <v>42026.605057870373</v>
      </c>
      <c r="T1746" s="9">
        <f>$R$1+I1746/60/60/24</f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8294</v>
      </c>
      <c r="O1747" t="s">
        <v>8295</v>
      </c>
      <c r="P1747" s="12">
        <f>ROUND(E1747/D1747*100,0)</f>
        <v>114</v>
      </c>
      <c r="Q1747" s="13">
        <f>IFERROR(ROUND(E1747/L1747,2),"no backers")</f>
        <v>89.67</v>
      </c>
      <c r="S1747" s="9">
        <f>$R$1+J1747/60/60/24</f>
        <v>42690.259699074071</v>
      </c>
      <c r="T1747" s="9">
        <f>$R$1+I1747/60/60/24</f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8294</v>
      </c>
      <c r="O1748" t="s">
        <v>8295</v>
      </c>
      <c r="P1748" s="12">
        <f>ROUND(E1748/D1748*100,0)</f>
        <v>148</v>
      </c>
      <c r="Q1748" s="13">
        <f>IFERROR(ROUND(E1748/L1748,2),"no backers")</f>
        <v>207.62</v>
      </c>
      <c r="S1748" s="9">
        <f>$R$1+J1748/60/60/24</f>
        <v>42668.176701388889</v>
      </c>
      <c r="T1748" s="9">
        <f>$R$1+I1748/60/60/24</f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8294</v>
      </c>
      <c r="O1749" t="s">
        <v>8295</v>
      </c>
      <c r="P1749" s="12">
        <f>ROUND(E1749/D1749*100,0)</f>
        <v>105</v>
      </c>
      <c r="Q1749" s="13">
        <f>IFERROR(ROUND(E1749/L1749,2),"no backers")</f>
        <v>59.41</v>
      </c>
      <c r="S1749" s="9">
        <f>$R$1+J1749/60/60/24</f>
        <v>42292.435532407413</v>
      </c>
      <c r="T1749" s="9">
        <f>$R$1+I1749/60/60/24</f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8294</v>
      </c>
      <c r="O1750" t="s">
        <v>8295</v>
      </c>
      <c r="P1750" s="12">
        <f>ROUND(E1750/D1750*100,0)</f>
        <v>130</v>
      </c>
      <c r="Q1750" s="13">
        <f>IFERROR(ROUND(E1750/L1750,2),"no backers")</f>
        <v>358.97</v>
      </c>
      <c r="S1750" s="9">
        <f>$R$1+J1750/60/60/24</f>
        <v>42219.950729166667</v>
      </c>
      <c r="T1750" s="9">
        <f>$R$1+I1750/60/60/24</f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8294</v>
      </c>
      <c r="O1751" t="s">
        <v>8295</v>
      </c>
      <c r="P1751" s="12">
        <f>ROUND(E1751/D1751*100,0)</f>
        <v>123</v>
      </c>
      <c r="Q1751" s="13">
        <f>IFERROR(ROUND(E1751/L1751,2),"no backers")</f>
        <v>94.74</v>
      </c>
      <c r="S1751" s="9">
        <f>$R$1+J1751/60/60/24</f>
        <v>42758.975937499999</v>
      </c>
      <c r="T1751" s="9">
        <f>$R$1+I1751/60/60/24</f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8294</v>
      </c>
      <c r="O1752" t="s">
        <v>8295</v>
      </c>
      <c r="P1752" s="12">
        <f>ROUND(E1752/D1752*100,0)</f>
        <v>202</v>
      </c>
      <c r="Q1752" s="13">
        <f>IFERROR(ROUND(E1752/L1752,2),"no backers")</f>
        <v>80.650000000000006</v>
      </c>
      <c r="S1752" s="9">
        <f>$R$1+J1752/60/60/24</f>
        <v>42454.836851851855</v>
      </c>
      <c r="T1752" s="9">
        <f>$R$1+I1752/60/60/24</f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8294</v>
      </c>
      <c r="O1753" t="s">
        <v>8295</v>
      </c>
      <c r="P1753" s="12">
        <f>ROUND(E1753/D1753*100,0)</f>
        <v>103</v>
      </c>
      <c r="Q1753" s="13">
        <f>IFERROR(ROUND(E1753/L1753,2),"no backers")</f>
        <v>168.69</v>
      </c>
      <c r="S1753" s="9">
        <f>$R$1+J1753/60/60/24</f>
        <v>42052.7815162037</v>
      </c>
      <c r="T1753" s="9">
        <f>$R$1+I1753/60/60/24</f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8294</v>
      </c>
      <c r="O1754" t="s">
        <v>8295</v>
      </c>
      <c r="P1754" s="12">
        <f>ROUND(E1754/D1754*100,0)</f>
        <v>260</v>
      </c>
      <c r="Q1754" s="13">
        <f>IFERROR(ROUND(E1754/L1754,2),"no backers")</f>
        <v>34.69</v>
      </c>
      <c r="S1754" s="9">
        <f>$R$1+J1754/60/60/24</f>
        <v>42627.253263888888</v>
      </c>
      <c r="T1754" s="9">
        <f>$R$1+I1754/60/60/24</f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8294</v>
      </c>
      <c r="O1755" t="s">
        <v>8295</v>
      </c>
      <c r="P1755" s="12">
        <f>ROUND(E1755/D1755*100,0)</f>
        <v>108</v>
      </c>
      <c r="Q1755" s="13">
        <f>IFERROR(ROUND(E1755/L1755,2),"no backers")</f>
        <v>462.86</v>
      </c>
      <c r="S1755" s="9">
        <f>$R$1+J1755/60/60/24</f>
        <v>42420.74962962963</v>
      </c>
      <c r="T1755" s="9">
        <f>$R$1+I1755/60/60/24</f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8294</v>
      </c>
      <c r="O1756" t="s">
        <v>8295</v>
      </c>
      <c r="P1756" s="12">
        <f>ROUND(E1756/D1756*100,0)</f>
        <v>111</v>
      </c>
      <c r="Q1756" s="13">
        <f>IFERROR(ROUND(E1756/L1756,2),"no backers")</f>
        <v>104.39</v>
      </c>
      <c r="S1756" s="9">
        <f>$R$1+J1756/60/60/24</f>
        <v>42067.876770833333</v>
      </c>
      <c r="T1756" s="9">
        <f>$R$1+I1756/60/60/24</f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8294</v>
      </c>
      <c r="O1757" t="s">
        <v>8295</v>
      </c>
      <c r="P1757" s="12">
        <f>ROUND(E1757/D1757*100,0)</f>
        <v>120</v>
      </c>
      <c r="Q1757" s="13">
        <f>IFERROR(ROUND(E1757/L1757,2),"no backers")</f>
        <v>7.5</v>
      </c>
      <c r="S1757" s="9">
        <f>$R$1+J1757/60/60/24</f>
        <v>42252.788900462961</v>
      </c>
      <c r="T1757" s="9">
        <f>$R$1+I1757/60/60/24</f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8294</v>
      </c>
      <c r="O1758" t="s">
        <v>8295</v>
      </c>
      <c r="P1758" s="12">
        <f>ROUND(E1758/D1758*100,0)</f>
        <v>103</v>
      </c>
      <c r="Q1758" s="13">
        <f>IFERROR(ROUND(E1758/L1758,2),"no backers")</f>
        <v>47.13</v>
      </c>
      <c r="S1758" s="9">
        <f>$R$1+J1758/60/60/24</f>
        <v>42571.167465277773</v>
      </c>
      <c r="T1758" s="9">
        <f>$R$1+I1758/60/60/24</f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8294</v>
      </c>
      <c r="O1759" t="s">
        <v>8295</v>
      </c>
      <c r="P1759" s="12">
        <f>ROUND(E1759/D1759*100,0)</f>
        <v>116</v>
      </c>
      <c r="Q1759" s="13">
        <f>IFERROR(ROUND(E1759/L1759,2),"no backers")</f>
        <v>414.29</v>
      </c>
      <c r="S1759" s="9">
        <f>$R$1+J1759/60/60/24</f>
        <v>42733.827349537038</v>
      </c>
      <c r="T1759" s="9">
        <f>$R$1+I1759/60/60/24</f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8294</v>
      </c>
      <c r="O1760" t="s">
        <v>8295</v>
      </c>
      <c r="P1760" s="12">
        <f>ROUND(E1760/D1760*100,0)</f>
        <v>115</v>
      </c>
      <c r="Q1760" s="13">
        <f>IFERROR(ROUND(E1760/L1760,2),"no backers")</f>
        <v>42.48</v>
      </c>
      <c r="S1760" s="9">
        <f>$R$1+J1760/60/60/24</f>
        <v>42505.955925925926</v>
      </c>
      <c r="T1760" s="9">
        <f>$R$1+I1760/60/60/24</f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8294</v>
      </c>
      <c r="O1761" t="s">
        <v>8295</v>
      </c>
      <c r="P1761" s="12">
        <f>ROUND(E1761/D1761*100,0)</f>
        <v>107</v>
      </c>
      <c r="Q1761" s="13">
        <f>IFERROR(ROUND(E1761/L1761,2),"no backers")</f>
        <v>108.78</v>
      </c>
      <c r="S1761" s="9">
        <f>$R$1+J1761/60/60/24</f>
        <v>42068.829039351855</v>
      </c>
      <c r="T1761" s="9">
        <f>$R$1+I1761/60/60/24</f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8294</v>
      </c>
      <c r="O1762" t="s">
        <v>8295</v>
      </c>
      <c r="P1762" s="12">
        <f>ROUND(E1762/D1762*100,0)</f>
        <v>165</v>
      </c>
      <c r="Q1762" s="13">
        <f>IFERROR(ROUND(E1762/L1762,2),"no backers")</f>
        <v>81.099999999999994</v>
      </c>
      <c r="S1762" s="9">
        <f>$R$1+J1762/60/60/24</f>
        <v>42405.67260416667</v>
      </c>
      <c r="T1762" s="9">
        <f>$R$1+I1762/60/60/24</f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8294</v>
      </c>
      <c r="O1763" t="s">
        <v>8295</v>
      </c>
      <c r="P1763" s="12">
        <f>ROUND(E1763/D1763*100,0)</f>
        <v>155</v>
      </c>
      <c r="Q1763" s="13">
        <f>IFERROR(ROUND(E1763/L1763,2),"no backers")</f>
        <v>51.67</v>
      </c>
      <c r="S1763" s="9">
        <f>$R$1+J1763/60/60/24</f>
        <v>42209.567824074074</v>
      </c>
      <c r="T1763" s="9">
        <f>$R$1+I1763/60/60/24</f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8294</v>
      </c>
      <c r="O1764" t="s">
        <v>8295</v>
      </c>
      <c r="P1764" s="12">
        <f>ROUND(E1764/D1764*100,0)</f>
        <v>885</v>
      </c>
      <c r="Q1764" s="13">
        <f>IFERROR(ROUND(E1764/L1764,2),"no backers")</f>
        <v>35.4</v>
      </c>
      <c r="S1764" s="9">
        <f>$R$1+J1764/60/60/24</f>
        <v>42410.982002314813</v>
      </c>
      <c r="T1764" s="9">
        <f>$R$1+I1764/60/60/24</f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8294</v>
      </c>
      <c r="O1765" t="s">
        <v>8295</v>
      </c>
      <c r="P1765" s="12">
        <f>ROUND(E1765/D1765*100,0)</f>
        <v>102</v>
      </c>
      <c r="Q1765" s="13">
        <f>IFERROR(ROUND(E1765/L1765,2),"no backers")</f>
        <v>103.64</v>
      </c>
      <c r="S1765" s="9">
        <f>$R$1+J1765/60/60/24</f>
        <v>42636.868518518517</v>
      </c>
      <c r="T1765" s="9">
        <f>$R$1+I1765/60/60/24</f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8294</v>
      </c>
      <c r="O1766" t="s">
        <v>8295</v>
      </c>
      <c r="P1766" s="12">
        <f>ROUND(E1766/D1766*100,0)</f>
        <v>20</v>
      </c>
      <c r="Q1766" s="13">
        <f>IFERROR(ROUND(E1766/L1766,2),"no backers")</f>
        <v>55.28</v>
      </c>
      <c r="S1766" s="9">
        <f>$R$1+J1766/60/60/24</f>
        <v>41825.485868055555</v>
      </c>
      <c r="T1766" s="9">
        <f>$R$1+I1766/60/60/24</f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8294</v>
      </c>
      <c r="O1767" t="s">
        <v>8295</v>
      </c>
      <c r="P1767" s="12">
        <f>ROUND(E1767/D1767*100,0)</f>
        <v>59</v>
      </c>
      <c r="Q1767" s="13">
        <f>IFERROR(ROUND(E1767/L1767,2),"no backers")</f>
        <v>72.17</v>
      </c>
      <c r="S1767" s="9">
        <f>$R$1+J1767/60/60/24</f>
        <v>41834.980462962965</v>
      </c>
      <c r="T1767" s="9">
        <f>$R$1+I1767/60/60/24</f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8294</v>
      </c>
      <c r="O1768" t="s">
        <v>8295</v>
      </c>
      <c r="P1768" s="12">
        <f>ROUND(E1768/D1768*100,0)</f>
        <v>0</v>
      </c>
      <c r="Q1768" s="13" t="str">
        <f>IFERROR(ROUND(E1768/L1768,2),"no backers")</f>
        <v>no backers</v>
      </c>
      <c r="S1768" s="9">
        <f>$R$1+J1768/60/60/24</f>
        <v>41855.859814814816</v>
      </c>
      <c r="T1768" s="9">
        <f>$R$1+I1768/60/60/24</f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8294</v>
      </c>
      <c r="O1769" t="s">
        <v>8295</v>
      </c>
      <c r="P1769" s="12">
        <f>ROUND(E1769/D1769*100,0)</f>
        <v>46</v>
      </c>
      <c r="Q1769" s="13">
        <f>IFERROR(ROUND(E1769/L1769,2),"no backers")</f>
        <v>58.62</v>
      </c>
      <c r="S1769" s="9">
        <f>$R$1+J1769/60/60/24</f>
        <v>41824.658379629633</v>
      </c>
      <c r="T1769" s="9">
        <f>$R$1+I1769/60/60/24</f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8294</v>
      </c>
      <c r="O1770" t="s">
        <v>8295</v>
      </c>
      <c r="P1770" s="12">
        <f>ROUND(E1770/D1770*100,0)</f>
        <v>4</v>
      </c>
      <c r="Q1770" s="13">
        <f>IFERROR(ROUND(E1770/L1770,2),"no backers")</f>
        <v>12.47</v>
      </c>
      <c r="S1770" s="9">
        <f>$R$1+J1770/60/60/24</f>
        <v>41849.560694444444</v>
      </c>
      <c r="T1770" s="9">
        <f>$R$1+I1770/60/60/24</f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8294</v>
      </c>
      <c r="O1771" t="s">
        <v>8295</v>
      </c>
      <c r="P1771" s="12">
        <f>ROUND(E1771/D1771*100,0)</f>
        <v>3</v>
      </c>
      <c r="Q1771" s="13">
        <f>IFERROR(ROUND(E1771/L1771,2),"no backers")</f>
        <v>49.14</v>
      </c>
      <c r="S1771" s="9">
        <f>$R$1+J1771/60/60/24</f>
        <v>41987.818969907406</v>
      </c>
      <c r="T1771" s="9">
        <f>$R$1+I1771/60/60/24</f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8294</v>
      </c>
      <c r="O1772" t="s">
        <v>8295</v>
      </c>
      <c r="P1772" s="12">
        <f>ROUND(E1772/D1772*100,0)</f>
        <v>57</v>
      </c>
      <c r="Q1772" s="13">
        <f>IFERROR(ROUND(E1772/L1772,2),"no backers")</f>
        <v>150.5</v>
      </c>
      <c r="S1772" s="9">
        <f>$R$1+J1772/60/60/24</f>
        <v>41891.780023148152</v>
      </c>
      <c r="T1772" s="9">
        <f>$R$1+I1772/60/60/24</f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8294</v>
      </c>
      <c r="O1773" t="s">
        <v>8295</v>
      </c>
      <c r="P1773" s="12">
        <f>ROUND(E1773/D1773*100,0)</f>
        <v>21</v>
      </c>
      <c r="Q1773" s="13">
        <f>IFERROR(ROUND(E1773/L1773,2),"no backers")</f>
        <v>35.799999999999997</v>
      </c>
      <c r="S1773" s="9">
        <f>$R$1+J1773/60/60/24</f>
        <v>41905.979629629634</v>
      </c>
      <c r="T1773" s="9">
        <f>$R$1+I1773/60/60/24</f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8294</v>
      </c>
      <c r="O1774" t="s">
        <v>8295</v>
      </c>
      <c r="P1774" s="12">
        <f>ROUND(E1774/D1774*100,0)</f>
        <v>16</v>
      </c>
      <c r="Q1774" s="13">
        <f>IFERROR(ROUND(E1774/L1774,2),"no backers")</f>
        <v>45.16</v>
      </c>
      <c r="S1774" s="9">
        <f>$R$1+J1774/60/60/24</f>
        <v>41766.718009259261</v>
      </c>
      <c r="T1774" s="9">
        <f>$R$1+I1774/60/60/24</f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8294</v>
      </c>
      <c r="O1775" t="s">
        <v>8295</v>
      </c>
      <c r="P1775" s="12">
        <f>ROUND(E1775/D1775*100,0)</f>
        <v>6</v>
      </c>
      <c r="Q1775" s="13">
        <f>IFERROR(ROUND(E1775/L1775,2),"no backers")</f>
        <v>98.79</v>
      </c>
      <c r="S1775" s="9">
        <f>$R$1+J1775/60/60/24</f>
        <v>41978.760393518518</v>
      </c>
      <c r="T1775" s="9">
        <f>$R$1+I1775/60/60/24</f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8294</v>
      </c>
      <c r="O1776" t="s">
        <v>8295</v>
      </c>
      <c r="P1776" s="12">
        <f>ROUND(E1776/D1776*100,0)</f>
        <v>46</v>
      </c>
      <c r="Q1776" s="13">
        <f>IFERROR(ROUND(E1776/L1776,2),"no backers")</f>
        <v>88.31</v>
      </c>
      <c r="S1776" s="9">
        <f>$R$1+J1776/60/60/24</f>
        <v>41930.218657407408</v>
      </c>
      <c r="T1776" s="9">
        <f>$R$1+I1776/60/60/24</f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8294</v>
      </c>
      <c r="O1777" t="s">
        <v>8295</v>
      </c>
      <c r="P1777" s="12">
        <f>ROUND(E1777/D1777*100,0)</f>
        <v>65</v>
      </c>
      <c r="Q1777" s="13">
        <f>IFERROR(ROUND(E1777/L1777,2),"no backers")</f>
        <v>170.63</v>
      </c>
      <c r="S1777" s="9">
        <f>$R$1+J1777/60/60/24</f>
        <v>41891.976388888892</v>
      </c>
      <c r="T1777" s="9">
        <f>$R$1+I1777/60/60/24</f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8294</v>
      </c>
      <c r="O1778" t="s">
        <v>8295</v>
      </c>
      <c r="P1778" s="12">
        <f>ROUND(E1778/D1778*100,0)</f>
        <v>7</v>
      </c>
      <c r="Q1778" s="13">
        <f>IFERROR(ROUND(E1778/L1778,2),"no backers")</f>
        <v>83.75</v>
      </c>
      <c r="S1778" s="9">
        <f>$R$1+J1778/60/60/24</f>
        <v>41905.95684027778</v>
      </c>
      <c r="T1778" s="9">
        <f>$R$1+I1778/60/60/24</f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8294</v>
      </c>
      <c r="O1779" t="s">
        <v>8295</v>
      </c>
      <c r="P1779" s="12">
        <f>ROUND(E1779/D1779*100,0)</f>
        <v>14</v>
      </c>
      <c r="Q1779" s="13">
        <f>IFERROR(ROUND(E1779/L1779,2),"no backers")</f>
        <v>65.099999999999994</v>
      </c>
      <c r="S1779" s="9">
        <f>$R$1+J1779/60/60/24</f>
        <v>42025.357094907406</v>
      </c>
      <c r="T1779" s="9">
        <f>$R$1+I1779/60/60/24</f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8294</v>
      </c>
      <c r="O1780" t="s">
        <v>8295</v>
      </c>
      <c r="P1780" s="12">
        <f>ROUND(E1780/D1780*100,0)</f>
        <v>2</v>
      </c>
      <c r="Q1780" s="13">
        <f>IFERROR(ROUND(E1780/L1780,2),"no backers")</f>
        <v>66.33</v>
      </c>
      <c r="S1780" s="9">
        <f>$R$1+J1780/60/60/24</f>
        <v>42045.86336805555</v>
      </c>
      <c r="T1780" s="9">
        <f>$R$1+I1780/60/60/24</f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8294</v>
      </c>
      <c r="O1781" t="s">
        <v>8295</v>
      </c>
      <c r="P1781" s="12">
        <f>ROUND(E1781/D1781*100,0)</f>
        <v>36</v>
      </c>
      <c r="Q1781" s="13">
        <f>IFERROR(ROUND(E1781/L1781,2),"no backers")</f>
        <v>104.89</v>
      </c>
      <c r="S1781" s="9">
        <f>$R$1+J1781/60/60/24</f>
        <v>42585.691898148143</v>
      </c>
      <c r="T1781" s="9">
        <f>$R$1+I1781/60/60/24</f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8294</v>
      </c>
      <c r="O1782" t="s">
        <v>8295</v>
      </c>
      <c r="P1782" s="12">
        <f>ROUND(E1782/D1782*100,0)</f>
        <v>40</v>
      </c>
      <c r="Q1782" s="13">
        <f>IFERROR(ROUND(E1782/L1782,2),"no backers")</f>
        <v>78.44</v>
      </c>
      <c r="S1782" s="9">
        <f>$R$1+J1782/60/60/24</f>
        <v>42493.600810185191</v>
      </c>
      <c r="T1782" s="9">
        <f>$R$1+I1782/60/60/24</f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8294</v>
      </c>
      <c r="O1783" t="s">
        <v>8295</v>
      </c>
      <c r="P1783" s="12">
        <f>ROUND(E1783/D1783*100,0)</f>
        <v>26</v>
      </c>
      <c r="Q1783" s="13">
        <f>IFERROR(ROUND(E1783/L1783,2),"no backers")</f>
        <v>59.04</v>
      </c>
      <c r="S1783" s="9">
        <f>$R$1+J1783/60/60/24</f>
        <v>42597.617418981477</v>
      </c>
      <c r="T1783" s="9">
        <f>$R$1+I1783/60/60/24</f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8294</v>
      </c>
      <c r="O1784" t="s">
        <v>8295</v>
      </c>
      <c r="P1784" s="12">
        <f>ROUND(E1784/D1784*100,0)</f>
        <v>15</v>
      </c>
      <c r="Q1784" s="13">
        <f>IFERROR(ROUND(E1784/L1784,2),"no backers")</f>
        <v>71.34</v>
      </c>
      <c r="S1784" s="9">
        <f>$R$1+J1784/60/60/24</f>
        <v>42388.575104166666</v>
      </c>
      <c r="T1784" s="9">
        <f>$R$1+I1784/60/60/24</f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8294</v>
      </c>
      <c r="O1785" t="s">
        <v>8295</v>
      </c>
      <c r="P1785" s="12">
        <f>ROUND(E1785/D1785*100,0)</f>
        <v>24</v>
      </c>
      <c r="Q1785" s="13">
        <f>IFERROR(ROUND(E1785/L1785,2),"no backers")</f>
        <v>51.23</v>
      </c>
      <c r="S1785" s="9">
        <f>$R$1+J1785/60/60/24</f>
        <v>42115.949976851851</v>
      </c>
      <c r="T1785" s="9">
        <f>$R$1+I1785/60/60/24</f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8294</v>
      </c>
      <c r="O1786" t="s">
        <v>8295</v>
      </c>
      <c r="P1786" s="12">
        <f>ROUND(E1786/D1786*100,0)</f>
        <v>40</v>
      </c>
      <c r="Q1786" s="13">
        <f>IFERROR(ROUND(E1786/L1786,2),"no backers")</f>
        <v>60.24</v>
      </c>
      <c r="S1786" s="9">
        <f>$R$1+J1786/60/60/24</f>
        <v>42003.655555555553</v>
      </c>
      <c r="T1786" s="9">
        <f>$R$1+I1786/60/60/24</f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8294</v>
      </c>
      <c r="O1787" t="s">
        <v>8295</v>
      </c>
      <c r="P1787" s="12">
        <f>ROUND(E1787/D1787*100,0)</f>
        <v>20</v>
      </c>
      <c r="Q1787" s="13">
        <f>IFERROR(ROUND(E1787/L1787,2),"no backers")</f>
        <v>44.94</v>
      </c>
      <c r="S1787" s="9">
        <f>$R$1+J1787/60/60/24</f>
        <v>41897.134895833333</v>
      </c>
      <c r="T1787" s="9">
        <f>$R$1+I1787/60/60/24</f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8294</v>
      </c>
      <c r="O1788" t="s">
        <v>8295</v>
      </c>
      <c r="P1788" s="12">
        <f>ROUND(E1788/D1788*100,0)</f>
        <v>48</v>
      </c>
      <c r="Q1788" s="13">
        <f>IFERROR(ROUND(E1788/L1788,2),"no backers")</f>
        <v>31.21</v>
      </c>
      <c r="S1788" s="9">
        <f>$R$1+J1788/60/60/24</f>
        <v>41958.550659722227</v>
      </c>
      <c r="T1788" s="9">
        <f>$R$1+I1788/60/60/24</f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8294</v>
      </c>
      <c r="O1789" t="s">
        <v>8295</v>
      </c>
      <c r="P1789" s="12">
        <f>ROUND(E1789/D1789*100,0)</f>
        <v>15</v>
      </c>
      <c r="Q1789" s="13">
        <f>IFERROR(ROUND(E1789/L1789,2),"no backers")</f>
        <v>63.88</v>
      </c>
      <c r="S1789" s="9">
        <f>$R$1+J1789/60/60/24</f>
        <v>42068.65552083333</v>
      </c>
      <c r="T1789" s="9">
        <f>$R$1+I1789/60/60/24</f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8294</v>
      </c>
      <c r="O1790" t="s">
        <v>8295</v>
      </c>
      <c r="P1790" s="12">
        <f>ROUND(E1790/D1790*100,0)</f>
        <v>1</v>
      </c>
      <c r="Q1790" s="13">
        <f>IFERROR(ROUND(E1790/L1790,2),"no backers")</f>
        <v>19</v>
      </c>
      <c r="S1790" s="9">
        <f>$R$1+J1790/60/60/24</f>
        <v>41913.94840277778</v>
      </c>
      <c r="T1790" s="9">
        <f>$R$1+I1790/60/60/24</f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8294</v>
      </c>
      <c r="O1791" t="s">
        <v>8295</v>
      </c>
      <c r="P1791" s="12">
        <f>ROUND(E1791/D1791*100,0)</f>
        <v>1</v>
      </c>
      <c r="Q1791" s="13">
        <f>IFERROR(ROUND(E1791/L1791,2),"no backers")</f>
        <v>10</v>
      </c>
      <c r="S1791" s="9">
        <f>$R$1+J1791/60/60/24</f>
        <v>41956.250034722223</v>
      </c>
      <c r="T1791" s="9">
        <f>$R$1+I1791/60/60/24</f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8294</v>
      </c>
      <c r="O1792" t="s">
        <v>8295</v>
      </c>
      <c r="P1792" s="12">
        <f>ROUND(E1792/D1792*100,0)</f>
        <v>5</v>
      </c>
      <c r="Q1792" s="13">
        <f>IFERROR(ROUND(E1792/L1792,2),"no backers")</f>
        <v>109.07</v>
      </c>
      <c r="S1792" s="9">
        <f>$R$1+J1792/60/60/24</f>
        <v>42010.674513888895</v>
      </c>
      <c r="T1792" s="9">
        <f>$R$1+I1792/60/60/24</f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8294</v>
      </c>
      <c r="O1793" t="s">
        <v>8295</v>
      </c>
      <c r="P1793" s="12">
        <f>ROUND(E1793/D1793*100,0)</f>
        <v>4</v>
      </c>
      <c r="Q1793" s="13">
        <f>IFERROR(ROUND(E1793/L1793,2),"no backers")</f>
        <v>26.75</v>
      </c>
      <c r="S1793" s="9">
        <f>$R$1+J1793/60/60/24</f>
        <v>41973.740335648152</v>
      </c>
      <c r="T1793" s="9">
        <f>$R$1+I1793/60/60/24</f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8294</v>
      </c>
      <c r="O1794" t="s">
        <v>8295</v>
      </c>
      <c r="P1794" s="12">
        <f>ROUND(E1794/D1794*100,0)</f>
        <v>61</v>
      </c>
      <c r="Q1794" s="13">
        <f>IFERROR(ROUND(E1794/L1794,2),"no backers")</f>
        <v>109.94</v>
      </c>
      <c r="S1794" s="9">
        <f>$R$1+J1794/60/60/24</f>
        <v>42189.031041666662</v>
      </c>
      <c r="T1794" s="9">
        <f>$R$1+I1794/60/60/24</f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8294</v>
      </c>
      <c r="O1795" t="s">
        <v>8295</v>
      </c>
      <c r="P1795" s="12">
        <f>ROUND(E1795/D1795*100,0)</f>
        <v>1</v>
      </c>
      <c r="Q1795" s="13">
        <f>IFERROR(ROUND(E1795/L1795,2),"no backers")</f>
        <v>20</v>
      </c>
      <c r="S1795" s="9">
        <f>$R$1+J1795/60/60/24</f>
        <v>41940.89166666667</v>
      </c>
      <c r="T1795" s="9">
        <f>$R$1+I1795/60/60/24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8294</v>
      </c>
      <c r="O1796" t="s">
        <v>8295</v>
      </c>
      <c r="P1796" s="12">
        <f>ROUND(E1796/D1796*100,0)</f>
        <v>11</v>
      </c>
      <c r="Q1796" s="13">
        <f>IFERROR(ROUND(E1796/L1796,2),"no backers")</f>
        <v>55.39</v>
      </c>
      <c r="S1796" s="9">
        <f>$R$1+J1796/60/60/24</f>
        <v>42011.551180555558</v>
      </c>
      <c r="T1796" s="9">
        <f>$R$1+I1796/60/60/24</f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8294</v>
      </c>
      <c r="O1797" t="s">
        <v>8295</v>
      </c>
      <c r="P1797" s="12">
        <f>ROUND(E1797/D1797*100,0)</f>
        <v>39</v>
      </c>
      <c r="Q1797" s="13">
        <f>IFERROR(ROUND(E1797/L1797,2),"no backers")</f>
        <v>133.9</v>
      </c>
      <c r="S1797" s="9">
        <f>$R$1+J1797/60/60/24</f>
        <v>42628.288668981477</v>
      </c>
      <c r="T1797" s="9">
        <f>$R$1+I1797/60/60/24</f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8294</v>
      </c>
      <c r="O1798" t="s">
        <v>8295</v>
      </c>
      <c r="P1798" s="12">
        <f>ROUND(E1798/D1798*100,0)</f>
        <v>22</v>
      </c>
      <c r="Q1798" s="13">
        <f>IFERROR(ROUND(E1798/L1798,2),"no backers")</f>
        <v>48.72</v>
      </c>
      <c r="S1798" s="9">
        <f>$R$1+J1798/60/60/24</f>
        <v>42515.439421296294</v>
      </c>
      <c r="T1798" s="9">
        <f>$R$1+I1798/60/60/24</f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8294</v>
      </c>
      <c r="O1799" t="s">
        <v>8295</v>
      </c>
      <c r="P1799" s="12">
        <f>ROUND(E1799/D1799*100,0)</f>
        <v>68</v>
      </c>
      <c r="Q1799" s="13">
        <f>IFERROR(ROUND(E1799/L1799,2),"no backers")</f>
        <v>48.25</v>
      </c>
      <c r="S1799" s="9">
        <f>$R$1+J1799/60/60/24</f>
        <v>42689.56931712963</v>
      </c>
      <c r="T1799" s="9">
        <f>$R$1+I1799/60/60/24</f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8294</v>
      </c>
      <c r="O1800" t="s">
        <v>8295</v>
      </c>
      <c r="P1800" s="12">
        <f>ROUND(E1800/D1800*100,0)</f>
        <v>14</v>
      </c>
      <c r="Q1800" s="13">
        <f>IFERROR(ROUND(E1800/L1800,2),"no backers")</f>
        <v>58.97</v>
      </c>
      <c r="S1800" s="9">
        <f>$R$1+J1800/60/60/24</f>
        <v>42344.32677083333</v>
      </c>
      <c r="T1800" s="9">
        <f>$R$1+I1800/60/60/24</f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8294</v>
      </c>
      <c r="O1801" t="s">
        <v>8295</v>
      </c>
      <c r="P1801" s="12">
        <f>ROUND(E1801/D1801*100,0)</f>
        <v>2</v>
      </c>
      <c r="Q1801" s="13">
        <f>IFERROR(ROUND(E1801/L1801,2),"no backers")</f>
        <v>11.64</v>
      </c>
      <c r="S1801" s="9">
        <f>$R$1+J1801/60/60/24</f>
        <v>41934.842685185184</v>
      </c>
      <c r="T1801" s="9">
        <f>$R$1+I1801/60/60/24</f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8294</v>
      </c>
      <c r="O1802" t="s">
        <v>8295</v>
      </c>
      <c r="P1802" s="12">
        <f>ROUND(E1802/D1802*100,0)</f>
        <v>20</v>
      </c>
      <c r="Q1802" s="13">
        <f>IFERROR(ROUND(E1802/L1802,2),"no backers")</f>
        <v>83.72</v>
      </c>
      <c r="S1802" s="9">
        <f>$R$1+J1802/60/60/24</f>
        <v>42623.606134259258</v>
      </c>
      <c r="T1802" s="9">
        <f>$R$1+I1802/60/60/24</f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8294</v>
      </c>
      <c r="O1803" t="s">
        <v>8295</v>
      </c>
      <c r="P1803" s="12">
        <f>ROUND(E1803/D1803*100,0)</f>
        <v>14</v>
      </c>
      <c r="Q1803" s="13">
        <f>IFERROR(ROUND(E1803/L1803,2),"no backers")</f>
        <v>63.65</v>
      </c>
      <c r="S1803" s="9">
        <f>$R$1+J1803/60/60/24</f>
        <v>42321.660509259258</v>
      </c>
      <c r="T1803" s="9">
        <f>$R$1+I1803/60/60/24</f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8294</v>
      </c>
      <c r="O1804" t="s">
        <v>8295</v>
      </c>
      <c r="P1804" s="12">
        <f>ROUND(E1804/D1804*100,0)</f>
        <v>48</v>
      </c>
      <c r="Q1804" s="13">
        <f>IFERROR(ROUND(E1804/L1804,2),"no backers")</f>
        <v>94.28</v>
      </c>
      <c r="S1804" s="9">
        <f>$R$1+J1804/60/60/24</f>
        <v>42159.47256944445</v>
      </c>
      <c r="T1804" s="9">
        <f>$R$1+I1804/60/60/24</f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8294</v>
      </c>
      <c r="O1805" t="s">
        <v>8295</v>
      </c>
      <c r="P1805" s="12">
        <f>ROUND(E1805/D1805*100,0)</f>
        <v>31</v>
      </c>
      <c r="Q1805" s="13">
        <f>IFERROR(ROUND(E1805/L1805,2),"no backers")</f>
        <v>71.87</v>
      </c>
      <c r="S1805" s="9">
        <f>$R$1+J1805/60/60/24</f>
        <v>42018.071550925932</v>
      </c>
      <c r="T1805" s="9">
        <f>$R$1+I1805/60/60/24</f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8294</v>
      </c>
      <c r="O1806" t="s">
        <v>8295</v>
      </c>
      <c r="P1806" s="12">
        <f>ROUND(E1806/D1806*100,0)</f>
        <v>35</v>
      </c>
      <c r="Q1806" s="13">
        <f>IFERROR(ROUND(E1806/L1806,2),"no backers")</f>
        <v>104.85</v>
      </c>
      <c r="S1806" s="9">
        <f>$R$1+J1806/60/60/24</f>
        <v>42282.678287037037</v>
      </c>
      <c r="T1806" s="9">
        <f>$R$1+I1806/60/60/24</f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8294</v>
      </c>
      <c r="O1807" t="s">
        <v>8295</v>
      </c>
      <c r="P1807" s="12">
        <f>ROUND(E1807/D1807*100,0)</f>
        <v>36</v>
      </c>
      <c r="Q1807" s="13">
        <f>IFERROR(ROUND(E1807/L1807,2),"no backers")</f>
        <v>67.14</v>
      </c>
      <c r="S1807" s="9">
        <f>$R$1+J1807/60/60/24</f>
        <v>42247.803912037038</v>
      </c>
      <c r="T1807" s="9">
        <f>$R$1+I1807/60/60/24</f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8294</v>
      </c>
      <c r="O1808" t="s">
        <v>8295</v>
      </c>
      <c r="P1808" s="12">
        <f>ROUND(E1808/D1808*100,0)</f>
        <v>3</v>
      </c>
      <c r="Q1808" s="13">
        <f>IFERROR(ROUND(E1808/L1808,2),"no backers")</f>
        <v>73.88</v>
      </c>
      <c r="S1808" s="9">
        <f>$R$1+J1808/60/60/24</f>
        <v>41877.638298611113</v>
      </c>
      <c r="T1808" s="9">
        <f>$R$1+I1808/60/60/24</f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8294</v>
      </c>
      <c r="O1809" t="s">
        <v>8295</v>
      </c>
      <c r="P1809" s="12">
        <f>ROUND(E1809/D1809*100,0)</f>
        <v>11</v>
      </c>
      <c r="Q1809" s="13">
        <f>IFERROR(ROUND(E1809/L1809,2),"no backers")</f>
        <v>69.13</v>
      </c>
      <c r="S1809" s="9">
        <f>$R$1+J1809/60/60/24</f>
        <v>41880.068437499998</v>
      </c>
      <c r="T1809" s="9">
        <f>$R$1+I1809/60/60/24</f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8294</v>
      </c>
      <c r="O1810" t="s">
        <v>8295</v>
      </c>
      <c r="P1810" s="12">
        <f>ROUND(E1810/D1810*100,0)</f>
        <v>41</v>
      </c>
      <c r="Q1810" s="13">
        <f>IFERROR(ROUND(E1810/L1810,2),"no backers")</f>
        <v>120.77</v>
      </c>
      <c r="S1810" s="9">
        <f>$R$1+J1810/60/60/24</f>
        <v>42742.680902777778</v>
      </c>
      <c r="T1810" s="9">
        <f>$R$1+I1810/60/60/24</f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8294</v>
      </c>
      <c r="O1811" t="s">
        <v>8295</v>
      </c>
      <c r="P1811" s="12">
        <f>ROUND(E1811/D1811*100,0)</f>
        <v>11</v>
      </c>
      <c r="Q1811" s="13">
        <f>IFERROR(ROUND(E1811/L1811,2),"no backers")</f>
        <v>42.22</v>
      </c>
      <c r="S1811" s="9">
        <f>$R$1+J1811/60/60/24</f>
        <v>42029.907858796301</v>
      </c>
      <c r="T1811" s="9">
        <f>$R$1+I1811/60/60/24</f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8294</v>
      </c>
      <c r="O1812" t="s">
        <v>8295</v>
      </c>
      <c r="P1812" s="12">
        <f>ROUND(E1812/D1812*100,0)</f>
        <v>3</v>
      </c>
      <c r="Q1812" s="13">
        <f>IFERROR(ROUND(E1812/L1812,2),"no backers")</f>
        <v>7.5</v>
      </c>
      <c r="S1812" s="9">
        <f>$R$1+J1812/60/60/24</f>
        <v>41860.91002314815</v>
      </c>
      <c r="T1812" s="9">
        <f>$R$1+I1812/60/60/24</f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8294</v>
      </c>
      <c r="O1813" t="s">
        <v>8295</v>
      </c>
      <c r="P1813" s="12">
        <f>ROUND(E1813/D1813*100,0)</f>
        <v>0</v>
      </c>
      <c r="Q1813" s="13">
        <f>IFERROR(ROUND(E1813/L1813,2),"no backers")</f>
        <v>1.54</v>
      </c>
      <c r="S1813" s="9">
        <f>$R$1+J1813/60/60/24</f>
        <v>41876.433680555558</v>
      </c>
      <c r="T1813" s="9">
        <f>$R$1+I1813/60/60/24</f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8294</v>
      </c>
      <c r="O1814" t="s">
        <v>8295</v>
      </c>
      <c r="P1814" s="12">
        <f>ROUND(E1814/D1814*100,0)</f>
        <v>13</v>
      </c>
      <c r="Q1814" s="13">
        <f>IFERROR(ROUND(E1814/L1814,2),"no backers")</f>
        <v>37.61</v>
      </c>
      <c r="S1814" s="9">
        <f>$R$1+J1814/60/60/24</f>
        <v>42524.318703703699</v>
      </c>
      <c r="T1814" s="9">
        <f>$R$1+I1814/60/60/24</f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8294</v>
      </c>
      <c r="O1815" t="s">
        <v>8295</v>
      </c>
      <c r="P1815" s="12">
        <f>ROUND(E1815/D1815*100,0)</f>
        <v>0</v>
      </c>
      <c r="Q1815" s="13" t="str">
        <f>IFERROR(ROUND(E1815/L1815,2),"no backers")</f>
        <v>no backers</v>
      </c>
      <c r="S1815" s="9">
        <f>$R$1+J1815/60/60/24</f>
        <v>41829.889027777775</v>
      </c>
      <c r="T1815" s="9">
        <f>$R$1+I1815/60/60/24</f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8294</v>
      </c>
      <c r="O1816" t="s">
        <v>8295</v>
      </c>
      <c r="P1816" s="12">
        <f>ROUND(E1816/D1816*100,0)</f>
        <v>49</v>
      </c>
      <c r="Q1816" s="13">
        <f>IFERROR(ROUND(E1816/L1816,2),"no backers")</f>
        <v>42.16</v>
      </c>
      <c r="S1816" s="9">
        <f>$R$1+J1816/60/60/24</f>
        <v>42033.314074074078</v>
      </c>
      <c r="T1816" s="9">
        <f>$R$1+I1816/60/60/24</f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8294</v>
      </c>
      <c r="O1817" t="s">
        <v>8295</v>
      </c>
      <c r="P1817" s="12">
        <f>ROUND(E1817/D1817*100,0)</f>
        <v>0</v>
      </c>
      <c r="Q1817" s="13" t="str">
        <f>IFERROR(ROUND(E1817/L1817,2),"no backers")</f>
        <v>no backers</v>
      </c>
      <c r="S1817" s="9">
        <f>$R$1+J1817/60/60/24</f>
        <v>42172.906678240746</v>
      </c>
      <c r="T1817" s="9">
        <f>$R$1+I1817/60/60/24</f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8294</v>
      </c>
      <c r="O1818" t="s">
        <v>8295</v>
      </c>
      <c r="P1818" s="12">
        <f>ROUND(E1818/D1818*100,0)</f>
        <v>2</v>
      </c>
      <c r="Q1818" s="13">
        <f>IFERROR(ROUND(E1818/L1818,2),"no backers")</f>
        <v>84.83</v>
      </c>
      <c r="S1818" s="9">
        <f>$R$1+J1818/60/60/24</f>
        <v>42548.876192129625</v>
      </c>
      <c r="T1818" s="9">
        <f>$R$1+I1818/60/60/24</f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8294</v>
      </c>
      <c r="O1819" t="s">
        <v>8295</v>
      </c>
      <c r="P1819" s="12">
        <f>ROUND(E1819/D1819*100,0)</f>
        <v>52</v>
      </c>
      <c r="Q1819" s="13">
        <f>IFERROR(ROUND(E1819/L1819,2),"no backers")</f>
        <v>94.19</v>
      </c>
      <c r="S1819" s="9">
        <f>$R$1+J1819/60/60/24</f>
        <v>42705.662118055552</v>
      </c>
      <c r="T1819" s="9">
        <f>$R$1+I1819/60/60/24</f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8294</v>
      </c>
      <c r="O1820" t="s">
        <v>8295</v>
      </c>
      <c r="P1820" s="12">
        <f>ROUND(E1820/D1820*100,0)</f>
        <v>0</v>
      </c>
      <c r="Q1820" s="13" t="str">
        <f>IFERROR(ROUND(E1820/L1820,2),"no backers")</f>
        <v>no backers</v>
      </c>
      <c r="S1820" s="9">
        <f>$R$1+J1820/60/60/24</f>
        <v>42067.234375</v>
      </c>
      <c r="T1820" s="9">
        <f>$R$1+I1820/60/60/24</f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8294</v>
      </c>
      <c r="O1821" t="s">
        <v>8295</v>
      </c>
      <c r="P1821" s="12">
        <f>ROUND(E1821/D1821*100,0)</f>
        <v>2</v>
      </c>
      <c r="Q1821" s="13">
        <f>IFERROR(ROUND(E1821/L1821,2),"no backers")</f>
        <v>6.25</v>
      </c>
      <c r="S1821" s="9">
        <f>$R$1+J1821/60/60/24</f>
        <v>41820.752268518518</v>
      </c>
      <c r="T1821" s="9">
        <f>$R$1+I1821/60/60/24</f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8294</v>
      </c>
      <c r="O1822" t="s">
        <v>8295</v>
      </c>
      <c r="P1822" s="12">
        <f>ROUND(E1822/D1822*100,0)</f>
        <v>7</v>
      </c>
      <c r="Q1822" s="13">
        <f>IFERROR(ROUND(E1822/L1822,2),"no backers")</f>
        <v>213.38</v>
      </c>
      <c r="S1822" s="9">
        <f>$R$1+J1822/60/60/24</f>
        <v>42065.084375000006</v>
      </c>
      <c r="T1822" s="9">
        <f>$R$1+I1822/60/60/24</f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8281</v>
      </c>
      <c r="O1823" t="s">
        <v>8282</v>
      </c>
      <c r="P1823" s="12">
        <f>ROUND(E1823/D1823*100,0)</f>
        <v>135</v>
      </c>
      <c r="Q1823" s="13">
        <f>IFERROR(ROUND(E1823/L1823,2),"no backers")</f>
        <v>59.16</v>
      </c>
      <c r="S1823" s="9">
        <f>$R$1+J1823/60/60/24</f>
        <v>40926.319062499999</v>
      </c>
      <c r="T1823" s="9">
        <f>$R$1+I1823/60/60/24</f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8281</v>
      </c>
      <c r="O1824" t="s">
        <v>8282</v>
      </c>
      <c r="P1824" s="12">
        <f>ROUND(E1824/D1824*100,0)</f>
        <v>100</v>
      </c>
      <c r="Q1824" s="13">
        <f>IFERROR(ROUND(E1824/L1824,2),"no backers")</f>
        <v>27.27</v>
      </c>
      <c r="S1824" s="9">
        <f>$R$1+J1824/60/60/24</f>
        <v>41634.797013888885</v>
      </c>
      <c r="T1824" s="9">
        <f>$R$1+I1824/60/60/24</f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8281</v>
      </c>
      <c r="O1825" t="s">
        <v>8282</v>
      </c>
      <c r="P1825" s="12">
        <f>ROUND(E1825/D1825*100,0)</f>
        <v>116</v>
      </c>
      <c r="Q1825" s="13">
        <f>IFERROR(ROUND(E1825/L1825,2),"no backers")</f>
        <v>24.58</v>
      </c>
      <c r="S1825" s="9">
        <f>$R$1+J1825/60/60/24</f>
        <v>41176.684907407405</v>
      </c>
      <c r="T1825" s="9">
        <f>$R$1+I1825/60/60/24</f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8281</v>
      </c>
      <c r="O1826" t="s">
        <v>8282</v>
      </c>
      <c r="P1826" s="12">
        <f>ROUND(E1826/D1826*100,0)</f>
        <v>100</v>
      </c>
      <c r="Q1826" s="13">
        <f>IFERROR(ROUND(E1826/L1826,2),"no backers")</f>
        <v>75.05</v>
      </c>
      <c r="S1826" s="9">
        <f>$R$1+J1826/60/60/24</f>
        <v>41626.916284722225</v>
      </c>
      <c r="T1826" s="9">
        <f>$R$1+I1826/60/60/24</f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8281</v>
      </c>
      <c r="O1827" t="s">
        <v>8282</v>
      </c>
      <c r="P1827" s="12">
        <f>ROUND(E1827/D1827*100,0)</f>
        <v>105</v>
      </c>
      <c r="Q1827" s="13">
        <f>IFERROR(ROUND(E1827/L1827,2),"no backers")</f>
        <v>42.02</v>
      </c>
      <c r="S1827" s="9">
        <f>$R$1+J1827/60/60/24</f>
        <v>41443.83452546296</v>
      </c>
      <c r="T1827" s="9">
        <f>$R$1+I1827/60/60/24</f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8281</v>
      </c>
      <c r="O1828" t="s">
        <v>8282</v>
      </c>
      <c r="P1828" s="12">
        <f>ROUND(E1828/D1828*100,0)</f>
        <v>101</v>
      </c>
      <c r="Q1828" s="13">
        <f>IFERROR(ROUND(E1828/L1828,2),"no backers")</f>
        <v>53.16</v>
      </c>
      <c r="S1828" s="9">
        <f>$R$1+J1828/60/60/24</f>
        <v>41657.923807870371</v>
      </c>
      <c r="T1828" s="9">
        <f>$R$1+I1828/60/60/24</f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8281</v>
      </c>
      <c r="O1829" t="s">
        <v>8282</v>
      </c>
      <c r="P1829" s="12">
        <f>ROUND(E1829/D1829*100,0)</f>
        <v>101</v>
      </c>
      <c r="Q1829" s="13">
        <f>IFERROR(ROUND(E1829/L1829,2),"no backers")</f>
        <v>83.89</v>
      </c>
      <c r="S1829" s="9">
        <f>$R$1+J1829/60/60/24</f>
        <v>40555.325937499998</v>
      </c>
      <c r="T1829" s="9">
        <f>$R$1+I1829/60/60/24</f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8281</v>
      </c>
      <c r="O1830" t="s">
        <v>8282</v>
      </c>
      <c r="P1830" s="12">
        <f>ROUND(E1830/D1830*100,0)</f>
        <v>100</v>
      </c>
      <c r="Q1830" s="13">
        <f>IFERROR(ROUND(E1830/L1830,2),"no backers")</f>
        <v>417.33</v>
      </c>
      <c r="S1830" s="9">
        <f>$R$1+J1830/60/60/24</f>
        <v>41736.899652777778</v>
      </c>
      <c r="T1830" s="9">
        <f>$R$1+I1830/60/60/24</f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8281</v>
      </c>
      <c r="O1831" t="s">
        <v>8282</v>
      </c>
      <c r="P1831" s="12">
        <f>ROUND(E1831/D1831*100,0)</f>
        <v>167</v>
      </c>
      <c r="Q1831" s="13">
        <f>IFERROR(ROUND(E1831/L1831,2),"no backers")</f>
        <v>75.77</v>
      </c>
      <c r="S1831" s="9">
        <f>$R$1+J1831/60/60/24</f>
        <v>40516.087627314817</v>
      </c>
      <c r="T1831" s="9">
        <f>$R$1+I1831/60/60/24</f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8281</v>
      </c>
      <c r="O1832" t="s">
        <v>8282</v>
      </c>
      <c r="P1832" s="12">
        <f>ROUND(E1832/D1832*100,0)</f>
        <v>102</v>
      </c>
      <c r="Q1832" s="13">
        <f>IFERROR(ROUND(E1832/L1832,2),"no backers")</f>
        <v>67.39</v>
      </c>
      <c r="S1832" s="9">
        <f>$R$1+J1832/60/60/24</f>
        <v>41664.684108796297</v>
      </c>
      <c r="T1832" s="9">
        <f>$R$1+I1832/60/60/24</f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8281</v>
      </c>
      <c r="O1833" t="s">
        <v>8282</v>
      </c>
      <c r="P1833" s="12">
        <f>ROUND(E1833/D1833*100,0)</f>
        <v>103</v>
      </c>
      <c r="Q1833" s="13">
        <f>IFERROR(ROUND(E1833/L1833,2),"no backers")</f>
        <v>73.569999999999993</v>
      </c>
      <c r="S1833" s="9">
        <f>$R$1+J1833/60/60/24</f>
        <v>41026.996099537035</v>
      </c>
      <c r="T1833" s="9">
        <f>$R$1+I1833/60/60/24</f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8281</v>
      </c>
      <c r="O1834" t="s">
        <v>8282</v>
      </c>
      <c r="P1834" s="12">
        <f>ROUND(E1834/D1834*100,0)</f>
        <v>143</v>
      </c>
      <c r="Q1834" s="13">
        <f>IFERROR(ROUND(E1834/L1834,2),"no backers")</f>
        <v>25</v>
      </c>
      <c r="S1834" s="9">
        <f>$R$1+J1834/60/60/24</f>
        <v>40576.539664351854</v>
      </c>
      <c r="T1834" s="9">
        <f>$R$1+I1834/60/60/24</f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8281</v>
      </c>
      <c r="O1835" t="s">
        <v>8282</v>
      </c>
      <c r="P1835" s="12">
        <f>ROUND(E1835/D1835*100,0)</f>
        <v>263</v>
      </c>
      <c r="Q1835" s="13">
        <f>IFERROR(ROUND(E1835/L1835,2),"no backers")</f>
        <v>42</v>
      </c>
      <c r="S1835" s="9">
        <f>$R$1+J1835/60/60/24</f>
        <v>41303.044016203705</v>
      </c>
      <c r="T1835" s="9">
        <f>$R$1+I1835/60/60/24</f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8281</v>
      </c>
      <c r="O1836" t="s">
        <v>8282</v>
      </c>
      <c r="P1836" s="12">
        <f>ROUND(E1836/D1836*100,0)</f>
        <v>118</v>
      </c>
      <c r="Q1836" s="13">
        <f>IFERROR(ROUND(E1836/L1836,2),"no backers")</f>
        <v>131.16999999999999</v>
      </c>
      <c r="S1836" s="9">
        <f>$R$1+J1836/60/60/24</f>
        <v>41988.964062500003</v>
      </c>
      <c r="T1836" s="9">
        <f>$R$1+I1836/60/60/24</f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8281</v>
      </c>
      <c r="O1837" t="s">
        <v>8282</v>
      </c>
      <c r="P1837" s="12">
        <f>ROUND(E1837/D1837*100,0)</f>
        <v>104</v>
      </c>
      <c r="Q1837" s="13">
        <f>IFERROR(ROUND(E1837/L1837,2),"no backers")</f>
        <v>47.27</v>
      </c>
      <c r="S1837" s="9">
        <f>$R$1+J1837/60/60/24</f>
        <v>42430.702210648145</v>
      </c>
      <c r="T1837" s="9">
        <f>$R$1+I1837/60/60/24</f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8281</v>
      </c>
      <c r="O1838" t="s">
        <v>8282</v>
      </c>
      <c r="P1838" s="12">
        <f>ROUND(E1838/D1838*100,0)</f>
        <v>200</v>
      </c>
      <c r="Q1838" s="13">
        <f>IFERROR(ROUND(E1838/L1838,2),"no backers")</f>
        <v>182.13</v>
      </c>
      <c r="S1838" s="9">
        <f>$R$1+J1838/60/60/24</f>
        <v>41305.809363425928</v>
      </c>
      <c r="T1838" s="9">
        <f>$R$1+I1838/60/60/24</f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8281</v>
      </c>
      <c r="O1839" t="s">
        <v>8282</v>
      </c>
      <c r="P1839" s="12">
        <f>ROUND(E1839/D1839*100,0)</f>
        <v>307</v>
      </c>
      <c r="Q1839" s="13">
        <f>IFERROR(ROUND(E1839/L1839,2),"no backers")</f>
        <v>61.37</v>
      </c>
      <c r="S1839" s="9">
        <f>$R$1+J1839/60/60/24</f>
        <v>40926.047858796301</v>
      </c>
      <c r="T1839" s="9">
        <f>$R$1+I1839/60/60/24</f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8281</v>
      </c>
      <c r="O1840" t="s">
        <v>8282</v>
      </c>
      <c r="P1840" s="12">
        <f>ROUND(E1840/D1840*100,0)</f>
        <v>100</v>
      </c>
      <c r="Q1840" s="13">
        <f>IFERROR(ROUND(E1840/L1840,2),"no backers")</f>
        <v>35.770000000000003</v>
      </c>
      <c r="S1840" s="9">
        <f>$R$1+J1840/60/60/24</f>
        <v>40788.786539351851</v>
      </c>
      <c r="T1840" s="9">
        <f>$R$1+I1840/60/60/24</f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8281</v>
      </c>
      <c r="O1841" t="s">
        <v>8282</v>
      </c>
      <c r="P1841" s="12">
        <f>ROUND(E1841/D1841*100,0)</f>
        <v>205</v>
      </c>
      <c r="Q1841" s="13">
        <f>IFERROR(ROUND(E1841/L1841,2),"no backers")</f>
        <v>45.62</v>
      </c>
      <c r="S1841" s="9">
        <f>$R$1+J1841/60/60/24</f>
        <v>42614.722013888888</v>
      </c>
      <c r="T1841" s="9">
        <f>$R$1+I1841/60/60/24</f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8281</v>
      </c>
      <c r="O1842" t="s">
        <v>8282</v>
      </c>
      <c r="P1842" s="12">
        <f>ROUND(E1842/D1842*100,0)</f>
        <v>109</v>
      </c>
      <c r="Q1842" s="13">
        <f>IFERROR(ROUND(E1842/L1842,2),"no backers")</f>
        <v>75.38</v>
      </c>
      <c r="S1842" s="9">
        <f>$R$1+J1842/60/60/24</f>
        <v>41382.096180555556</v>
      </c>
      <c r="T1842" s="9">
        <f>$R$1+I1842/60/60/24</f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8281</v>
      </c>
      <c r="O1843" t="s">
        <v>8282</v>
      </c>
      <c r="P1843" s="12">
        <f>ROUND(E1843/D1843*100,0)</f>
        <v>102</v>
      </c>
      <c r="Q1843" s="13">
        <f>IFERROR(ROUND(E1843/L1843,2),"no backers")</f>
        <v>50.88</v>
      </c>
      <c r="S1843" s="9">
        <f>$R$1+J1843/60/60/24</f>
        <v>41745.84542824074</v>
      </c>
      <c r="T1843" s="9">
        <f>$R$1+I1843/60/60/24</f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8281</v>
      </c>
      <c r="O1844" t="s">
        <v>8282</v>
      </c>
      <c r="P1844" s="12">
        <f>ROUND(E1844/D1844*100,0)</f>
        <v>125</v>
      </c>
      <c r="Q1844" s="13">
        <f>IFERROR(ROUND(E1844/L1844,2),"no backers")</f>
        <v>119.29</v>
      </c>
      <c r="S1844" s="9">
        <f>$R$1+J1844/60/60/24</f>
        <v>42031.631724537037</v>
      </c>
      <c r="T1844" s="9">
        <f>$R$1+I1844/60/60/24</f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8281</v>
      </c>
      <c r="O1845" t="s">
        <v>8282</v>
      </c>
      <c r="P1845" s="12">
        <f>ROUND(E1845/D1845*100,0)</f>
        <v>124</v>
      </c>
      <c r="Q1845" s="13">
        <f>IFERROR(ROUND(E1845/L1845,2),"no backers")</f>
        <v>92.54</v>
      </c>
      <c r="S1845" s="9">
        <f>$R$1+J1845/60/60/24</f>
        <v>40564.994837962964</v>
      </c>
      <c r="T1845" s="9">
        <f>$R$1+I1845/60/60/24</f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8281</v>
      </c>
      <c r="O1846" t="s">
        <v>8282</v>
      </c>
      <c r="P1846" s="12">
        <f>ROUND(E1846/D1846*100,0)</f>
        <v>101</v>
      </c>
      <c r="Q1846" s="13">
        <f>IFERROR(ROUND(E1846/L1846,2),"no backers")</f>
        <v>76.05</v>
      </c>
      <c r="S1846" s="9">
        <f>$R$1+J1846/60/60/24</f>
        <v>40666.973541666666</v>
      </c>
      <c r="T1846" s="9">
        <f>$R$1+I1846/60/60/24</f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8281</v>
      </c>
      <c r="O1847" t="s">
        <v>8282</v>
      </c>
      <c r="P1847" s="12">
        <f>ROUND(E1847/D1847*100,0)</f>
        <v>100</v>
      </c>
      <c r="Q1847" s="13">
        <f>IFERROR(ROUND(E1847/L1847,2),"no backers")</f>
        <v>52.63</v>
      </c>
      <c r="S1847" s="9">
        <f>$R$1+J1847/60/60/24</f>
        <v>42523.333310185189</v>
      </c>
      <c r="T1847" s="9">
        <f>$R$1+I1847/60/60/24</f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8281</v>
      </c>
      <c r="O1848" t="s">
        <v>8282</v>
      </c>
      <c r="P1848" s="12">
        <f>ROUND(E1848/D1848*100,0)</f>
        <v>138</v>
      </c>
      <c r="Q1848" s="13">
        <f>IFERROR(ROUND(E1848/L1848,2),"no backers")</f>
        <v>98.99</v>
      </c>
      <c r="S1848" s="9">
        <f>$R$1+J1848/60/60/24</f>
        <v>41228.650196759263</v>
      </c>
      <c r="T1848" s="9">
        <f>$R$1+I1848/60/60/24</f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8281</v>
      </c>
      <c r="O1849" t="s">
        <v>8282</v>
      </c>
      <c r="P1849" s="12">
        <f>ROUND(E1849/D1849*100,0)</f>
        <v>121</v>
      </c>
      <c r="Q1849" s="13">
        <f>IFERROR(ROUND(E1849/L1849,2),"no backers")</f>
        <v>79.53</v>
      </c>
      <c r="S1849" s="9">
        <f>$R$1+J1849/60/60/24</f>
        <v>42094.236481481479</v>
      </c>
      <c r="T1849" s="9">
        <f>$R$1+I1849/60/60/24</f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8281</v>
      </c>
      <c r="O1850" t="s">
        <v>8282</v>
      </c>
      <c r="P1850" s="12">
        <f>ROUND(E1850/D1850*100,0)</f>
        <v>107</v>
      </c>
      <c r="Q1850" s="13">
        <f>IFERROR(ROUND(E1850/L1850,2),"no backers")</f>
        <v>134.21</v>
      </c>
      <c r="S1850" s="9">
        <f>$R$1+J1850/60/60/24</f>
        <v>40691.788055555553</v>
      </c>
      <c r="T1850" s="9">
        <f>$R$1+I1850/60/60/24</f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8281</v>
      </c>
      <c r="O1851" t="s">
        <v>8282</v>
      </c>
      <c r="P1851" s="12">
        <f>ROUND(E1851/D1851*100,0)</f>
        <v>100</v>
      </c>
      <c r="Q1851" s="13">
        <f>IFERROR(ROUND(E1851/L1851,2),"no backers")</f>
        <v>37.630000000000003</v>
      </c>
      <c r="S1851" s="9">
        <f>$R$1+J1851/60/60/24</f>
        <v>41169.845590277779</v>
      </c>
      <c r="T1851" s="9">
        <f>$R$1+I1851/60/60/24</f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8281</v>
      </c>
      <c r="O1852" t="s">
        <v>8282</v>
      </c>
      <c r="P1852" s="12">
        <f>ROUND(E1852/D1852*100,0)</f>
        <v>102</v>
      </c>
      <c r="Q1852" s="13">
        <f>IFERROR(ROUND(E1852/L1852,2),"no backers")</f>
        <v>51.04</v>
      </c>
      <c r="S1852" s="9">
        <f>$R$1+J1852/60/60/24</f>
        <v>41800.959490740745</v>
      </c>
      <c r="T1852" s="9">
        <f>$R$1+I1852/60/60/24</f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8281</v>
      </c>
      <c r="O1853" t="s">
        <v>8282</v>
      </c>
      <c r="P1853" s="12">
        <f>ROUND(E1853/D1853*100,0)</f>
        <v>100</v>
      </c>
      <c r="Q1853" s="13">
        <f>IFERROR(ROUND(E1853/L1853,2),"no backers")</f>
        <v>50.04</v>
      </c>
      <c r="S1853" s="9">
        <f>$R$1+J1853/60/60/24</f>
        <v>41827.906689814816</v>
      </c>
      <c r="T1853" s="9">
        <f>$R$1+I1853/60/60/24</f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8281</v>
      </c>
      <c r="O1854" t="s">
        <v>8282</v>
      </c>
      <c r="P1854" s="12">
        <f>ROUND(E1854/D1854*100,0)</f>
        <v>117</v>
      </c>
      <c r="Q1854" s="13">
        <f>IFERROR(ROUND(E1854/L1854,2),"no backers")</f>
        <v>133.93</v>
      </c>
      <c r="S1854" s="9">
        <f>$R$1+J1854/60/60/24</f>
        <v>42081.77143518519</v>
      </c>
      <c r="T1854" s="9">
        <f>$R$1+I1854/60/60/24</f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8281</v>
      </c>
      <c r="O1855" t="s">
        <v>8282</v>
      </c>
      <c r="P1855" s="12">
        <f>ROUND(E1855/D1855*100,0)</f>
        <v>102</v>
      </c>
      <c r="Q1855" s="13">
        <f>IFERROR(ROUND(E1855/L1855,2),"no backers")</f>
        <v>58.21</v>
      </c>
      <c r="S1855" s="9">
        <f>$R$1+J1855/60/60/24</f>
        <v>41177.060381944444</v>
      </c>
      <c r="T1855" s="9">
        <f>$R$1+I1855/60/60/24</f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8281</v>
      </c>
      <c r="O1856" t="s">
        <v>8282</v>
      </c>
      <c r="P1856" s="12">
        <f>ROUND(E1856/D1856*100,0)</f>
        <v>102</v>
      </c>
      <c r="Q1856" s="13">
        <f>IFERROR(ROUND(E1856/L1856,2),"no backers")</f>
        <v>88.04</v>
      </c>
      <c r="S1856" s="9">
        <f>$R$1+J1856/60/60/24</f>
        <v>41388.021261574075</v>
      </c>
      <c r="T1856" s="9">
        <f>$R$1+I1856/60/60/24</f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8281</v>
      </c>
      <c r="O1857" t="s">
        <v>8282</v>
      </c>
      <c r="P1857" s="12">
        <f>ROUND(E1857/D1857*100,0)</f>
        <v>154</v>
      </c>
      <c r="Q1857" s="13">
        <f>IFERROR(ROUND(E1857/L1857,2),"no backers")</f>
        <v>70.58</v>
      </c>
      <c r="S1857" s="9">
        <f>$R$1+J1857/60/60/24</f>
        <v>41600.538657407407</v>
      </c>
      <c r="T1857" s="9">
        <f>$R$1+I1857/60/60/24</f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8281</v>
      </c>
      <c r="O1858" t="s">
        <v>8282</v>
      </c>
      <c r="P1858" s="12">
        <f>ROUND(E1858/D1858*100,0)</f>
        <v>101</v>
      </c>
      <c r="Q1858" s="13">
        <f>IFERROR(ROUND(E1858/L1858,2),"no backers")</f>
        <v>53.29</v>
      </c>
      <c r="S1858" s="9">
        <f>$R$1+J1858/60/60/24</f>
        <v>41817.854999999996</v>
      </c>
      <c r="T1858" s="9">
        <f>$R$1+I1858/60/60/24</f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8281</v>
      </c>
      <c r="O1859" t="s">
        <v>8282</v>
      </c>
      <c r="P1859" s="12">
        <f>ROUND(E1859/D1859*100,0)</f>
        <v>100</v>
      </c>
      <c r="Q1859" s="13">
        <f>IFERROR(ROUND(E1859/L1859,2),"no backers")</f>
        <v>136.36000000000001</v>
      </c>
      <c r="S1859" s="9">
        <f>$R$1+J1859/60/60/24</f>
        <v>41864.76866898148</v>
      </c>
      <c r="T1859" s="9">
        <f>$R$1+I1859/60/60/24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8281</v>
      </c>
      <c r="O1860" t="s">
        <v>8282</v>
      </c>
      <c r="P1860" s="12">
        <f>ROUND(E1860/D1860*100,0)</f>
        <v>109</v>
      </c>
      <c r="Q1860" s="13">
        <f>IFERROR(ROUND(E1860/L1860,2),"no backers")</f>
        <v>40.549999999999997</v>
      </c>
      <c r="S1860" s="9">
        <f>$R$1+J1860/60/60/24</f>
        <v>40833.200474537036</v>
      </c>
      <c r="T1860" s="9">
        <f>$R$1+I1860/60/60/24</f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8281</v>
      </c>
      <c r="O1861" t="s">
        <v>8282</v>
      </c>
      <c r="P1861" s="12">
        <f>ROUND(E1861/D1861*100,0)</f>
        <v>132</v>
      </c>
      <c r="Q1861" s="13">
        <f>IFERROR(ROUND(E1861/L1861,2),"no backers")</f>
        <v>70.63</v>
      </c>
      <c r="S1861" s="9">
        <f>$R$1+J1861/60/60/24</f>
        <v>40778.770011574074</v>
      </c>
      <c r="T1861" s="9">
        <f>$R$1+I1861/60/60/24</f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8281</v>
      </c>
      <c r="O1862" t="s">
        <v>8282</v>
      </c>
      <c r="P1862" s="12">
        <f>ROUND(E1862/D1862*100,0)</f>
        <v>133</v>
      </c>
      <c r="Q1862" s="13">
        <f>IFERROR(ROUND(E1862/L1862,2),"no backers")</f>
        <v>52.68</v>
      </c>
      <c r="S1862" s="9">
        <f>$R$1+J1862/60/60/24</f>
        <v>41655.709305555552</v>
      </c>
      <c r="T1862" s="9">
        <f>$R$1+I1862/60/60/24</f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8289</v>
      </c>
      <c r="O1863" t="s">
        <v>8291</v>
      </c>
      <c r="P1863" s="12">
        <f>ROUND(E1863/D1863*100,0)</f>
        <v>0</v>
      </c>
      <c r="Q1863" s="13" t="str">
        <f>IFERROR(ROUND(E1863/L1863,2),"no backers")</f>
        <v>no backers</v>
      </c>
      <c r="S1863" s="9">
        <f>$R$1+J1863/60/60/24</f>
        <v>42000.300243055557</v>
      </c>
      <c r="T1863" s="9">
        <f>$R$1+I1863/60/60/24</f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8289</v>
      </c>
      <c r="O1864" t="s">
        <v>8291</v>
      </c>
      <c r="P1864" s="12">
        <f>ROUND(E1864/D1864*100,0)</f>
        <v>8</v>
      </c>
      <c r="Q1864" s="13">
        <f>IFERROR(ROUND(E1864/L1864,2),"no backers")</f>
        <v>90.94</v>
      </c>
      <c r="S1864" s="9">
        <f>$R$1+J1864/60/60/24</f>
        <v>42755.492754629624</v>
      </c>
      <c r="T1864" s="9">
        <f>$R$1+I1864/60/60/24</f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8289</v>
      </c>
      <c r="O1865" t="s">
        <v>8291</v>
      </c>
      <c r="P1865" s="12">
        <f>ROUND(E1865/D1865*100,0)</f>
        <v>0</v>
      </c>
      <c r="Q1865" s="13">
        <f>IFERROR(ROUND(E1865/L1865,2),"no backers")</f>
        <v>5</v>
      </c>
      <c r="S1865" s="9">
        <f>$R$1+J1865/60/60/24</f>
        <v>41772.797280092593</v>
      </c>
      <c r="T1865" s="9">
        <f>$R$1+I1865/60/60/24</f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8289</v>
      </c>
      <c r="O1866" t="s">
        <v>8291</v>
      </c>
      <c r="P1866" s="12">
        <f>ROUND(E1866/D1866*100,0)</f>
        <v>43</v>
      </c>
      <c r="Q1866" s="13">
        <f>IFERROR(ROUND(E1866/L1866,2),"no backers")</f>
        <v>58.08</v>
      </c>
      <c r="S1866" s="9">
        <f>$R$1+J1866/60/60/24</f>
        <v>41733.716435185182</v>
      </c>
      <c r="T1866" s="9">
        <f>$R$1+I1866/60/60/24</f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8289</v>
      </c>
      <c r="O1867" t="s">
        <v>8291</v>
      </c>
      <c r="P1867" s="12">
        <f>ROUND(E1867/D1867*100,0)</f>
        <v>0</v>
      </c>
      <c r="Q1867" s="13">
        <f>IFERROR(ROUND(E1867/L1867,2),"no backers")</f>
        <v>2</v>
      </c>
      <c r="S1867" s="9">
        <f>$R$1+J1867/60/60/24</f>
        <v>42645.367442129631</v>
      </c>
      <c r="T1867" s="9">
        <f>$R$1+I1867/60/60/24</f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8289</v>
      </c>
      <c r="O1868" t="s">
        <v>8291</v>
      </c>
      <c r="P1868" s="12">
        <f>ROUND(E1868/D1868*100,0)</f>
        <v>1</v>
      </c>
      <c r="Q1868" s="13">
        <f>IFERROR(ROUND(E1868/L1868,2),"no backers")</f>
        <v>62.5</v>
      </c>
      <c r="S1868" s="9">
        <f>$R$1+J1868/60/60/24</f>
        <v>42742.246493055558</v>
      </c>
      <c r="T1868" s="9">
        <f>$R$1+I1868/60/60/24</f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8289</v>
      </c>
      <c r="O1869" t="s">
        <v>8291</v>
      </c>
      <c r="P1869" s="12">
        <f>ROUND(E1869/D1869*100,0)</f>
        <v>0</v>
      </c>
      <c r="Q1869" s="13">
        <f>IFERROR(ROUND(E1869/L1869,2),"no backers")</f>
        <v>10</v>
      </c>
      <c r="S1869" s="9">
        <f>$R$1+J1869/60/60/24</f>
        <v>42649.924907407403</v>
      </c>
      <c r="T1869" s="9">
        <f>$R$1+I1869/60/60/24</f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8289</v>
      </c>
      <c r="O1870" t="s">
        <v>8291</v>
      </c>
      <c r="P1870" s="12">
        <f>ROUND(E1870/D1870*100,0)</f>
        <v>5</v>
      </c>
      <c r="Q1870" s="13">
        <f>IFERROR(ROUND(E1870/L1870,2),"no backers")</f>
        <v>71.59</v>
      </c>
      <c r="S1870" s="9">
        <f>$R$1+J1870/60/60/24</f>
        <v>42328.779224537036</v>
      </c>
      <c r="T1870" s="9">
        <f>$R$1+I1870/60/60/24</f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8289</v>
      </c>
      <c r="O1871" t="s">
        <v>8291</v>
      </c>
      <c r="P1871" s="12">
        <f>ROUND(E1871/D1871*100,0)</f>
        <v>0</v>
      </c>
      <c r="Q1871" s="13" t="str">
        <f>IFERROR(ROUND(E1871/L1871,2),"no backers")</f>
        <v>no backers</v>
      </c>
      <c r="S1871" s="9">
        <f>$R$1+J1871/60/60/24</f>
        <v>42709.002881944441</v>
      </c>
      <c r="T1871" s="9">
        <f>$R$1+I1871/60/60/24</f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8289</v>
      </c>
      <c r="O1872" t="s">
        <v>8291</v>
      </c>
      <c r="P1872" s="12">
        <f>ROUND(E1872/D1872*100,0)</f>
        <v>10</v>
      </c>
      <c r="Q1872" s="13">
        <f>IFERROR(ROUND(E1872/L1872,2),"no backers")</f>
        <v>32.82</v>
      </c>
      <c r="S1872" s="9">
        <f>$R$1+J1872/60/60/24</f>
        <v>42371.355729166666</v>
      </c>
      <c r="T1872" s="9">
        <f>$R$1+I1872/60/60/24</f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8289</v>
      </c>
      <c r="O1873" t="s">
        <v>8291</v>
      </c>
      <c r="P1873" s="12">
        <f>ROUND(E1873/D1873*100,0)</f>
        <v>72</v>
      </c>
      <c r="Q1873" s="13">
        <f>IFERROR(ROUND(E1873/L1873,2),"no backers")</f>
        <v>49.12</v>
      </c>
      <c r="S1873" s="9">
        <f>$R$1+J1873/60/60/24</f>
        <v>41923.783576388887</v>
      </c>
      <c r="T1873" s="9">
        <f>$R$1+I1873/60/60/24</f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8289</v>
      </c>
      <c r="O1874" t="s">
        <v>8291</v>
      </c>
      <c r="P1874" s="12">
        <f>ROUND(E1874/D1874*100,0)</f>
        <v>1</v>
      </c>
      <c r="Q1874" s="13">
        <f>IFERROR(ROUND(E1874/L1874,2),"no backers")</f>
        <v>16.309999999999999</v>
      </c>
      <c r="S1874" s="9">
        <f>$R$1+J1874/60/60/24</f>
        <v>42155.129652777774</v>
      </c>
      <c r="T1874" s="9">
        <f>$R$1+I1874/60/60/24</f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8289</v>
      </c>
      <c r="O1875" t="s">
        <v>8291</v>
      </c>
      <c r="P1875" s="12">
        <f>ROUND(E1875/D1875*100,0)</f>
        <v>0</v>
      </c>
      <c r="Q1875" s="13">
        <f>IFERROR(ROUND(E1875/L1875,2),"no backers")</f>
        <v>18</v>
      </c>
      <c r="S1875" s="9">
        <f>$R$1+J1875/60/60/24</f>
        <v>42164.615856481483</v>
      </c>
      <c r="T1875" s="9">
        <f>$R$1+I1875/60/60/24</f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8289</v>
      </c>
      <c r="O1876" t="s">
        <v>8291</v>
      </c>
      <c r="P1876" s="12">
        <f>ROUND(E1876/D1876*100,0)</f>
        <v>0</v>
      </c>
      <c r="Q1876" s="13">
        <f>IFERROR(ROUND(E1876/L1876,2),"no backers")</f>
        <v>13</v>
      </c>
      <c r="S1876" s="9">
        <f>$R$1+J1876/60/60/24</f>
        <v>42529.969131944439</v>
      </c>
      <c r="T1876" s="9">
        <f>$R$1+I1876/60/60/24</f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8289</v>
      </c>
      <c r="O1877" t="s">
        <v>8291</v>
      </c>
      <c r="P1877" s="12">
        <f>ROUND(E1877/D1877*100,0)</f>
        <v>1</v>
      </c>
      <c r="Q1877" s="13">
        <f>IFERROR(ROUND(E1877/L1877,2),"no backers")</f>
        <v>17</v>
      </c>
      <c r="S1877" s="9">
        <f>$R$1+J1877/60/60/24</f>
        <v>42528.899398148147</v>
      </c>
      <c r="T1877" s="9">
        <f>$R$1+I1877/60/60/24</f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8289</v>
      </c>
      <c r="O1878" t="s">
        <v>8291</v>
      </c>
      <c r="P1878" s="12">
        <f>ROUND(E1878/D1878*100,0)</f>
        <v>0</v>
      </c>
      <c r="Q1878" s="13" t="str">
        <f>IFERROR(ROUND(E1878/L1878,2),"no backers")</f>
        <v>no backers</v>
      </c>
      <c r="S1878" s="9">
        <f>$R$1+J1878/60/60/24</f>
        <v>41776.284780092588</v>
      </c>
      <c r="T1878" s="9">
        <f>$R$1+I1878/60/60/24</f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8289</v>
      </c>
      <c r="O1879" t="s">
        <v>8291</v>
      </c>
      <c r="P1879" s="12">
        <f>ROUND(E1879/D1879*100,0)</f>
        <v>0</v>
      </c>
      <c r="Q1879" s="13" t="str">
        <f>IFERROR(ROUND(E1879/L1879,2),"no backers")</f>
        <v>no backers</v>
      </c>
      <c r="S1879" s="9">
        <f>$R$1+J1879/60/60/24</f>
        <v>42035.029224537036</v>
      </c>
      <c r="T1879" s="9">
        <f>$R$1+I1879/60/60/24</f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8289</v>
      </c>
      <c r="O1880" t="s">
        <v>8291</v>
      </c>
      <c r="P1880" s="12">
        <f>ROUND(E1880/D1880*100,0)</f>
        <v>0</v>
      </c>
      <c r="Q1880" s="13" t="str">
        <f>IFERROR(ROUND(E1880/L1880,2),"no backers")</f>
        <v>no backers</v>
      </c>
      <c r="S1880" s="9">
        <f>$R$1+J1880/60/60/24</f>
        <v>41773.008738425924</v>
      </c>
      <c r="T1880" s="9">
        <f>$R$1+I1880/60/60/24</f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8289</v>
      </c>
      <c r="O1881" t="s">
        <v>8291</v>
      </c>
      <c r="P1881" s="12">
        <f>ROUND(E1881/D1881*100,0)</f>
        <v>0</v>
      </c>
      <c r="Q1881" s="13">
        <f>IFERROR(ROUND(E1881/L1881,2),"no backers")</f>
        <v>3</v>
      </c>
      <c r="S1881" s="9">
        <f>$R$1+J1881/60/60/24</f>
        <v>42413.649641203709</v>
      </c>
      <c r="T1881" s="9">
        <f>$R$1+I1881/60/60/24</f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8289</v>
      </c>
      <c r="O1882" t="s">
        <v>8291</v>
      </c>
      <c r="P1882" s="12">
        <f>ROUND(E1882/D1882*100,0)</f>
        <v>20</v>
      </c>
      <c r="Q1882" s="13">
        <f>IFERROR(ROUND(E1882/L1882,2),"no backers")</f>
        <v>41.83</v>
      </c>
      <c r="S1882" s="9">
        <f>$R$1+J1882/60/60/24</f>
        <v>42430.566898148143</v>
      </c>
      <c r="T1882" s="9">
        <f>$R$1+I1882/60/60/24</f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8281</v>
      </c>
      <c r="O1883" t="s">
        <v>8285</v>
      </c>
      <c r="P1883" s="12">
        <f>ROUND(E1883/D1883*100,0)</f>
        <v>173</v>
      </c>
      <c r="Q1883" s="13">
        <f>IFERROR(ROUND(E1883/L1883,2),"no backers")</f>
        <v>49.34</v>
      </c>
      <c r="S1883" s="9">
        <f>$R$1+J1883/60/60/24</f>
        <v>42043.152650462958</v>
      </c>
      <c r="T1883" s="9">
        <f>$R$1+I1883/60/60/24</f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8281</v>
      </c>
      <c r="O1884" t="s">
        <v>8285</v>
      </c>
      <c r="P1884" s="12">
        <f>ROUND(E1884/D1884*100,0)</f>
        <v>101</v>
      </c>
      <c r="Q1884" s="13">
        <f>IFERROR(ROUND(E1884/L1884,2),"no backers")</f>
        <v>41.73</v>
      </c>
      <c r="S1884" s="9">
        <f>$R$1+J1884/60/60/24</f>
        <v>41067.949212962965</v>
      </c>
      <c r="T1884" s="9">
        <f>$R$1+I1884/60/60/24</f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8281</v>
      </c>
      <c r="O1885" t="s">
        <v>8285</v>
      </c>
      <c r="P1885" s="12">
        <f>ROUND(E1885/D1885*100,0)</f>
        <v>105</v>
      </c>
      <c r="Q1885" s="13">
        <f>IFERROR(ROUND(E1885/L1885,2),"no backers")</f>
        <v>32.72</v>
      </c>
      <c r="S1885" s="9">
        <f>$R$1+J1885/60/60/24</f>
        <v>40977.948009259257</v>
      </c>
      <c r="T1885" s="9">
        <f>$R$1+I1885/60/60/24</f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8281</v>
      </c>
      <c r="O1886" t="s">
        <v>8285</v>
      </c>
      <c r="P1886" s="12">
        <f>ROUND(E1886/D1886*100,0)</f>
        <v>135</v>
      </c>
      <c r="Q1886" s="13">
        <f>IFERROR(ROUND(E1886/L1886,2),"no backers")</f>
        <v>51.96</v>
      </c>
      <c r="S1886" s="9">
        <f>$R$1+J1886/60/60/24</f>
        <v>41205.198321759257</v>
      </c>
      <c r="T1886" s="9">
        <f>$R$1+I1886/60/60/24</f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8281</v>
      </c>
      <c r="O1887" t="s">
        <v>8285</v>
      </c>
      <c r="P1887" s="12">
        <f>ROUND(E1887/D1887*100,0)</f>
        <v>116</v>
      </c>
      <c r="Q1887" s="13">
        <f>IFERROR(ROUND(E1887/L1887,2),"no backers")</f>
        <v>50.69</v>
      </c>
      <c r="S1887" s="9">
        <f>$R$1+J1887/60/60/24</f>
        <v>41099.093865740739</v>
      </c>
      <c r="T1887" s="9">
        <f>$R$1+I1887/60/60/24</f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8281</v>
      </c>
      <c r="O1888" t="s">
        <v>8285</v>
      </c>
      <c r="P1888" s="12">
        <f>ROUND(E1888/D1888*100,0)</f>
        <v>102</v>
      </c>
      <c r="Q1888" s="13">
        <f>IFERROR(ROUND(E1888/L1888,2),"no backers")</f>
        <v>42.24</v>
      </c>
      <c r="S1888" s="9">
        <f>$R$1+J1888/60/60/24</f>
        <v>41925.906689814816</v>
      </c>
      <c r="T1888" s="9">
        <f>$R$1+I1888/60/60/24</f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8281</v>
      </c>
      <c r="O1889" t="s">
        <v>8285</v>
      </c>
      <c r="P1889" s="12">
        <f>ROUND(E1889/D1889*100,0)</f>
        <v>111</v>
      </c>
      <c r="Q1889" s="13">
        <f>IFERROR(ROUND(E1889/L1889,2),"no backers")</f>
        <v>416.88</v>
      </c>
      <c r="S1889" s="9">
        <f>$R$1+J1889/60/60/24</f>
        <v>42323.800138888888</v>
      </c>
      <c r="T1889" s="9">
        <f>$R$1+I1889/60/60/24</f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8281</v>
      </c>
      <c r="O1890" t="s">
        <v>8285</v>
      </c>
      <c r="P1890" s="12">
        <f>ROUND(E1890/D1890*100,0)</f>
        <v>166</v>
      </c>
      <c r="Q1890" s="13">
        <f>IFERROR(ROUND(E1890/L1890,2),"no backers")</f>
        <v>46.65</v>
      </c>
      <c r="S1890" s="9">
        <f>$R$1+J1890/60/60/24</f>
        <v>40299.239953703705</v>
      </c>
      <c r="T1890" s="9">
        <f>$R$1+I1890/60/60/24</f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8281</v>
      </c>
      <c r="O1891" t="s">
        <v>8285</v>
      </c>
      <c r="P1891" s="12">
        <f>ROUND(E1891/D1891*100,0)</f>
        <v>107</v>
      </c>
      <c r="Q1891" s="13">
        <f>IFERROR(ROUND(E1891/L1891,2),"no backers")</f>
        <v>48.45</v>
      </c>
      <c r="S1891" s="9">
        <f>$R$1+J1891/60/60/24</f>
        <v>41299.793356481481</v>
      </c>
      <c r="T1891" s="9">
        <f>$R$1+I1891/60/60/24</f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8281</v>
      </c>
      <c r="O1892" t="s">
        <v>8285</v>
      </c>
      <c r="P1892" s="12">
        <f>ROUND(E1892/D1892*100,0)</f>
        <v>145</v>
      </c>
      <c r="Q1892" s="13">
        <f>IFERROR(ROUND(E1892/L1892,2),"no backers")</f>
        <v>70.53</v>
      </c>
      <c r="S1892" s="9">
        <f>$R$1+J1892/60/60/24</f>
        <v>41228.786203703705</v>
      </c>
      <c r="T1892" s="9">
        <f>$R$1+I1892/60/60/24</f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8281</v>
      </c>
      <c r="O1893" t="s">
        <v>8285</v>
      </c>
      <c r="P1893" s="12">
        <f>ROUND(E1893/D1893*100,0)</f>
        <v>106</v>
      </c>
      <c r="Q1893" s="13">
        <f>IFERROR(ROUND(E1893/L1893,2),"no backers")</f>
        <v>87.96</v>
      </c>
      <c r="S1893" s="9">
        <f>$R$1+J1893/60/60/24</f>
        <v>40335.798078703701</v>
      </c>
      <c r="T1893" s="9">
        <f>$R$1+I1893/60/60/24</f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8281</v>
      </c>
      <c r="O1894" t="s">
        <v>8285</v>
      </c>
      <c r="P1894" s="12">
        <f>ROUND(E1894/D1894*100,0)</f>
        <v>137</v>
      </c>
      <c r="Q1894" s="13">
        <f>IFERROR(ROUND(E1894/L1894,2),"no backers")</f>
        <v>26.27</v>
      </c>
      <c r="S1894" s="9">
        <f>$R$1+J1894/60/60/24</f>
        <v>40671.637511574074</v>
      </c>
      <c r="T1894" s="9">
        <f>$R$1+I1894/60/60/24</f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8281</v>
      </c>
      <c r="O1895" t="s">
        <v>8285</v>
      </c>
      <c r="P1895" s="12">
        <f>ROUND(E1895/D1895*100,0)</f>
        <v>104</v>
      </c>
      <c r="Q1895" s="13">
        <f>IFERROR(ROUND(E1895/L1895,2),"no backers")</f>
        <v>57.78</v>
      </c>
      <c r="S1895" s="9">
        <f>$R$1+J1895/60/60/24</f>
        <v>40632.94195601852</v>
      </c>
      <c r="T1895" s="9">
        <f>$R$1+I1895/60/60/24</f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8281</v>
      </c>
      <c r="O1896" t="s">
        <v>8285</v>
      </c>
      <c r="P1896" s="12">
        <f>ROUND(E1896/D1896*100,0)</f>
        <v>115</v>
      </c>
      <c r="Q1896" s="13">
        <f>IFERROR(ROUND(E1896/L1896,2),"no backers")</f>
        <v>57.25</v>
      </c>
      <c r="S1896" s="9">
        <f>$R$1+J1896/60/60/24</f>
        <v>40920.904895833337</v>
      </c>
      <c r="T1896" s="9">
        <f>$R$1+I1896/60/60/24</f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8281</v>
      </c>
      <c r="O1897" t="s">
        <v>8285</v>
      </c>
      <c r="P1897" s="12">
        <f>ROUND(E1897/D1897*100,0)</f>
        <v>102</v>
      </c>
      <c r="Q1897" s="13">
        <f>IFERROR(ROUND(E1897/L1897,2),"no backers")</f>
        <v>196.34</v>
      </c>
      <c r="S1897" s="9">
        <f>$R$1+J1897/60/60/24</f>
        <v>42267.746782407412</v>
      </c>
      <c r="T1897" s="9">
        <f>$R$1+I1897/60/60/24</f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8281</v>
      </c>
      <c r="O1898" t="s">
        <v>8285</v>
      </c>
      <c r="P1898" s="12">
        <f>ROUND(E1898/D1898*100,0)</f>
        <v>124</v>
      </c>
      <c r="Q1898" s="13">
        <f>IFERROR(ROUND(E1898/L1898,2),"no backers")</f>
        <v>43</v>
      </c>
      <c r="S1898" s="9">
        <f>$R$1+J1898/60/60/24</f>
        <v>40981.710243055553</v>
      </c>
      <c r="T1898" s="9">
        <f>$R$1+I1898/60/60/24</f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8281</v>
      </c>
      <c r="O1899" t="s">
        <v>8285</v>
      </c>
      <c r="P1899" s="12">
        <f>ROUND(E1899/D1899*100,0)</f>
        <v>102</v>
      </c>
      <c r="Q1899" s="13">
        <f>IFERROR(ROUND(E1899/L1899,2),"no backers")</f>
        <v>35.549999999999997</v>
      </c>
      <c r="S1899" s="9">
        <f>$R$1+J1899/60/60/24</f>
        <v>41680.583402777782</v>
      </c>
      <c r="T1899" s="9">
        <f>$R$1+I1899/60/60/24</f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8281</v>
      </c>
      <c r="O1900" t="s">
        <v>8285</v>
      </c>
      <c r="P1900" s="12">
        <f>ROUND(E1900/D1900*100,0)</f>
        <v>145</v>
      </c>
      <c r="Q1900" s="13">
        <f>IFERROR(ROUND(E1900/L1900,2),"no backers")</f>
        <v>68.81</v>
      </c>
      <c r="S1900" s="9">
        <f>$R$1+J1900/60/60/24</f>
        <v>42366.192974537036</v>
      </c>
      <c r="T1900" s="9">
        <f>$R$1+I1900/60/60/24</f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8281</v>
      </c>
      <c r="O1901" t="s">
        <v>8285</v>
      </c>
      <c r="P1901" s="12">
        <f>ROUND(E1901/D1901*100,0)</f>
        <v>133</v>
      </c>
      <c r="Q1901" s="13">
        <f>IFERROR(ROUND(E1901/L1901,2),"no backers")</f>
        <v>28.57</v>
      </c>
      <c r="S1901" s="9">
        <f>$R$1+J1901/60/60/24</f>
        <v>42058.941736111112</v>
      </c>
      <c r="T1901" s="9">
        <f>$R$1+I1901/60/60/24</f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8281</v>
      </c>
      <c r="O1902" t="s">
        <v>8285</v>
      </c>
      <c r="P1902" s="12">
        <f>ROUND(E1902/D1902*100,0)</f>
        <v>109</v>
      </c>
      <c r="Q1902" s="13">
        <f>IFERROR(ROUND(E1902/L1902,2),"no backers")</f>
        <v>50.63</v>
      </c>
      <c r="S1902" s="9">
        <f>$R$1+J1902/60/60/24</f>
        <v>41160.871886574074</v>
      </c>
      <c r="T1902" s="9">
        <f>$R$1+I1902/60/60/24</f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8275</v>
      </c>
      <c r="O1903" t="s">
        <v>8304</v>
      </c>
      <c r="P1903" s="12">
        <f>ROUND(E1903/D1903*100,0)</f>
        <v>3</v>
      </c>
      <c r="Q1903" s="13">
        <f>IFERROR(ROUND(E1903/L1903,2),"no backers")</f>
        <v>106.8</v>
      </c>
      <c r="S1903" s="9">
        <f>$R$1+J1903/60/60/24</f>
        <v>42116.54315972222</v>
      </c>
      <c r="T1903" s="9">
        <f>$R$1+I1903/60/60/24</f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8275</v>
      </c>
      <c r="O1904" t="s">
        <v>8304</v>
      </c>
      <c r="P1904" s="12">
        <f>ROUND(E1904/D1904*100,0)</f>
        <v>1</v>
      </c>
      <c r="Q1904" s="13">
        <f>IFERROR(ROUND(E1904/L1904,2),"no backers")</f>
        <v>4</v>
      </c>
      <c r="S1904" s="9">
        <f>$R$1+J1904/60/60/24</f>
        <v>42037.789895833332</v>
      </c>
      <c r="T1904" s="9">
        <f>$R$1+I1904/60/60/24</f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8275</v>
      </c>
      <c r="O1905" t="s">
        <v>8304</v>
      </c>
      <c r="P1905" s="12">
        <f>ROUND(E1905/D1905*100,0)</f>
        <v>47</v>
      </c>
      <c r="Q1905" s="13">
        <f>IFERROR(ROUND(E1905/L1905,2),"no backers")</f>
        <v>34.1</v>
      </c>
      <c r="S1905" s="9">
        <f>$R$1+J1905/60/60/24</f>
        <v>42702.770729166667</v>
      </c>
      <c r="T1905" s="9">
        <f>$R$1+I1905/60/60/24</f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8275</v>
      </c>
      <c r="O1906" t="s">
        <v>8304</v>
      </c>
      <c r="P1906" s="12">
        <f>ROUND(E1906/D1906*100,0)</f>
        <v>0</v>
      </c>
      <c r="Q1906" s="13">
        <f>IFERROR(ROUND(E1906/L1906,2),"no backers")</f>
        <v>25</v>
      </c>
      <c r="S1906" s="9">
        <f>$R$1+J1906/60/60/24</f>
        <v>42326.685428240744</v>
      </c>
      <c r="T1906" s="9">
        <f>$R$1+I1906/60/60/24</f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8275</v>
      </c>
      <c r="O1907" t="s">
        <v>8304</v>
      </c>
      <c r="P1907" s="12">
        <f>ROUND(E1907/D1907*100,0)</f>
        <v>0</v>
      </c>
      <c r="Q1907" s="13">
        <f>IFERROR(ROUND(E1907/L1907,2),"no backers")</f>
        <v>10.5</v>
      </c>
      <c r="S1907" s="9">
        <f>$R$1+J1907/60/60/24</f>
        <v>41859.925856481481</v>
      </c>
      <c r="T1907" s="9">
        <f>$R$1+I1907/60/60/24</f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8275</v>
      </c>
      <c r="O1908" t="s">
        <v>8304</v>
      </c>
      <c r="P1908" s="12">
        <f>ROUND(E1908/D1908*100,0)</f>
        <v>43</v>
      </c>
      <c r="Q1908" s="13">
        <f>IFERROR(ROUND(E1908/L1908,2),"no backers")</f>
        <v>215.96</v>
      </c>
      <c r="S1908" s="9">
        <f>$R$1+J1908/60/60/24</f>
        <v>42514.671099537038</v>
      </c>
      <c r="T1908" s="9">
        <f>$R$1+I1908/60/60/24</f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8275</v>
      </c>
      <c r="O1909" t="s">
        <v>8304</v>
      </c>
      <c r="P1909" s="12">
        <f>ROUND(E1909/D1909*100,0)</f>
        <v>0</v>
      </c>
      <c r="Q1909" s="13">
        <f>IFERROR(ROUND(E1909/L1909,2),"no backers")</f>
        <v>21.25</v>
      </c>
      <c r="S1909" s="9">
        <f>$R$1+J1909/60/60/24</f>
        <v>41767.587094907409</v>
      </c>
      <c r="T1909" s="9">
        <f>$R$1+I1909/60/60/24</f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8275</v>
      </c>
      <c r="O1910" t="s">
        <v>8304</v>
      </c>
      <c r="P1910" s="12">
        <f>ROUND(E1910/D1910*100,0)</f>
        <v>2</v>
      </c>
      <c r="Q1910" s="13">
        <f>IFERROR(ROUND(E1910/L1910,2),"no backers")</f>
        <v>108.25</v>
      </c>
      <c r="S1910" s="9">
        <f>$R$1+J1910/60/60/24</f>
        <v>42703.917824074073</v>
      </c>
      <c r="T1910" s="9">
        <f>$R$1+I1910/60/60/24</f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8275</v>
      </c>
      <c r="O1911" t="s">
        <v>8304</v>
      </c>
      <c r="P1911" s="12">
        <f>ROUND(E1911/D1911*100,0)</f>
        <v>14</v>
      </c>
      <c r="Q1911" s="13">
        <f>IFERROR(ROUND(E1911/L1911,2),"no backers")</f>
        <v>129.97</v>
      </c>
      <c r="S1911" s="9">
        <f>$R$1+J1911/60/60/24</f>
        <v>41905.429155092592</v>
      </c>
      <c r="T1911" s="9">
        <f>$R$1+I1911/60/60/24</f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8275</v>
      </c>
      <c r="O1912" t="s">
        <v>8304</v>
      </c>
      <c r="P1912" s="12">
        <f>ROUND(E1912/D1912*100,0)</f>
        <v>39</v>
      </c>
      <c r="Q1912" s="13">
        <f>IFERROR(ROUND(E1912/L1912,2),"no backers")</f>
        <v>117.49</v>
      </c>
      <c r="S1912" s="9">
        <f>$R$1+J1912/60/60/24</f>
        <v>42264.963159722218</v>
      </c>
      <c r="T1912" s="9">
        <f>$R$1+I1912/60/60/24</f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8275</v>
      </c>
      <c r="O1913" t="s">
        <v>8304</v>
      </c>
      <c r="P1913" s="12">
        <f>ROUND(E1913/D1913*100,0)</f>
        <v>0</v>
      </c>
      <c r="Q1913" s="13">
        <f>IFERROR(ROUND(E1913/L1913,2),"no backers")</f>
        <v>10</v>
      </c>
      <c r="S1913" s="9">
        <f>$R$1+J1913/60/60/24</f>
        <v>41830.033958333333</v>
      </c>
      <c r="T1913" s="9">
        <f>$R$1+I1913/60/60/24</f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8275</v>
      </c>
      <c r="O1914" t="s">
        <v>8304</v>
      </c>
      <c r="P1914" s="12">
        <f>ROUND(E1914/D1914*100,0)</f>
        <v>59</v>
      </c>
      <c r="Q1914" s="13">
        <f>IFERROR(ROUND(E1914/L1914,2),"no backers")</f>
        <v>70.599999999999994</v>
      </c>
      <c r="S1914" s="9">
        <f>$R$1+J1914/60/60/24</f>
        <v>42129.226388888885</v>
      </c>
      <c r="T1914" s="9">
        <f>$R$1+I1914/60/60/24</f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8275</v>
      </c>
      <c r="O1915" t="s">
        <v>8304</v>
      </c>
      <c r="P1915" s="12">
        <f>ROUND(E1915/D1915*100,0)</f>
        <v>1</v>
      </c>
      <c r="Q1915" s="13">
        <f>IFERROR(ROUND(E1915/L1915,2),"no backers")</f>
        <v>24.5</v>
      </c>
      <c r="S1915" s="9">
        <f>$R$1+J1915/60/60/24</f>
        <v>41890.511319444442</v>
      </c>
      <c r="T1915" s="9">
        <f>$R$1+I1915/60/60/24</f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8275</v>
      </c>
      <c r="O1916" t="s">
        <v>8304</v>
      </c>
      <c r="P1916" s="12">
        <f>ROUND(E1916/D1916*100,0)</f>
        <v>9</v>
      </c>
      <c r="Q1916" s="13">
        <f>IFERROR(ROUND(E1916/L1916,2),"no backers")</f>
        <v>30</v>
      </c>
      <c r="S1916" s="9">
        <f>$R$1+J1916/60/60/24</f>
        <v>41929.174456018518</v>
      </c>
      <c r="T1916" s="9">
        <f>$R$1+I1916/60/60/24</f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8275</v>
      </c>
      <c r="O1917" t="s">
        <v>8304</v>
      </c>
      <c r="P1917" s="12">
        <f>ROUND(E1917/D1917*100,0)</f>
        <v>2</v>
      </c>
      <c r="Q1917" s="13">
        <f>IFERROR(ROUND(E1917/L1917,2),"no backers")</f>
        <v>2</v>
      </c>
      <c r="S1917" s="9">
        <f>$R$1+J1917/60/60/24</f>
        <v>41864.04886574074</v>
      </c>
      <c r="T1917" s="9">
        <f>$R$1+I1917/60/60/24</f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8275</v>
      </c>
      <c r="O1918" t="s">
        <v>8304</v>
      </c>
      <c r="P1918" s="12">
        <f>ROUND(E1918/D1918*100,0)</f>
        <v>1</v>
      </c>
      <c r="Q1918" s="13">
        <f>IFERROR(ROUND(E1918/L1918,2),"no backers")</f>
        <v>17</v>
      </c>
      <c r="S1918" s="9">
        <f>$R$1+J1918/60/60/24</f>
        <v>42656.717303240745</v>
      </c>
      <c r="T1918" s="9">
        <f>$R$1+I1918/60/60/24</f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8275</v>
      </c>
      <c r="O1919" t="s">
        <v>8304</v>
      </c>
      <c r="P1919" s="12">
        <f>ROUND(E1919/D1919*100,0)</f>
        <v>53</v>
      </c>
      <c r="Q1919" s="13">
        <f>IFERROR(ROUND(E1919/L1919,2),"no backers")</f>
        <v>2928.93</v>
      </c>
      <c r="S1919" s="9">
        <f>$R$1+J1919/60/60/24</f>
        <v>42746.270057870366</v>
      </c>
      <c r="T1919" s="9">
        <f>$R$1+I1919/60/60/24</f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8275</v>
      </c>
      <c r="O1920" t="s">
        <v>8304</v>
      </c>
      <c r="P1920" s="12">
        <f>ROUND(E1920/D1920*100,0)</f>
        <v>1</v>
      </c>
      <c r="Q1920" s="13">
        <f>IFERROR(ROUND(E1920/L1920,2),"no backers")</f>
        <v>28.89</v>
      </c>
      <c r="S1920" s="9">
        <f>$R$1+J1920/60/60/24</f>
        <v>41828.789942129632</v>
      </c>
      <c r="T1920" s="9">
        <f>$R$1+I1920/60/60/24</f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8275</v>
      </c>
      <c r="O1921" t="s">
        <v>8304</v>
      </c>
      <c r="P1921" s="12">
        <f>ROUND(E1921/D1921*100,0)</f>
        <v>47</v>
      </c>
      <c r="Q1921" s="13">
        <f>IFERROR(ROUND(E1921/L1921,2),"no backers")</f>
        <v>29.63</v>
      </c>
      <c r="S1921" s="9">
        <f>$R$1+J1921/60/60/24</f>
        <v>42113.875567129624</v>
      </c>
      <c r="T1921" s="9">
        <f>$R$1+I1921/60/60/24</f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8275</v>
      </c>
      <c r="O1922" t="s">
        <v>8304</v>
      </c>
      <c r="P1922" s="12">
        <f>ROUND(E1922/D1922*100,0)</f>
        <v>43</v>
      </c>
      <c r="Q1922" s="13">
        <f>IFERROR(ROUND(E1922/L1922,2),"no backers")</f>
        <v>40.98</v>
      </c>
      <c r="S1922" s="9">
        <f>$R$1+J1922/60/60/24</f>
        <v>42270.875706018516</v>
      </c>
      <c r="T1922" s="9">
        <f>$R$1+I1922/60/60/24</f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8281</v>
      </c>
      <c r="O1923" t="s">
        <v>8285</v>
      </c>
      <c r="P1923" s="12">
        <f>ROUND(E1923/D1923*100,0)</f>
        <v>137</v>
      </c>
      <c r="Q1923" s="13">
        <f>IFERROR(ROUND(E1923/L1923,2),"no backers")</f>
        <v>54</v>
      </c>
      <c r="S1923" s="9">
        <f>$R$1+J1923/60/60/24</f>
        <v>41074.221562500003</v>
      </c>
      <c r="T1923" s="9">
        <f>$R$1+I1923/60/60/24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8281</v>
      </c>
      <c r="O1924" t="s">
        <v>8285</v>
      </c>
      <c r="P1924" s="12">
        <f>ROUND(E1924/D1924*100,0)</f>
        <v>116</v>
      </c>
      <c r="Q1924" s="13">
        <f>IFERROR(ROUND(E1924/L1924,2),"no backers")</f>
        <v>36.11</v>
      </c>
      <c r="S1924" s="9">
        <f>$R$1+J1924/60/60/24</f>
        <v>41590.255868055552</v>
      </c>
      <c r="T1924" s="9">
        <f>$R$1+I1924/60/60/24</f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8281</v>
      </c>
      <c r="O1925" t="s">
        <v>8285</v>
      </c>
      <c r="P1925" s="12">
        <f>ROUND(E1925/D1925*100,0)</f>
        <v>241</v>
      </c>
      <c r="Q1925" s="13">
        <f>IFERROR(ROUND(E1925/L1925,2),"no backers")</f>
        <v>23.15</v>
      </c>
      <c r="S1925" s="9">
        <f>$R$1+J1925/60/60/24</f>
        <v>40772.848749999997</v>
      </c>
      <c r="T1925" s="9">
        <f>$R$1+I1925/60/60/24</f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8281</v>
      </c>
      <c r="O1926" t="s">
        <v>8285</v>
      </c>
      <c r="P1926" s="12">
        <f>ROUND(E1926/D1926*100,0)</f>
        <v>114</v>
      </c>
      <c r="Q1926" s="13">
        <f>IFERROR(ROUND(E1926/L1926,2),"no backers")</f>
        <v>104</v>
      </c>
      <c r="S1926" s="9">
        <f>$R$1+J1926/60/60/24</f>
        <v>41626.761053240742</v>
      </c>
      <c r="T1926" s="9">
        <f>$R$1+I1926/60/60/24</f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8281</v>
      </c>
      <c r="O1927" t="s">
        <v>8285</v>
      </c>
      <c r="P1927" s="12">
        <f>ROUND(E1927/D1927*100,0)</f>
        <v>110</v>
      </c>
      <c r="Q1927" s="13">
        <f>IFERROR(ROUND(E1927/L1927,2),"no backers")</f>
        <v>31.83</v>
      </c>
      <c r="S1927" s="9">
        <f>$R$1+J1927/60/60/24</f>
        <v>41535.90148148148</v>
      </c>
      <c r="T1927" s="9">
        <f>$R$1+I1927/60/60/24</f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8281</v>
      </c>
      <c r="O1928" t="s">
        <v>8285</v>
      </c>
      <c r="P1928" s="12">
        <f>ROUND(E1928/D1928*100,0)</f>
        <v>195</v>
      </c>
      <c r="Q1928" s="13">
        <f>IFERROR(ROUND(E1928/L1928,2),"no backers")</f>
        <v>27.39</v>
      </c>
      <c r="S1928" s="9">
        <f>$R$1+J1928/60/60/24</f>
        <v>40456.954351851848</v>
      </c>
      <c r="T1928" s="9">
        <f>$R$1+I1928/60/60/24</f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8281</v>
      </c>
      <c r="O1929" t="s">
        <v>8285</v>
      </c>
      <c r="P1929" s="12">
        <f>ROUND(E1929/D1929*100,0)</f>
        <v>103</v>
      </c>
      <c r="Q1929" s="13">
        <f>IFERROR(ROUND(E1929/L1929,2),"no backers")</f>
        <v>56.36</v>
      </c>
      <c r="S1929" s="9">
        <f>$R$1+J1929/60/60/24</f>
        <v>40960.861562500002</v>
      </c>
      <c r="T1929" s="9">
        <f>$R$1+I1929/60/60/24</f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8281</v>
      </c>
      <c r="O1930" t="s">
        <v>8285</v>
      </c>
      <c r="P1930" s="12">
        <f>ROUND(E1930/D1930*100,0)</f>
        <v>103</v>
      </c>
      <c r="Q1930" s="13">
        <f>IFERROR(ROUND(E1930/L1930,2),"no backers")</f>
        <v>77.349999999999994</v>
      </c>
      <c r="S1930" s="9">
        <f>$R$1+J1930/60/60/24</f>
        <v>41371.648078703707</v>
      </c>
      <c r="T1930" s="9">
        <f>$R$1+I1930/60/60/24</f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8281</v>
      </c>
      <c r="O1931" t="s">
        <v>8285</v>
      </c>
      <c r="P1931" s="12">
        <f>ROUND(E1931/D1931*100,0)</f>
        <v>100</v>
      </c>
      <c r="Q1931" s="13">
        <f>IFERROR(ROUND(E1931/L1931,2),"no backers")</f>
        <v>42.8</v>
      </c>
      <c r="S1931" s="9">
        <f>$R$1+J1931/60/60/24</f>
        <v>40687.021597222221</v>
      </c>
      <c r="T1931" s="9">
        <f>$R$1+I1931/60/60/24</f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8281</v>
      </c>
      <c r="O1932" t="s">
        <v>8285</v>
      </c>
      <c r="P1932" s="12">
        <f>ROUND(E1932/D1932*100,0)</f>
        <v>127</v>
      </c>
      <c r="Q1932" s="13">
        <f>IFERROR(ROUND(E1932/L1932,2),"no backers")</f>
        <v>48.85</v>
      </c>
      <c r="S1932" s="9">
        <f>$R$1+J1932/60/60/24</f>
        <v>41402.558819444443</v>
      </c>
      <c r="T1932" s="9">
        <f>$R$1+I1932/60/60/24</f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8281</v>
      </c>
      <c r="O1933" t="s">
        <v>8285</v>
      </c>
      <c r="P1933" s="12">
        <f>ROUND(E1933/D1933*100,0)</f>
        <v>121</v>
      </c>
      <c r="Q1933" s="13">
        <f>IFERROR(ROUND(E1933/L1933,2),"no backers")</f>
        <v>48.24</v>
      </c>
      <c r="S1933" s="9">
        <f>$R$1+J1933/60/60/24</f>
        <v>41037.892465277779</v>
      </c>
      <c r="T1933" s="9">
        <f>$R$1+I1933/60/60/24</f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8281</v>
      </c>
      <c r="O1934" t="s">
        <v>8285</v>
      </c>
      <c r="P1934" s="12">
        <f>ROUND(E1934/D1934*100,0)</f>
        <v>107</v>
      </c>
      <c r="Q1934" s="13">
        <f>IFERROR(ROUND(E1934/L1934,2),"no backers")</f>
        <v>70.209999999999994</v>
      </c>
      <c r="S1934" s="9">
        <f>$R$1+J1934/60/60/24</f>
        <v>40911.809872685182</v>
      </c>
      <c r="T1934" s="9">
        <f>$R$1+I1934/60/60/24</f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8281</v>
      </c>
      <c r="O1935" t="s">
        <v>8285</v>
      </c>
      <c r="P1935" s="12">
        <f>ROUND(E1935/D1935*100,0)</f>
        <v>172</v>
      </c>
      <c r="Q1935" s="13">
        <f>IFERROR(ROUND(E1935/L1935,2),"no backers")</f>
        <v>94.05</v>
      </c>
      <c r="S1935" s="9">
        <f>$R$1+J1935/60/60/24</f>
        <v>41879.130868055552</v>
      </c>
      <c r="T1935" s="9">
        <f>$R$1+I1935/60/60/24</f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8281</v>
      </c>
      <c r="O1936" t="s">
        <v>8285</v>
      </c>
      <c r="P1936" s="12">
        <f>ROUND(E1936/D1936*100,0)</f>
        <v>124</v>
      </c>
      <c r="Q1936" s="13">
        <f>IFERROR(ROUND(E1936/L1936,2),"no backers")</f>
        <v>80.27</v>
      </c>
      <c r="S1936" s="9">
        <f>$R$1+J1936/60/60/24</f>
        <v>40865.867141203707</v>
      </c>
      <c r="T1936" s="9">
        <f>$R$1+I1936/60/60/24</f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8281</v>
      </c>
      <c r="O1937" t="s">
        <v>8285</v>
      </c>
      <c r="P1937" s="12">
        <f>ROUND(E1937/D1937*100,0)</f>
        <v>108</v>
      </c>
      <c r="Q1937" s="13">
        <f>IFERROR(ROUND(E1937/L1937,2),"no backers")</f>
        <v>54.2</v>
      </c>
      <c r="S1937" s="9">
        <f>$R$1+J1937/60/60/24</f>
        <v>41773.932534722226</v>
      </c>
      <c r="T1937" s="9">
        <f>$R$1+I1937/60/60/24</f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8281</v>
      </c>
      <c r="O1938" t="s">
        <v>8285</v>
      </c>
      <c r="P1938" s="12">
        <f>ROUND(E1938/D1938*100,0)</f>
        <v>117</v>
      </c>
      <c r="Q1938" s="13">
        <f>IFERROR(ROUND(E1938/L1938,2),"no backers")</f>
        <v>60.27</v>
      </c>
      <c r="S1938" s="9">
        <f>$R$1+J1938/60/60/24</f>
        <v>40852.889699074076</v>
      </c>
      <c r="T1938" s="9">
        <f>$R$1+I1938/60/60/24</f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8281</v>
      </c>
      <c r="O1939" t="s">
        <v>8285</v>
      </c>
      <c r="P1939" s="12">
        <f>ROUND(E1939/D1939*100,0)</f>
        <v>187</v>
      </c>
      <c r="Q1939" s="13">
        <f>IFERROR(ROUND(E1939/L1939,2),"no backers")</f>
        <v>38.74</v>
      </c>
      <c r="S1939" s="9">
        <f>$R$1+J1939/60/60/24</f>
        <v>41059.118993055556</v>
      </c>
      <c r="T1939" s="9">
        <f>$R$1+I1939/60/60/24</f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8281</v>
      </c>
      <c r="O1940" t="s">
        <v>8285</v>
      </c>
      <c r="P1940" s="12">
        <f>ROUND(E1940/D1940*100,0)</f>
        <v>116</v>
      </c>
      <c r="Q1940" s="13">
        <f>IFERROR(ROUND(E1940/L1940,2),"no backers")</f>
        <v>152.54</v>
      </c>
      <c r="S1940" s="9">
        <f>$R$1+J1940/60/60/24</f>
        <v>41426.259618055556</v>
      </c>
      <c r="T1940" s="9">
        <f>$R$1+I1940/60/60/24</f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8281</v>
      </c>
      <c r="O1941" t="s">
        <v>8285</v>
      </c>
      <c r="P1941" s="12">
        <f>ROUND(E1941/D1941*100,0)</f>
        <v>111</v>
      </c>
      <c r="Q1941" s="13">
        <f>IFERROR(ROUND(E1941/L1941,2),"no backers")</f>
        <v>115.31</v>
      </c>
      <c r="S1941" s="9">
        <f>$R$1+J1941/60/60/24</f>
        <v>41313.985046296293</v>
      </c>
      <c r="T1941" s="9">
        <f>$R$1+I1941/60/60/24</f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8281</v>
      </c>
      <c r="O1942" t="s">
        <v>8285</v>
      </c>
      <c r="P1942" s="12">
        <f>ROUND(E1942/D1942*100,0)</f>
        <v>171</v>
      </c>
      <c r="Q1942" s="13">
        <f>IFERROR(ROUND(E1942/L1942,2),"no backers")</f>
        <v>35.840000000000003</v>
      </c>
      <c r="S1942" s="9">
        <f>$R$1+J1942/60/60/24</f>
        <v>40670.507326388892</v>
      </c>
      <c r="T1942" s="9">
        <f>$R$1+I1942/60/60/24</f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8275</v>
      </c>
      <c r="O1943" t="s">
        <v>8305</v>
      </c>
      <c r="P1943" s="12">
        <f>ROUND(E1943/D1943*100,0)</f>
        <v>126</v>
      </c>
      <c r="Q1943" s="13">
        <f>IFERROR(ROUND(E1943/L1943,2),"no backers")</f>
        <v>64.569999999999993</v>
      </c>
      <c r="S1943" s="9">
        <f>$R$1+J1943/60/60/24</f>
        <v>41744.290868055556</v>
      </c>
      <c r="T1943" s="9">
        <f>$R$1+I1943/60/60/24</f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8275</v>
      </c>
      <c r="O1944" t="s">
        <v>8305</v>
      </c>
      <c r="P1944" s="12">
        <f>ROUND(E1944/D1944*100,0)</f>
        <v>138</v>
      </c>
      <c r="Q1944" s="13">
        <f>IFERROR(ROUND(E1944/L1944,2),"no backers")</f>
        <v>87.44</v>
      </c>
      <c r="S1944" s="9">
        <f>$R$1+J1944/60/60/24</f>
        <v>40638.828009259261</v>
      </c>
      <c r="T1944" s="9">
        <f>$R$1+I1944/60/60/24</f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8275</v>
      </c>
      <c r="O1945" t="s">
        <v>8305</v>
      </c>
      <c r="P1945" s="12">
        <f>ROUND(E1945/D1945*100,0)</f>
        <v>1705</v>
      </c>
      <c r="Q1945" s="13">
        <f>IFERROR(ROUND(E1945/L1945,2),"no backers")</f>
        <v>68.819999999999993</v>
      </c>
      <c r="S1945" s="9">
        <f>$R$1+J1945/60/60/24</f>
        <v>42548.269861111112</v>
      </c>
      <c r="T1945" s="9">
        <f>$R$1+I1945/60/60/24</f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8275</v>
      </c>
      <c r="O1946" t="s">
        <v>8305</v>
      </c>
      <c r="P1946" s="12">
        <f>ROUND(E1946/D1946*100,0)</f>
        <v>788</v>
      </c>
      <c r="Q1946" s="13">
        <f>IFERROR(ROUND(E1946/L1946,2),"no backers")</f>
        <v>176.2</v>
      </c>
      <c r="S1946" s="9">
        <f>$R$1+J1946/60/60/24</f>
        <v>41730.584374999999</v>
      </c>
      <c r="T1946" s="9">
        <f>$R$1+I1946/60/60/24</f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8275</v>
      </c>
      <c r="O1947" t="s">
        <v>8305</v>
      </c>
      <c r="P1947" s="12">
        <f>ROUND(E1947/D1947*100,0)</f>
        <v>348</v>
      </c>
      <c r="Q1947" s="13">
        <f>IFERROR(ROUND(E1947/L1947,2),"no backers")</f>
        <v>511.79</v>
      </c>
      <c r="S1947" s="9">
        <f>$R$1+J1947/60/60/24</f>
        <v>42157.251828703709</v>
      </c>
      <c r="T1947" s="9">
        <f>$R$1+I1947/60/60/24</f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8275</v>
      </c>
      <c r="O1948" t="s">
        <v>8305</v>
      </c>
      <c r="P1948" s="12">
        <f>ROUND(E1948/D1948*100,0)</f>
        <v>150</v>
      </c>
      <c r="Q1948" s="13">
        <f>IFERROR(ROUND(E1948/L1948,2),"no backers")</f>
        <v>160.44</v>
      </c>
      <c r="S1948" s="9">
        <f>$R$1+J1948/60/60/24</f>
        <v>41689.150011574071</v>
      </c>
      <c r="T1948" s="9">
        <f>$R$1+I1948/60/60/24</f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8275</v>
      </c>
      <c r="O1949" t="s">
        <v>8305</v>
      </c>
      <c r="P1949" s="12">
        <f>ROUND(E1949/D1949*100,0)</f>
        <v>101</v>
      </c>
      <c r="Q1949" s="13">
        <f>IFERROR(ROUND(E1949/L1949,2),"no backers")</f>
        <v>35</v>
      </c>
      <c r="S1949" s="9">
        <f>$R$1+J1949/60/60/24</f>
        <v>40102.918055555558</v>
      </c>
      <c r="T1949" s="9">
        <f>$R$1+I1949/60/60/24</f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8275</v>
      </c>
      <c r="O1950" t="s">
        <v>8305</v>
      </c>
      <c r="P1950" s="12">
        <f>ROUND(E1950/D1950*100,0)</f>
        <v>800</v>
      </c>
      <c r="Q1950" s="13">
        <f>IFERROR(ROUND(E1950/L1950,2),"no backers")</f>
        <v>188.51</v>
      </c>
      <c r="S1950" s="9">
        <f>$R$1+J1950/60/60/24</f>
        <v>42473.604270833333</v>
      </c>
      <c r="T1950" s="9">
        <f>$R$1+I1950/60/60/24</f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8275</v>
      </c>
      <c r="O1951" t="s">
        <v>8305</v>
      </c>
      <c r="P1951" s="12">
        <f>ROUND(E1951/D1951*100,0)</f>
        <v>106</v>
      </c>
      <c r="Q1951" s="13">
        <f>IFERROR(ROUND(E1951/L1951,2),"no backers")</f>
        <v>56.2</v>
      </c>
      <c r="S1951" s="9">
        <f>$R$1+J1951/60/60/24</f>
        <v>41800.423043981478</v>
      </c>
      <c r="T1951" s="9">
        <f>$R$1+I1951/60/60/24</f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8275</v>
      </c>
      <c r="O1952" t="s">
        <v>8305</v>
      </c>
      <c r="P1952" s="12">
        <f>ROUND(E1952/D1952*100,0)</f>
        <v>201</v>
      </c>
      <c r="Q1952" s="13">
        <f>IFERROR(ROUND(E1952/L1952,2),"no backers")</f>
        <v>51.31</v>
      </c>
      <c r="S1952" s="9">
        <f>$R$1+J1952/60/60/24</f>
        <v>40624.181400462963</v>
      </c>
      <c r="T1952" s="9">
        <f>$R$1+I1952/60/60/24</f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8275</v>
      </c>
      <c r="O1953" t="s">
        <v>8305</v>
      </c>
      <c r="P1953" s="12">
        <f>ROUND(E1953/D1953*100,0)</f>
        <v>212</v>
      </c>
      <c r="Q1953" s="13">
        <f>IFERROR(ROUND(E1953/L1953,2),"no backers")</f>
        <v>127.36</v>
      </c>
      <c r="S1953" s="9">
        <f>$R$1+J1953/60/60/24</f>
        <v>42651.420567129629</v>
      </c>
      <c r="T1953" s="9">
        <f>$R$1+I1953/60/60/24</f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8275</v>
      </c>
      <c r="O1954" t="s">
        <v>8305</v>
      </c>
      <c r="P1954" s="12">
        <f>ROUND(E1954/D1954*100,0)</f>
        <v>198</v>
      </c>
      <c r="Q1954" s="13">
        <f>IFERROR(ROUND(E1954/L1954,2),"no backers")</f>
        <v>101.86</v>
      </c>
      <c r="S1954" s="9">
        <f>$R$1+J1954/60/60/24</f>
        <v>41526.60665509259</v>
      </c>
      <c r="T1954" s="9">
        <f>$R$1+I1954/60/60/24</f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8275</v>
      </c>
      <c r="O1955" t="s">
        <v>8305</v>
      </c>
      <c r="P1955" s="12">
        <f>ROUND(E1955/D1955*100,0)</f>
        <v>226</v>
      </c>
      <c r="Q1955" s="13">
        <f>IFERROR(ROUND(E1955/L1955,2),"no backers")</f>
        <v>230.56</v>
      </c>
      <c r="S1955" s="9">
        <f>$R$1+J1955/60/60/24</f>
        <v>40941.199826388889</v>
      </c>
      <c r="T1955" s="9">
        <f>$R$1+I1955/60/60/24</f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8275</v>
      </c>
      <c r="O1956" t="s">
        <v>8305</v>
      </c>
      <c r="P1956" s="12">
        <f>ROUND(E1956/D1956*100,0)</f>
        <v>699</v>
      </c>
      <c r="Q1956" s="13">
        <f>IFERROR(ROUND(E1956/L1956,2),"no backers")</f>
        <v>842.11</v>
      </c>
      <c r="S1956" s="9">
        <f>$R$1+J1956/60/60/24</f>
        <v>42394.580740740741</v>
      </c>
      <c r="T1956" s="9">
        <f>$R$1+I1956/60/60/24</f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8275</v>
      </c>
      <c r="O1957" t="s">
        <v>8305</v>
      </c>
      <c r="P1957" s="12">
        <f>ROUND(E1957/D1957*100,0)</f>
        <v>399</v>
      </c>
      <c r="Q1957" s="13">
        <f>IFERROR(ROUND(E1957/L1957,2),"no backers")</f>
        <v>577.28</v>
      </c>
      <c r="S1957" s="9">
        <f>$R$1+J1957/60/60/24</f>
        <v>41020.271770833337</v>
      </c>
      <c r="T1957" s="9">
        <f>$R$1+I1957/60/60/24</f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8275</v>
      </c>
      <c r="O1958" t="s">
        <v>8305</v>
      </c>
      <c r="P1958" s="12">
        <f>ROUND(E1958/D1958*100,0)</f>
        <v>294</v>
      </c>
      <c r="Q1958" s="13">
        <f>IFERROR(ROUND(E1958/L1958,2),"no backers")</f>
        <v>483.34</v>
      </c>
      <c r="S1958" s="9">
        <f>$R$1+J1958/60/60/24</f>
        <v>42067.923668981486</v>
      </c>
      <c r="T1958" s="9">
        <f>$R$1+I1958/60/60/24</f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8275</v>
      </c>
      <c r="O1959" t="s">
        <v>8305</v>
      </c>
      <c r="P1959" s="12">
        <f>ROUND(E1959/D1959*100,0)</f>
        <v>168</v>
      </c>
      <c r="Q1959" s="13">
        <f>IFERROR(ROUND(E1959/L1959,2),"no backers")</f>
        <v>76.14</v>
      </c>
      <c r="S1959" s="9">
        <f>$R$1+J1959/60/60/24</f>
        <v>41179.098530092589</v>
      </c>
      <c r="T1959" s="9">
        <f>$R$1+I1959/60/60/24</f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8275</v>
      </c>
      <c r="O1960" t="s">
        <v>8305</v>
      </c>
      <c r="P1960" s="12">
        <f>ROUND(E1960/D1960*100,0)</f>
        <v>1436</v>
      </c>
      <c r="Q1960" s="13">
        <f>IFERROR(ROUND(E1960/L1960,2),"no backers")</f>
        <v>74.11</v>
      </c>
      <c r="S1960" s="9">
        <f>$R$1+J1960/60/60/24</f>
        <v>41326.987974537034</v>
      </c>
      <c r="T1960" s="9">
        <f>$R$1+I1960/60/60/24</f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8275</v>
      </c>
      <c r="O1961" t="s">
        <v>8305</v>
      </c>
      <c r="P1961" s="12">
        <f>ROUND(E1961/D1961*100,0)</f>
        <v>157</v>
      </c>
      <c r="Q1961" s="13">
        <f>IFERROR(ROUND(E1961/L1961,2),"no backers")</f>
        <v>36.97</v>
      </c>
      <c r="S1961" s="9">
        <f>$R$1+J1961/60/60/24</f>
        <v>41871.845601851855</v>
      </c>
      <c r="T1961" s="9">
        <f>$R$1+I1961/60/60/24</f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8275</v>
      </c>
      <c r="O1962" t="s">
        <v>8305</v>
      </c>
      <c r="P1962" s="12">
        <f>ROUND(E1962/D1962*100,0)</f>
        <v>118</v>
      </c>
      <c r="Q1962" s="13">
        <f>IFERROR(ROUND(E1962/L1962,2),"no backers")</f>
        <v>2500.9699999999998</v>
      </c>
      <c r="S1962" s="9">
        <f>$R$1+J1962/60/60/24</f>
        <v>41964.362743055557</v>
      </c>
      <c r="T1962" s="9">
        <f>$R$1+I1962/60/60/24</f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8275</v>
      </c>
      <c r="O1963" t="s">
        <v>8305</v>
      </c>
      <c r="P1963" s="12">
        <f>ROUND(E1963/D1963*100,0)</f>
        <v>1105</v>
      </c>
      <c r="Q1963" s="13">
        <f>IFERROR(ROUND(E1963/L1963,2),"no backers")</f>
        <v>67.69</v>
      </c>
      <c r="S1963" s="9">
        <f>$R$1+J1963/60/60/24</f>
        <v>41148.194641203707</v>
      </c>
      <c r="T1963" s="9">
        <f>$R$1+I1963/60/60/24</f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8275</v>
      </c>
      <c r="O1964" t="s">
        <v>8305</v>
      </c>
      <c r="P1964" s="12">
        <f>ROUND(E1964/D1964*100,0)</f>
        <v>193</v>
      </c>
      <c r="Q1964" s="13">
        <f>IFERROR(ROUND(E1964/L1964,2),"no backers")</f>
        <v>63.05</v>
      </c>
      <c r="S1964" s="9">
        <f>$R$1+J1964/60/60/24</f>
        <v>41742.780509259261</v>
      </c>
      <c r="T1964" s="9">
        <f>$R$1+I1964/60/60/24</f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8275</v>
      </c>
      <c r="O1965" t="s">
        <v>8305</v>
      </c>
      <c r="P1965" s="12">
        <f>ROUND(E1965/D1965*100,0)</f>
        <v>127</v>
      </c>
      <c r="Q1965" s="13">
        <f>IFERROR(ROUND(E1965/L1965,2),"no backers")</f>
        <v>117.6</v>
      </c>
      <c r="S1965" s="9">
        <f>$R$1+J1965/60/60/24</f>
        <v>41863.429791666669</v>
      </c>
      <c r="T1965" s="9">
        <f>$R$1+I1965/60/60/24</f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8275</v>
      </c>
      <c r="O1966" t="s">
        <v>8305</v>
      </c>
      <c r="P1966" s="12">
        <f>ROUND(E1966/D1966*100,0)</f>
        <v>260</v>
      </c>
      <c r="Q1966" s="13">
        <f>IFERROR(ROUND(E1966/L1966,2),"no backers")</f>
        <v>180.75</v>
      </c>
      <c r="S1966" s="9">
        <f>$R$1+J1966/60/60/24</f>
        <v>42452.272824074069</v>
      </c>
      <c r="T1966" s="9">
        <f>$R$1+I1966/60/60/24</f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8275</v>
      </c>
      <c r="O1967" t="s">
        <v>8305</v>
      </c>
      <c r="P1967" s="12">
        <f>ROUND(E1967/D1967*100,0)</f>
        <v>262</v>
      </c>
      <c r="Q1967" s="13">
        <f>IFERROR(ROUND(E1967/L1967,2),"no backers")</f>
        <v>127.32</v>
      </c>
      <c r="S1967" s="9">
        <f>$R$1+J1967/60/60/24</f>
        <v>40898.089236111111</v>
      </c>
      <c r="T1967" s="9">
        <f>$R$1+I1967/60/60/24</f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8275</v>
      </c>
      <c r="O1968" t="s">
        <v>8305</v>
      </c>
      <c r="P1968" s="12">
        <f>ROUND(E1968/D1968*100,0)</f>
        <v>207</v>
      </c>
      <c r="Q1968" s="13">
        <f>IFERROR(ROUND(E1968/L1968,2),"no backers")</f>
        <v>136.63999999999999</v>
      </c>
      <c r="S1968" s="9">
        <f>$R$1+J1968/60/60/24</f>
        <v>41835.540486111109</v>
      </c>
      <c r="T1968" s="9">
        <f>$R$1+I1968/60/60/24</f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8275</v>
      </c>
      <c r="O1969" t="s">
        <v>8305</v>
      </c>
      <c r="P1969" s="12">
        <f>ROUND(E1969/D1969*100,0)</f>
        <v>370</v>
      </c>
      <c r="Q1969" s="13">
        <f>IFERROR(ROUND(E1969/L1969,2),"no backers")</f>
        <v>182.78</v>
      </c>
      <c r="S1969" s="9">
        <f>$R$1+J1969/60/60/24</f>
        <v>41730.663530092592</v>
      </c>
      <c r="T1969" s="9">
        <f>$R$1+I1969/60/60/24</f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8275</v>
      </c>
      <c r="O1970" t="s">
        <v>8305</v>
      </c>
      <c r="P1970" s="12">
        <f>ROUND(E1970/D1970*100,0)</f>
        <v>285</v>
      </c>
      <c r="Q1970" s="13">
        <f>IFERROR(ROUND(E1970/L1970,2),"no backers")</f>
        <v>279.38</v>
      </c>
      <c r="S1970" s="9">
        <f>$R$1+J1970/60/60/24</f>
        <v>42676.586979166663</v>
      </c>
      <c r="T1970" s="9">
        <f>$R$1+I1970/60/60/24</f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8275</v>
      </c>
      <c r="O1971" t="s">
        <v>8305</v>
      </c>
      <c r="P1971" s="12">
        <f>ROUND(E1971/D1971*100,0)</f>
        <v>579</v>
      </c>
      <c r="Q1971" s="13">
        <f>IFERROR(ROUND(E1971/L1971,2),"no backers")</f>
        <v>61.38</v>
      </c>
      <c r="S1971" s="9">
        <f>$R$1+J1971/60/60/24</f>
        <v>42557.792453703703</v>
      </c>
      <c r="T1971" s="9">
        <f>$R$1+I1971/60/60/24</f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8275</v>
      </c>
      <c r="O1972" t="s">
        <v>8305</v>
      </c>
      <c r="P1972" s="12">
        <f>ROUND(E1972/D1972*100,0)</f>
        <v>1132</v>
      </c>
      <c r="Q1972" s="13">
        <f>IFERROR(ROUND(E1972/L1972,2),"no backers")</f>
        <v>80.73</v>
      </c>
      <c r="S1972" s="9">
        <f>$R$1+J1972/60/60/24</f>
        <v>41324.193298611113</v>
      </c>
      <c r="T1972" s="9">
        <f>$R$1+I1972/60/60/24</f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8275</v>
      </c>
      <c r="O1973" t="s">
        <v>8305</v>
      </c>
      <c r="P1973" s="12">
        <f>ROUND(E1973/D1973*100,0)</f>
        <v>263</v>
      </c>
      <c r="Q1973" s="13">
        <f>IFERROR(ROUND(E1973/L1973,2),"no backers")</f>
        <v>272.36</v>
      </c>
      <c r="S1973" s="9">
        <f>$R$1+J1973/60/60/24</f>
        <v>41561.500706018516</v>
      </c>
      <c r="T1973" s="9">
        <f>$R$1+I1973/60/60/24</f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8275</v>
      </c>
      <c r="O1974" t="s">
        <v>8305</v>
      </c>
      <c r="P1974" s="12">
        <f>ROUND(E1974/D1974*100,0)</f>
        <v>674</v>
      </c>
      <c r="Q1974" s="13">
        <f>IFERROR(ROUND(E1974/L1974,2),"no backers")</f>
        <v>70.849999999999994</v>
      </c>
      <c r="S1974" s="9">
        <f>$R$1+J1974/60/60/24</f>
        <v>41201.012083333335</v>
      </c>
      <c r="T1974" s="9">
        <f>$R$1+I1974/60/60/24</f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8275</v>
      </c>
      <c r="O1975" t="s">
        <v>8305</v>
      </c>
      <c r="P1975" s="12">
        <f>ROUND(E1975/D1975*100,0)</f>
        <v>257</v>
      </c>
      <c r="Q1975" s="13">
        <f>IFERROR(ROUND(E1975/L1975,2),"no backers")</f>
        <v>247.94</v>
      </c>
      <c r="S1975" s="9">
        <f>$R$1+J1975/60/60/24</f>
        <v>42549.722962962958</v>
      </c>
      <c r="T1975" s="9">
        <f>$R$1+I1975/60/60/24</f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8275</v>
      </c>
      <c r="O1976" t="s">
        <v>8305</v>
      </c>
      <c r="P1976" s="12">
        <f>ROUND(E1976/D1976*100,0)</f>
        <v>375</v>
      </c>
      <c r="Q1976" s="13">
        <f>IFERROR(ROUND(E1976/L1976,2),"no backers")</f>
        <v>186.81</v>
      </c>
      <c r="S1976" s="9">
        <f>$R$1+J1976/60/60/24</f>
        <v>41445.334131944444</v>
      </c>
      <c r="T1976" s="9">
        <f>$R$1+I1976/60/60/24</f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8275</v>
      </c>
      <c r="O1977" t="s">
        <v>8305</v>
      </c>
      <c r="P1977" s="12">
        <f>ROUND(E1977/D1977*100,0)</f>
        <v>209</v>
      </c>
      <c r="Q1977" s="13">
        <f>IFERROR(ROUND(E1977/L1977,2),"no backers")</f>
        <v>131.99</v>
      </c>
      <c r="S1977" s="9">
        <f>$R$1+J1977/60/60/24</f>
        <v>41313.755219907405</v>
      </c>
      <c r="T1977" s="9">
        <f>$R$1+I1977/60/60/24</f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8275</v>
      </c>
      <c r="O1978" t="s">
        <v>8305</v>
      </c>
      <c r="P1978" s="12">
        <f>ROUND(E1978/D1978*100,0)</f>
        <v>347</v>
      </c>
      <c r="Q1978" s="13">
        <f>IFERROR(ROUND(E1978/L1978,2),"no backers")</f>
        <v>29.31</v>
      </c>
      <c r="S1978" s="9">
        <f>$R$1+J1978/60/60/24</f>
        <v>41438.899594907409</v>
      </c>
      <c r="T1978" s="9">
        <f>$R$1+I1978/60/60/24</f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8275</v>
      </c>
      <c r="O1979" t="s">
        <v>8305</v>
      </c>
      <c r="P1979" s="12">
        <f>ROUND(E1979/D1979*100,0)</f>
        <v>402</v>
      </c>
      <c r="Q1979" s="13">
        <f>IFERROR(ROUND(E1979/L1979,2),"no backers")</f>
        <v>245.02</v>
      </c>
      <c r="S1979" s="9">
        <f>$R$1+J1979/60/60/24</f>
        <v>42311.216898148152</v>
      </c>
      <c r="T1979" s="9">
        <f>$R$1+I1979/60/60/24</f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8275</v>
      </c>
      <c r="O1980" t="s">
        <v>8305</v>
      </c>
      <c r="P1980" s="12">
        <f>ROUND(E1980/D1980*100,0)</f>
        <v>1027</v>
      </c>
      <c r="Q1980" s="13">
        <f>IFERROR(ROUND(E1980/L1980,2),"no backers")</f>
        <v>1323.25</v>
      </c>
      <c r="S1980" s="9">
        <f>$R$1+J1980/60/60/24</f>
        <v>41039.225601851853</v>
      </c>
      <c r="T1980" s="9">
        <f>$R$1+I1980/60/60/24</f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8275</v>
      </c>
      <c r="O1981" t="s">
        <v>8305</v>
      </c>
      <c r="P1981" s="12">
        <f>ROUND(E1981/D1981*100,0)</f>
        <v>115</v>
      </c>
      <c r="Q1981" s="13">
        <f>IFERROR(ROUND(E1981/L1981,2),"no backers")</f>
        <v>282.66000000000003</v>
      </c>
      <c r="S1981" s="9">
        <f>$R$1+J1981/60/60/24</f>
        <v>42290.460023148145</v>
      </c>
      <c r="T1981" s="9">
        <f>$R$1+I1981/60/60/24</f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8275</v>
      </c>
      <c r="O1982" t="s">
        <v>8305</v>
      </c>
      <c r="P1982" s="12">
        <f>ROUND(E1982/D1982*100,0)</f>
        <v>355</v>
      </c>
      <c r="Q1982" s="13">
        <f>IFERROR(ROUND(E1982/L1982,2),"no backers")</f>
        <v>91.21</v>
      </c>
      <c r="S1982" s="9">
        <f>$R$1+J1982/60/60/24</f>
        <v>42423.542384259257</v>
      </c>
      <c r="T1982" s="9">
        <f>$R$1+I1982/60/60/24</f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8306</v>
      </c>
      <c r="P1983" s="12">
        <f>ROUND(E1983/D1983*100,0)</f>
        <v>5</v>
      </c>
      <c r="Q1983" s="13">
        <f>IFERROR(ROUND(E1983/L1983,2),"no backers")</f>
        <v>31.75</v>
      </c>
      <c r="S1983" s="9">
        <f>$R$1+J1983/60/60/24</f>
        <v>41799.725289351853</v>
      </c>
      <c r="T1983" s="9">
        <f>$R$1+I1983/60/60/24</f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8306</v>
      </c>
      <c r="P1984" s="12">
        <f>ROUND(E1984/D1984*100,0)</f>
        <v>0</v>
      </c>
      <c r="Q1984" s="13" t="str">
        <f>IFERROR(ROUND(E1984/L1984,2),"no backers")</f>
        <v>no backers</v>
      </c>
      <c r="S1984" s="9">
        <f>$R$1+J1984/60/60/24</f>
        <v>42678.586655092593</v>
      </c>
      <c r="T1984" s="9">
        <f>$R$1+I1984/60/60/24</f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8306</v>
      </c>
      <c r="P1985" s="12">
        <f>ROUND(E1985/D1985*100,0)</f>
        <v>4</v>
      </c>
      <c r="Q1985" s="13">
        <f>IFERROR(ROUND(E1985/L1985,2),"no backers")</f>
        <v>88.69</v>
      </c>
      <c r="S1985" s="9">
        <f>$R$1+J1985/60/60/24</f>
        <v>42593.011782407411</v>
      </c>
      <c r="T1985" s="9">
        <f>$R$1+I1985/60/60/24</f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8306</v>
      </c>
      <c r="P1986" s="12">
        <f>ROUND(E1986/D1986*100,0)</f>
        <v>21</v>
      </c>
      <c r="Q1986" s="13">
        <f>IFERROR(ROUND(E1986/L1986,2),"no backers")</f>
        <v>453.14</v>
      </c>
      <c r="S1986" s="9">
        <f>$R$1+J1986/60/60/24</f>
        <v>41913.790289351848</v>
      </c>
      <c r="T1986" s="9">
        <f>$R$1+I1986/60/60/24</f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8306</v>
      </c>
      <c r="P1987" s="12">
        <f>ROUND(E1987/D1987*100,0)</f>
        <v>3</v>
      </c>
      <c r="Q1987" s="13">
        <f>IFERROR(ROUND(E1987/L1987,2),"no backers")</f>
        <v>12.75</v>
      </c>
      <c r="S1987" s="9">
        <f>$R$1+J1987/60/60/24</f>
        <v>42555.698738425926</v>
      </c>
      <c r="T1987" s="9">
        <f>$R$1+I1987/60/60/24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8306</v>
      </c>
      <c r="P1988" s="12">
        <f>ROUND(E1988/D1988*100,0)</f>
        <v>0</v>
      </c>
      <c r="Q1988" s="13">
        <f>IFERROR(ROUND(E1988/L1988,2),"no backers")</f>
        <v>1</v>
      </c>
      <c r="S1988" s="9">
        <f>$R$1+J1988/60/60/24</f>
        <v>42413.433831018512</v>
      </c>
      <c r="T1988" s="9">
        <f>$R$1+I1988/60/60/24</f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8306</v>
      </c>
      <c r="P1989" s="12">
        <f>ROUND(E1989/D1989*100,0)</f>
        <v>42</v>
      </c>
      <c r="Q1989" s="13">
        <f>IFERROR(ROUND(E1989/L1989,2),"no backers")</f>
        <v>83.43</v>
      </c>
      <c r="S1989" s="9">
        <f>$R$1+J1989/60/60/24</f>
        <v>42034.639768518522</v>
      </c>
      <c r="T1989" s="9">
        <f>$R$1+I1989/60/60/24</f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8306</v>
      </c>
      <c r="P1990" s="12">
        <f>ROUND(E1990/D1990*100,0)</f>
        <v>0</v>
      </c>
      <c r="Q1990" s="13">
        <f>IFERROR(ROUND(E1990/L1990,2),"no backers")</f>
        <v>25</v>
      </c>
      <c r="S1990" s="9">
        <f>$R$1+J1990/60/60/24</f>
        <v>42206.763217592597</v>
      </c>
      <c r="T1990" s="9">
        <f>$R$1+I1990/60/60/24</f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8306</v>
      </c>
      <c r="P1991" s="12">
        <f>ROUND(E1991/D1991*100,0)</f>
        <v>1</v>
      </c>
      <c r="Q1991" s="13">
        <f>IFERROR(ROUND(E1991/L1991,2),"no backers")</f>
        <v>50</v>
      </c>
      <c r="S1991" s="9">
        <f>$R$1+J1991/60/60/24</f>
        <v>42685.680648148147</v>
      </c>
      <c r="T1991" s="9">
        <f>$R$1+I1991/60/60/24</f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8306</v>
      </c>
      <c r="P1992" s="12">
        <f>ROUND(E1992/D1992*100,0)</f>
        <v>17</v>
      </c>
      <c r="Q1992" s="13">
        <f>IFERROR(ROUND(E1992/L1992,2),"no backers")</f>
        <v>101.8</v>
      </c>
      <c r="S1992" s="9">
        <f>$R$1+J1992/60/60/24</f>
        <v>42398.195972222224</v>
      </c>
      <c r="T1992" s="9">
        <f>$R$1+I1992/60/60/24</f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8306</v>
      </c>
      <c r="P1993" s="12">
        <f>ROUND(E1993/D1993*100,0)</f>
        <v>7</v>
      </c>
      <c r="Q1993" s="13">
        <f>IFERROR(ROUND(E1993/L1993,2),"no backers")</f>
        <v>46.67</v>
      </c>
      <c r="S1993" s="9">
        <f>$R$1+J1993/60/60/24</f>
        <v>42167.89335648148</v>
      </c>
      <c r="T1993" s="9">
        <f>$R$1+I1993/60/60/24</f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8306</v>
      </c>
      <c r="P1994" s="12">
        <f>ROUND(E1994/D1994*100,0)</f>
        <v>0</v>
      </c>
      <c r="Q1994" s="13">
        <f>IFERROR(ROUND(E1994/L1994,2),"no backers")</f>
        <v>1</v>
      </c>
      <c r="S1994" s="9">
        <f>$R$1+J1994/60/60/24</f>
        <v>42023.143414351856</v>
      </c>
      <c r="T1994" s="9">
        <f>$R$1+I1994/60/60/24</f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8306</v>
      </c>
      <c r="P1995" s="12">
        <f>ROUND(E1995/D1995*100,0)</f>
        <v>0</v>
      </c>
      <c r="Q1995" s="13" t="str">
        <f>IFERROR(ROUND(E1995/L1995,2),"no backers")</f>
        <v>no backers</v>
      </c>
      <c r="S1995" s="9">
        <f>$R$1+J1995/60/60/24</f>
        <v>42329.58839120371</v>
      </c>
      <c r="T1995" s="9">
        <f>$R$1+I1995/60/60/24</f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8306</v>
      </c>
      <c r="P1996" s="12">
        <f>ROUND(E1996/D1996*100,0)</f>
        <v>0</v>
      </c>
      <c r="Q1996" s="13" t="str">
        <f>IFERROR(ROUND(E1996/L1996,2),"no backers")</f>
        <v>no backers</v>
      </c>
      <c r="S1996" s="9">
        <f>$R$1+J1996/60/60/24</f>
        <v>42651.006273148145</v>
      </c>
      <c r="T1996" s="9">
        <f>$R$1+I1996/60/60/24</f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8306</v>
      </c>
      <c r="P1997" s="12">
        <f>ROUND(E1997/D1997*100,0)</f>
        <v>8</v>
      </c>
      <c r="Q1997" s="13">
        <f>IFERROR(ROUND(E1997/L1997,2),"no backers")</f>
        <v>26</v>
      </c>
      <c r="S1997" s="9">
        <f>$R$1+J1997/60/60/24</f>
        <v>42181.902037037042</v>
      </c>
      <c r="T1997" s="9">
        <f>$R$1+I1997/60/60/24</f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8306</v>
      </c>
      <c r="P1998" s="12">
        <f>ROUND(E1998/D1998*100,0)</f>
        <v>0</v>
      </c>
      <c r="Q1998" s="13" t="str">
        <f>IFERROR(ROUND(E1998/L1998,2),"no backers")</f>
        <v>no backers</v>
      </c>
      <c r="S1998" s="9">
        <f>$R$1+J1998/60/60/24</f>
        <v>41800.819571759261</v>
      </c>
      <c r="T1998" s="9">
        <f>$R$1+I1998/60/60/24</f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8306</v>
      </c>
      <c r="P1999" s="12">
        <f>ROUND(E1999/D1999*100,0)</f>
        <v>0</v>
      </c>
      <c r="Q1999" s="13" t="str">
        <f>IFERROR(ROUND(E1999/L1999,2),"no backers")</f>
        <v>no backers</v>
      </c>
      <c r="S1999" s="9">
        <f>$R$1+J1999/60/60/24</f>
        <v>41847.930694444447</v>
      </c>
      <c r="T1999" s="9">
        <f>$R$1+I1999/60/60/24</f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8306</v>
      </c>
      <c r="P2000" s="12">
        <f>ROUND(E2000/D2000*100,0)</f>
        <v>26</v>
      </c>
      <c r="Q2000" s="13">
        <f>IFERROR(ROUND(E2000/L2000,2),"no backers")</f>
        <v>218.33</v>
      </c>
      <c r="S2000" s="9">
        <f>$R$1+J2000/60/60/24</f>
        <v>41807.118495370371</v>
      </c>
      <c r="T2000" s="9">
        <f>$R$1+I2000/60/60/24</f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8306</v>
      </c>
      <c r="P2001" s="12">
        <f>ROUND(E2001/D2001*100,0)</f>
        <v>1</v>
      </c>
      <c r="Q2001" s="13">
        <f>IFERROR(ROUND(E2001/L2001,2),"no backers")</f>
        <v>33.71</v>
      </c>
      <c r="S2001" s="9">
        <f>$R$1+J2001/60/60/24</f>
        <v>41926.482731481483</v>
      </c>
      <c r="T2001" s="9">
        <f>$R$1+I2001/60/60/24</f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8306</v>
      </c>
      <c r="P2002" s="12">
        <f>ROUND(E2002/D2002*100,0)</f>
        <v>13</v>
      </c>
      <c r="Q2002" s="13">
        <f>IFERROR(ROUND(E2002/L2002,2),"no backers")</f>
        <v>25</v>
      </c>
      <c r="S2002" s="9">
        <f>$R$1+J2002/60/60/24</f>
        <v>42345.951539351852</v>
      </c>
      <c r="T2002" s="9">
        <f>$R$1+I2002/60/60/24</f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8275</v>
      </c>
      <c r="O2003" t="s">
        <v>8305</v>
      </c>
      <c r="P2003" s="12">
        <f>ROUND(E2003/D2003*100,0)</f>
        <v>382</v>
      </c>
      <c r="Q2003" s="13">
        <f>IFERROR(ROUND(E2003/L2003,2),"no backers")</f>
        <v>128.38999999999999</v>
      </c>
      <c r="S2003" s="9">
        <f>$R$1+J2003/60/60/24</f>
        <v>42136.209675925929</v>
      </c>
      <c r="T2003" s="9">
        <f>$R$1+I2003/60/60/24</f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8275</v>
      </c>
      <c r="O2004" t="s">
        <v>8305</v>
      </c>
      <c r="P2004" s="12">
        <f>ROUND(E2004/D2004*100,0)</f>
        <v>217</v>
      </c>
      <c r="Q2004" s="13">
        <f>IFERROR(ROUND(E2004/L2004,2),"no backers")</f>
        <v>78.83</v>
      </c>
      <c r="S2004" s="9">
        <f>$R$1+J2004/60/60/24</f>
        <v>42728.71230324074</v>
      </c>
      <c r="T2004" s="9">
        <f>$R$1+I2004/60/60/24</f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8275</v>
      </c>
      <c r="O2005" t="s">
        <v>8305</v>
      </c>
      <c r="P2005" s="12">
        <f>ROUND(E2005/D2005*100,0)</f>
        <v>312</v>
      </c>
      <c r="Q2005" s="13">
        <f>IFERROR(ROUND(E2005/L2005,2),"no backers")</f>
        <v>91.76</v>
      </c>
      <c r="S2005" s="9">
        <f>$R$1+J2005/60/60/24</f>
        <v>40347.125601851854</v>
      </c>
      <c r="T2005" s="9">
        <f>$R$1+I2005/60/60/24</f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8275</v>
      </c>
      <c r="O2006" t="s">
        <v>8305</v>
      </c>
      <c r="P2006" s="12">
        <f>ROUND(E2006/D2006*100,0)</f>
        <v>234</v>
      </c>
      <c r="Q2006" s="13">
        <f>IFERROR(ROUND(E2006/L2006,2),"no backers")</f>
        <v>331.1</v>
      </c>
      <c r="S2006" s="9">
        <f>$R$1+J2006/60/60/24</f>
        <v>41800.604895833334</v>
      </c>
      <c r="T2006" s="9">
        <f>$R$1+I2006/60/60/24</f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8275</v>
      </c>
      <c r="O2007" t="s">
        <v>8305</v>
      </c>
      <c r="P2007" s="12">
        <f>ROUND(E2007/D2007*100,0)</f>
        <v>124</v>
      </c>
      <c r="Q2007" s="13">
        <f>IFERROR(ROUND(E2007/L2007,2),"no backers")</f>
        <v>194.26</v>
      </c>
      <c r="S2007" s="9">
        <f>$R$1+J2007/60/60/24</f>
        <v>41535.812708333331</v>
      </c>
      <c r="T2007" s="9">
        <f>$R$1+I2007/60/60/24</f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8275</v>
      </c>
      <c r="O2008" t="s">
        <v>8305</v>
      </c>
      <c r="P2008" s="12">
        <f>ROUND(E2008/D2008*100,0)</f>
        <v>248</v>
      </c>
      <c r="Q2008" s="13">
        <f>IFERROR(ROUND(E2008/L2008,2),"no backers")</f>
        <v>408.98</v>
      </c>
      <c r="S2008" s="9">
        <f>$R$1+J2008/60/60/24</f>
        <v>41941.500520833331</v>
      </c>
      <c r="T2008" s="9">
        <f>$R$1+I2008/60/60/24</f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8275</v>
      </c>
      <c r="O2009" t="s">
        <v>8305</v>
      </c>
      <c r="P2009" s="12">
        <f>ROUND(E2009/D2009*100,0)</f>
        <v>116</v>
      </c>
      <c r="Q2009" s="13">
        <f>IFERROR(ROUND(E2009/L2009,2),"no backers")</f>
        <v>84.46</v>
      </c>
      <c r="S2009" s="9">
        <f>$R$1+J2009/60/60/24</f>
        <v>40347.837800925925</v>
      </c>
      <c r="T2009" s="9">
        <f>$R$1+I2009/60/60/24</f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8275</v>
      </c>
      <c r="O2010" t="s">
        <v>8305</v>
      </c>
      <c r="P2010" s="12">
        <f>ROUND(E2010/D2010*100,0)</f>
        <v>117</v>
      </c>
      <c r="Q2010" s="13">
        <f>IFERROR(ROUND(E2010/L2010,2),"no backers")</f>
        <v>44.85</v>
      </c>
      <c r="S2010" s="9">
        <f>$R$1+J2010/60/60/24</f>
        <v>40761.604421296295</v>
      </c>
      <c r="T2010" s="9">
        <f>$R$1+I2010/60/60/24</f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8275</v>
      </c>
      <c r="O2011" t="s">
        <v>8305</v>
      </c>
      <c r="P2011" s="12">
        <f>ROUND(E2011/D2011*100,0)</f>
        <v>305</v>
      </c>
      <c r="Q2011" s="13">
        <f>IFERROR(ROUND(E2011/L2011,2),"no backers")</f>
        <v>383.36</v>
      </c>
      <c r="S2011" s="9">
        <f>$R$1+J2011/60/60/24</f>
        <v>42661.323414351849</v>
      </c>
      <c r="T2011" s="9">
        <f>$R$1+I2011/60/60/24</f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8275</v>
      </c>
      <c r="O2012" t="s">
        <v>8305</v>
      </c>
      <c r="P2012" s="12">
        <f>ROUND(E2012/D2012*100,0)</f>
        <v>320</v>
      </c>
      <c r="Q2012" s="13">
        <f>IFERROR(ROUND(E2012/L2012,2),"no backers")</f>
        <v>55.28</v>
      </c>
      <c r="S2012" s="9">
        <f>$R$1+J2012/60/60/24</f>
        <v>42570.996423611112</v>
      </c>
      <c r="T2012" s="9">
        <f>$R$1+I2012/60/60/24</f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8275</v>
      </c>
      <c r="O2013" t="s">
        <v>8305</v>
      </c>
      <c r="P2013" s="12">
        <f>ROUND(E2013/D2013*100,0)</f>
        <v>820</v>
      </c>
      <c r="Q2013" s="13">
        <f>IFERROR(ROUND(E2013/L2013,2),"no backers")</f>
        <v>422.02</v>
      </c>
      <c r="S2013" s="9">
        <f>$R$1+J2013/60/60/24</f>
        <v>42347.358483796299</v>
      </c>
      <c r="T2013" s="9">
        <f>$R$1+I2013/60/60/24</f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8275</v>
      </c>
      <c r="O2014" t="s">
        <v>8305</v>
      </c>
      <c r="P2014" s="12">
        <f>ROUND(E2014/D2014*100,0)</f>
        <v>235</v>
      </c>
      <c r="Q2014" s="13">
        <f>IFERROR(ROUND(E2014/L2014,2),"no backers")</f>
        <v>64.180000000000007</v>
      </c>
      <c r="S2014" s="9">
        <f>$R$1+J2014/60/60/24</f>
        <v>42010.822233796294</v>
      </c>
      <c r="T2014" s="9">
        <f>$R$1+I2014/60/60/24</f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8275</v>
      </c>
      <c r="O2015" t="s">
        <v>8305</v>
      </c>
      <c r="P2015" s="12">
        <f>ROUND(E2015/D2015*100,0)</f>
        <v>495</v>
      </c>
      <c r="Q2015" s="13">
        <f>IFERROR(ROUND(E2015/L2015,2),"no backers")</f>
        <v>173.58</v>
      </c>
      <c r="S2015" s="9">
        <f>$R$1+J2015/60/60/24</f>
        <v>42499.960810185185</v>
      </c>
      <c r="T2015" s="9">
        <f>$R$1+I2015/60/60/24</f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8275</v>
      </c>
      <c r="O2016" t="s">
        <v>8305</v>
      </c>
      <c r="P2016" s="12">
        <f>ROUND(E2016/D2016*100,0)</f>
        <v>7814</v>
      </c>
      <c r="Q2016" s="13">
        <f>IFERROR(ROUND(E2016/L2016,2),"no backers")</f>
        <v>88.6</v>
      </c>
      <c r="S2016" s="9">
        <f>$R$1+J2016/60/60/24</f>
        <v>41324.214571759258</v>
      </c>
      <c r="T2016" s="9">
        <f>$R$1+I2016/60/60/24</f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8275</v>
      </c>
      <c r="O2017" t="s">
        <v>8305</v>
      </c>
      <c r="P2017" s="12">
        <f>ROUND(E2017/D2017*100,0)</f>
        <v>113</v>
      </c>
      <c r="Q2017" s="13">
        <f>IFERROR(ROUND(E2017/L2017,2),"no backers")</f>
        <v>50.22</v>
      </c>
      <c r="S2017" s="9">
        <f>$R$1+J2017/60/60/24</f>
        <v>40765.876886574071</v>
      </c>
      <c r="T2017" s="9">
        <f>$R$1+I2017/60/60/24</f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8275</v>
      </c>
      <c r="O2018" t="s">
        <v>8305</v>
      </c>
      <c r="P2018" s="12">
        <f>ROUND(E2018/D2018*100,0)</f>
        <v>922</v>
      </c>
      <c r="Q2018" s="13">
        <f>IFERROR(ROUND(E2018/L2018,2),"no backers")</f>
        <v>192.39</v>
      </c>
      <c r="S2018" s="9">
        <f>$R$1+J2018/60/60/24</f>
        <v>41312.88077546296</v>
      </c>
      <c r="T2018" s="9">
        <f>$R$1+I2018/60/60/24</f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8275</v>
      </c>
      <c r="O2019" t="s">
        <v>8305</v>
      </c>
      <c r="P2019" s="12">
        <f>ROUND(E2019/D2019*100,0)</f>
        <v>125</v>
      </c>
      <c r="Q2019" s="13">
        <f>IFERROR(ROUND(E2019/L2019,2),"no backers")</f>
        <v>73.42</v>
      </c>
      <c r="S2019" s="9">
        <f>$R$1+J2019/60/60/24</f>
        <v>40961.057349537034</v>
      </c>
      <c r="T2019" s="9">
        <f>$R$1+I2019/60/60/24</f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8275</v>
      </c>
      <c r="O2020" t="s">
        <v>8305</v>
      </c>
      <c r="P2020" s="12">
        <f>ROUND(E2020/D2020*100,0)</f>
        <v>102</v>
      </c>
      <c r="Q2020" s="13">
        <f>IFERROR(ROUND(E2020/L2020,2),"no backers")</f>
        <v>147.68</v>
      </c>
      <c r="S2020" s="9">
        <f>$R$1+J2020/60/60/24</f>
        <v>42199.365844907406</v>
      </c>
      <c r="T2020" s="9">
        <f>$R$1+I2020/60/60/24</f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8275</v>
      </c>
      <c r="O2021" t="s">
        <v>8305</v>
      </c>
      <c r="P2021" s="12">
        <f>ROUND(E2021/D2021*100,0)</f>
        <v>485</v>
      </c>
      <c r="Q2021" s="13">
        <f>IFERROR(ROUND(E2021/L2021,2),"no backers")</f>
        <v>108.97</v>
      </c>
      <c r="S2021" s="9">
        <f>$R$1+J2021/60/60/24</f>
        <v>42605.70857638889</v>
      </c>
      <c r="T2021" s="9">
        <f>$R$1+I2021/60/60/24</f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8275</v>
      </c>
      <c r="O2022" t="s">
        <v>8305</v>
      </c>
      <c r="P2022" s="12">
        <f>ROUND(E2022/D2022*100,0)</f>
        <v>192</v>
      </c>
      <c r="Q2022" s="13">
        <f>IFERROR(ROUND(E2022/L2022,2),"no backers")</f>
        <v>23.65</v>
      </c>
      <c r="S2022" s="9">
        <f>$R$1+J2022/60/60/24</f>
        <v>41737.097499999996</v>
      </c>
      <c r="T2022" s="9">
        <f>$R$1+I2022/60/60/24</f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8275</v>
      </c>
      <c r="O2023" t="s">
        <v>8305</v>
      </c>
      <c r="P2023" s="12">
        <f>ROUND(E2023/D2023*100,0)</f>
        <v>281</v>
      </c>
      <c r="Q2023" s="13">
        <f>IFERROR(ROUND(E2023/L2023,2),"no backers")</f>
        <v>147.94999999999999</v>
      </c>
      <c r="S2023" s="9">
        <f>$R$1+J2023/60/60/24</f>
        <v>41861.070567129631</v>
      </c>
      <c r="T2023" s="9">
        <f>$R$1+I2023/60/60/24</f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8275</v>
      </c>
      <c r="O2024" t="s">
        <v>8305</v>
      </c>
      <c r="P2024" s="12">
        <f>ROUND(E2024/D2024*100,0)</f>
        <v>125</v>
      </c>
      <c r="Q2024" s="13">
        <f>IFERROR(ROUND(E2024/L2024,2),"no backers")</f>
        <v>385.04</v>
      </c>
      <c r="S2024" s="9">
        <f>$R$1+J2024/60/60/24</f>
        <v>42502.569120370375</v>
      </c>
      <c r="T2024" s="9">
        <f>$R$1+I2024/60/60/24</f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8275</v>
      </c>
      <c r="O2025" t="s">
        <v>8305</v>
      </c>
      <c r="P2025" s="12">
        <f>ROUND(E2025/D2025*100,0)</f>
        <v>161</v>
      </c>
      <c r="Q2025" s="13">
        <f>IFERROR(ROUND(E2025/L2025,2),"no backers")</f>
        <v>457.39</v>
      </c>
      <c r="S2025" s="9">
        <f>$R$1+J2025/60/60/24</f>
        <v>42136.420752314814</v>
      </c>
      <c r="T2025" s="9">
        <f>$R$1+I2025/60/60/24</f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8275</v>
      </c>
      <c r="O2026" t="s">
        <v>8305</v>
      </c>
      <c r="P2026" s="12">
        <f>ROUND(E2026/D2026*100,0)</f>
        <v>585</v>
      </c>
      <c r="Q2026" s="13">
        <f>IFERROR(ROUND(E2026/L2026,2),"no backers")</f>
        <v>222.99</v>
      </c>
      <c r="S2026" s="9">
        <f>$R$1+J2026/60/60/24</f>
        <v>41099.966944444444</v>
      </c>
      <c r="T2026" s="9">
        <f>$R$1+I2026/60/60/24</f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8275</v>
      </c>
      <c r="O2027" t="s">
        <v>8305</v>
      </c>
      <c r="P2027" s="12">
        <f>ROUND(E2027/D2027*100,0)</f>
        <v>201</v>
      </c>
      <c r="Q2027" s="13">
        <f>IFERROR(ROUND(E2027/L2027,2),"no backers")</f>
        <v>220.74</v>
      </c>
      <c r="S2027" s="9">
        <f>$R$1+J2027/60/60/24</f>
        <v>42136.184560185182</v>
      </c>
      <c r="T2027" s="9">
        <f>$R$1+I2027/60/60/24</f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8275</v>
      </c>
      <c r="O2028" t="s">
        <v>8305</v>
      </c>
      <c r="P2028" s="12">
        <f>ROUND(E2028/D2028*100,0)</f>
        <v>133</v>
      </c>
      <c r="Q2028" s="13">
        <f>IFERROR(ROUND(E2028/L2028,2),"no backers")</f>
        <v>73.5</v>
      </c>
      <c r="S2028" s="9">
        <f>$R$1+J2028/60/60/24</f>
        <v>41704.735937500001</v>
      </c>
      <c r="T2028" s="9">
        <f>$R$1+I2028/60/60/24</f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8275</v>
      </c>
      <c r="O2029" t="s">
        <v>8305</v>
      </c>
      <c r="P2029" s="12">
        <f>ROUND(E2029/D2029*100,0)</f>
        <v>120</v>
      </c>
      <c r="Q2029" s="13">
        <f>IFERROR(ROUND(E2029/L2029,2),"no backers")</f>
        <v>223.1</v>
      </c>
      <c r="S2029" s="9">
        <f>$R$1+J2029/60/60/24</f>
        <v>42048.813877314817</v>
      </c>
      <c r="T2029" s="9">
        <f>$R$1+I2029/60/60/24</f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8275</v>
      </c>
      <c r="O2030" t="s">
        <v>8305</v>
      </c>
      <c r="P2030" s="12">
        <f>ROUND(E2030/D2030*100,0)</f>
        <v>126</v>
      </c>
      <c r="Q2030" s="13">
        <f>IFERROR(ROUND(E2030/L2030,2),"no backers")</f>
        <v>47.91</v>
      </c>
      <c r="S2030" s="9">
        <f>$R$1+J2030/60/60/24</f>
        <v>40215.919050925928</v>
      </c>
      <c r="T2030" s="9">
        <f>$R$1+I2030/60/60/24</f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8275</v>
      </c>
      <c r="O2031" t="s">
        <v>8305</v>
      </c>
      <c r="P2031" s="12">
        <f>ROUND(E2031/D2031*100,0)</f>
        <v>361</v>
      </c>
      <c r="Q2031" s="13">
        <f>IFERROR(ROUND(E2031/L2031,2),"no backers")</f>
        <v>96.06</v>
      </c>
      <c r="S2031" s="9">
        <f>$R$1+J2031/60/60/24</f>
        <v>41848.021770833337</v>
      </c>
      <c r="T2031" s="9">
        <f>$R$1+I2031/60/60/24</f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8275</v>
      </c>
      <c r="O2032" t="s">
        <v>8305</v>
      </c>
      <c r="P2032" s="12">
        <f>ROUND(E2032/D2032*100,0)</f>
        <v>226</v>
      </c>
      <c r="Q2032" s="13">
        <f>IFERROR(ROUND(E2032/L2032,2),"no backers")</f>
        <v>118.61</v>
      </c>
      <c r="S2032" s="9">
        <f>$R$1+J2032/60/60/24</f>
        <v>41212.996481481481</v>
      </c>
      <c r="T2032" s="9">
        <f>$R$1+I2032/60/60/24</f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8275</v>
      </c>
      <c r="O2033" t="s">
        <v>8305</v>
      </c>
      <c r="P2033" s="12">
        <f>ROUND(E2033/D2033*100,0)</f>
        <v>120</v>
      </c>
      <c r="Q2033" s="13">
        <f>IFERROR(ROUND(E2033/L2033,2),"no backers")</f>
        <v>118.45</v>
      </c>
      <c r="S2033" s="9">
        <f>$R$1+J2033/60/60/24</f>
        <v>41975.329317129625</v>
      </c>
      <c r="T2033" s="9">
        <f>$R$1+I2033/60/60/24</f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8275</v>
      </c>
      <c r="O2034" t="s">
        <v>8305</v>
      </c>
      <c r="P2034" s="12">
        <f>ROUND(E2034/D2034*100,0)</f>
        <v>304</v>
      </c>
      <c r="Q2034" s="13">
        <f>IFERROR(ROUND(E2034/L2034,2),"no backers")</f>
        <v>143.21</v>
      </c>
      <c r="S2034" s="9">
        <f>$R$1+J2034/60/60/24</f>
        <v>42689.565671296295</v>
      </c>
      <c r="T2034" s="9">
        <f>$R$1+I2034/60/60/24</f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8275</v>
      </c>
      <c r="O2035" t="s">
        <v>8305</v>
      </c>
      <c r="P2035" s="12">
        <f>ROUND(E2035/D2035*100,0)</f>
        <v>179</v>
      </c>
      <c r="Q2035" s="13">
        <f>IFERROR(ROUND(E2035/L2035,2),"no backers")</f>
        <v>282.72000000000003</v>
      </c>
      <c r="S2035" s="9">
        <f>$R$1+J2035/60/60/24</f>
        <v>41725.082384259258</v>
      </c>
      <c r="T2035" s="9">
        <f>$R$1+I2035/60/60/24</f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8275</v>
      </c>
      <c r="O2036" t="s">
        <v>8305</v>
      </c>
      <c r="P2036" s="12">
        <f>ROUND(E2036/D2036*100,0)</f>
        <v>387</v>
      </c>
      <c r="Q2036" s="13">
        <f>IFERROR(ROUND(E2036/L2036,2),"no backers")</f>
        <v>593.94000000000005</v>
      </c>
      <c r="S2036" s="9">
        <f>$R$1+J2036/60/60/24</f>
        <v>42076.130011574074</v>
      </c>
      <c r="T2036" s="9">
        <f>$R$1+I2036/60/60/24</f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8275</v>
      </c>
      <c r="O2037" t="s">
        <v>8305</v>
      </c>
      <c r="P2037" s="12">
        <f>ROUND(E2037/D2037*100,0)</f>
        <v>211</v>
      </c>
      <c r="Q2037" s="13">
        <f>IFERROR(ROUND(E2037/L2037,2),"no backers")</f>
        <v>262.16000000000003</v>
      </c>
      <c r="S2037" s="9">
        <f>$R$1+J2037/60/60/24</f>
        <v>42311.625081018516</v>
      </c>
      <c r="T2037" s="9">
        <f>$R$1+I2037/60/60/24</f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8275</v>
      </c>
      <c r="O2038" t="s">
        <v>8305</v>
      </c>
      <c r="P2038" s="12">
        <f>ROUND(E2038/D2038*100,0)</f>
        <v>132</v>
      </c>
      <c r="Q2038" s="13">
        <f>IFERROR(ROUND(E2038/L2038,2),"no backers")</f>
        <v>46.58</v>
      </c>
      <c r="S2038" s="9">
        <f>$R$1+J2038/60/60/24</f>
        <v>41738.864803240744</v>
      </c>
      <c r="T2038" s="9">
        <f>$R$1+I2038/60/60/24</f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8275</v>
      </c>
      <c r="O2039" t="s">
        <v>8305</v>
      </c>
      <c r="P2039" s="12">
        <f>ROUND(E2039/D2039*100,0)</f>
        <v>300</v>
      </c>
      <c r="Q2039" s="13">
        <f>IFERROR(ROUND(E2039/L2039,2),"no backers")</f>
        <v>70.040000000000006</v>
      </c>
      <c r="S2039" s="9">
        <f>$R$1+J2039/60/60/24</f>
        <v>41578.210104166668</v>
      </c>
      <c r="T2039" s="9">
        <f>$R$1+I2039/60/60/24</f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8275</v>
      </c>
      <c r="O2040" t="s">
        <v>8305</v>
      </c>
      <c r="P2040" s="12">
        <f>ROUND(E2040/D2040*100,0)</f>
        <v>421</v>
      </c>
      <c r="Q2040" s="13">
        <f>IFERROR(ROUND(E2040/L2040,2),"no backers")</f>
        <v>164.91</v>
      </c>
      <c r="S2040" s="9">
        <f>$R$1+J2040/60/60/24</f>
        <v>41424.27107638889</v>
      </c>
      <c r="T2040" s="9">
        <f>$R$1+I2040/60/60/24</f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8275</v>
      </c>
      <c r="O2041" t="s">
        <v>8305</v>
      </c>
      <c r="P2041" s="12">
        <f>ROUND(E2041/D2041*100,0)</f>
        <v>136</v>
      </c>
      <c r="Q2041" s="13">
        <f>IFERROR(ROUND(E2041/L2041,2),"no backers")</f>
        <v>449.26</v>
      </c>
      <c r="S2041" s="9">
        <f>$R$1+J2041/60/60/24</f>
        <v>42675.438946759255</v>
      </c>
      <c r="T2041" s="9">
        <f>$R$1+I2041/60/60/24</f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8275</v>
      </c>
      <c r="O2042" t="s">
        <v>8305</v>
      </c>
      <c r="P2042" s="12">
        <f>ROUND(E2042/D2042*100,0)</f>
        <v>248</v>
      </c>
      <c r="Q2042" s="13">
        <f>IFERROR(ROUND(E2042/L2042,2),"no backers")</f>
        <v>27.47</v>
      </c>
      <c r="S2042" s="9">
        <f>$R$1+J2042/60/60/24</f>
        <v>41578.927118055559</v>
      </c>
      <c r="T2042" s="9">
        <f>$R$1+I2042/60/60/24</f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8275</v>
      </c>
      <c r="O2043" t="s">
        <v>8305</v>
      </c>
      <c r="P2043" s="12">
        <f>ROUND(E2043/D2043*100,0)</f>
        <v>182</v>
      </c>
      <c r="Q2043" s="13">
        <f>IFERROR(ROUND(E2043/L2043,2),"no backers")</f>
        <v>143.97999999999999</v>
      </c>
      <c r="S2043" s="9">
        <f>$R$1+J2043/60/60/24</f>
        <v>42654.525775462964</v>
      </c>
      <c r="T2043" s="9">
        <f>$R$1+I2043/60/60/24</f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8275</v>
      </c>
      <c r="O2044" t="s">
        <v>8305</v>
      </c>
      <c r="P2044" s="12">
        <f>ROUND(E2044/D2044*100,0)</f>
        <v>124</v>
      </c>
      <c r="Q2044" s="13">
        <f>IFERROR(ROUND(E2044/L2044,2),"no backers")</f>
        <v>88.24</v>
      </c>
      <c r="S2044" s="9">
        <f>$R$1+J2044/60/60/24</f>
        <v>42331.708032407405</v>
      </c>
      <c r="T2044" s="9">
        <f>$R$1+I2044/60/60/24</f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8275</v>
      </c>
      <c r="O2045" t="s">
        <v>8305</v>
      </c>
      <c r="P2045" s="12">
        <f>ROUND(E2045/D2045*100,0)</f>
        <v>506</v>
      </c>
      <c r="Q2045" s="13">
        <f>IFERROR(ROUND(E2045/L2045,2),"no backers")</f>
        <v>36.33</v>
      </c>
      <c r="S2045" s="9">
        <f>$R$1+J2045/60/60/24</f>
        <v>42661.176817129628</v>
      </c>
      <c r="T2045" s="9">
        <f>$R$1+I2045/60/60/24</f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8275</v>
      </c>
      <c r="O2046" t="s">
        <v>8305</v>
      </c>
      <c r="P2046" s="12">
        <f>ROUND(E2046/D2046*100,0)</f>
        <v>108</v>
      </c>
      <c r="Q2046" s="13">
        <f>IFERROR(ROUND(E2046/L2046,2),"no backers")</f>
        <v>90.18</v>
      </c>
      <c r="S2046" s="9">
        <f>$R$1+J2046/60/60/24</f>
        <v>42138.684189814812</v>
      </c>
      <c r="T2046" s="9">
        <f>$R$1+I2046/60/60/24</f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8275</v>
      </c>
      <c r="O2047" t="s">
        <v>8305</v>
      </c>
      <c r="P2047" s="12">
        <f>ROUND(E2047/D2047*100,0)</f>
        <v>819</v>
      </c>
      <c r="Q2047" s="13">
        <f>IFERROR(ROUND(E2047/L2047,2),"no backers")</f>
        <v>152.62</v>
      </c>
      <c r="S2047" s="9">
        <f>$R$1+J2047/60/60/24</f>
        <v>41069.088506944441</v>
      </c>
      <c r="T2047" s="9">
        <f>$R$1+I2047/60/60/24</f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8275</v>
      </c>
      <c r="O2048" t="s">
        <v>8305</v>
      </c>
      <c r="P2048" s="12">
        <f>ROUND(E2048/D2048*100,0)</f>
        <v>121</v>
      </c>
      <c r="Q2048" s="13">
        <f>IFERROR(ROUND(E2048/L2048,2),"no backers")</f>
        <v>55.81</v>
      </c>
      <c r="S2048" s="9">
        <f>$R$1+J2048/60/60/24</f>
        <v>41387.171805555554</v>
      </c>
      <c r="T2048" s="9">
        <f>$R$1+I2048/60/60/24</f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8275</v>
      </c>
      <c r="O2049" t="s">
        <v>8305</v>
      </c>
      <c r="P2049" s="12">
        <f>ROUND(E2049/D2049*100,0)</f>
        <v>103</v>
      </c>
      <c r="Q2049" s="13">
        <f>IFERROR(ROUND(E2049/L2049,2),"no backers")</f>
        <v>227.85</v>
      </c>
      <c r="S2049" s="9">
        <f>$R$1+J2049/60/60/24</f>
        <v>42081.903587962966</v>
      </c>
      <c r="T2049" s="9">
        <f>$R$1+I2049/60/60/24</f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8275</v>
      </c>
      <c r="O2050" t="s">
        <v>8305</v>
      </c>
      <c r="P2050" s="12">
        <f>ROUND(E2050/D2050*100,0)</f>
        <v>148</v>
      </c>
      <c r="Q2050" s="13">
        <f>IFERROR(ROUND(E2050/L2050,2),"no backers")</f>
        <v>91.83</v>
      </c>
      <c r="S2050" s="9">
        <f>$R$1+J2050/60/60/24</f>
        <v>41387.651516203703</v>
      </c>
      <c r="T2050" s="9">
        <f>$R$1+I2050/60/60/24</f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8275</v>
      </c>
      <c r="O2051" t="s">
        <v>8305</v>
      </c>
      <c r="P2051" s="12">
        <f>ROUND(E2051/D2051*100,0)</f>
        <v>120</v>
      </c>
      <c r="Q2051" s="13">
        <f>IFERROR(ROUND(E2051/L2051,2),"no backers")</f>
        <v>80.989999999999995</v>
      </c>
      <c r="S2051" s="9">
        <f>$R$1+J2051/60/60/24</f>
        <v>41575.527349537035</v>
      </c>
      <c r="T2051" s="9">
        <f>$R$1+I2051/60/60/24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8275</v>
      </c>
      <c r="O2052" t="s">
        <v>8305</v>
      </c>
      <c r="P2052" s="12">
        <f>ROUND(E2052/D2052*100,0)</f>
        <v>473</v>
      </c>
      <c r="Q2052" s="13">
        <f>IFERROR(ROUND(E2052/L2052,2),"no backers")</f>
        <v>278.39</v>
      </c>
      <c r="S2052" s="9">
        <f>$R$1+J2052/60/60/24</f>
        <v>42115.071504629625</v>
      </c>
      <c r="T2052" s="9">
        <f>$R$1+I2052/60/60/24</f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8275</v>
      </c>
      <c r="O2053" t="s">
        <v>8305</v>
      </c>
      <c r="P2053" s="12">
        <f>ROUND(E2053/D2053*100,0)</f>
        <v>130</v>
      </c>
      <c r="Q2053" s="13">
        <f>IFERROR(ROUND(E2053/L2053,2),"no backers")</f>
        <v>43.1</v>
      </c>
      <c r="S2053" s="9">
        <f>$R$1+J2053/60/60/24</f>
        <v>41604.022418981483</v>
      </c>
      <c r="T2053" s="9">
        <f>$R$1+I2053/60/60/24</f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8275</v>
      </c>
      <c r="O2054" t="s">
        <v>8305</v>
      </c>
      <c r="P2054" s="12">
        <f>ROUND(E2054/D2054*100,0)</f>
        <v>353</v>
      </c>
      <c r="Q2054" s="13">
        <f>IFERROR(ROUND(E2054/L2054,2),"no backers")</f>
        <v>326.29000000000002</v>
      </c>
      <c r="S2054" s="9">
        <f>$R$1+J2054/60/60/24</f>
        <v>42375.08394675926</v>
      </c>
      <c r="T2054" s="9">
        <f>$R$1+I2054/60/60/24</f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8275</v>
      </c>
      <c r="O2055" t="s">
        <v>8305</v>
      </c>
      <c r="P2055" s="12">
        <f>ROUND(E2055/D2055*100,0)</f>
        <v>101</v>
      </c>
      <c r="Q2055" s="13">
        <f>IFERROR(ROUND(E2055/L2055,2),"no backers")</f>
        <v>41.74</v>
      </c>
      <c r="S2055" s="9">
        <f>$R$1+J2055/60/60/24</f>
        <v>42303.617488425924</v>
      </c>
      <c r="T2055" s="9">
        <f>$R$1+I2055/60/60/24</f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8275</v>
      </c>
      <c r="O2056" t="s">
        <v>8305</v>
      </c>
      <c r="P2056" s="12">
        <f>ROUND(E2056/D2056*100,0)</f>
        <v>114</v>
      </c>
      <c r="Q2056" s="13">
        <f>IFERROR(ROUND(E2056/L2056,2),"no backers")</f>
        <v>64.02</v>
      </c>
      <c r="S2056" s="9">
        <f>$R$1+J2056/60/60/24</f>
        <v>41731.520949074074</v>
      </c>
      <c r="T2056" s="9">
        <f>$R$1+I2056/60/60/24</f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8275</v>
      </c>
      <c r="O2057" t="s">
        <v>8305</v>
      </c>
      <c r="P2057" s="12">
        <f>ROUND(E2057/D2057*100,0)</f>
        <v>167</v>
      </c>
      <c r="Q2057" s="13">
        <f>IFERROR(ROUND(E2057/L2057,2),"no backers")</f>
        <v>99.46</v>
      </c>
      <c r="S2057" s="9">
        <f>$R$1+J2057/60/60/24</f>
        <v>41946.674108796295</v>
      </c>
      <c r="T2057" s="9">
        <f>$R$1+I2057/60/60/24</f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8275</v>
      </c>
      <c r="O2058" t="s">
        <v>8305</v>
      </c>
      <c r="P2058" s="12">
        <f>ROUND(E2058/D2058*100,0)</f>
        <v>153</v>
      </c>
      <c r="Q2058" s="13">
        <f>IFERROR(ROUND(E2058/L2058,2),"no backers")</f>
        <v>138.49</v>
      </c>
      <c r="S2058" s="9">
        <f>$R$1+J2058/60/60/24</f>
        <v>41351.76090277778</v>
      </c>
      <c r="T2058" s="9">
        <f>$R$1+I2058/60/60/24</f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8275</v>
      </c>
      <c r="O2059" t="s">
        <v>8305</v>
      </c>
      <c r="P2059" s="12">
        <f>ROUND(E2059/D2059*100,0)</f>
        <v>202</v>
      </c>
      <c r="Q2059" s="13">
        <f>IFERROR(ROUND(E2059/L2059,2),"no backers")</f>
        <v>45.55</v>
      </c>
      <c r="S2059" s="9">
        <f>$R$1+J2059/60/60/24</f>
        <v>42396.494583333333</v>
      </c>
      <c r="T2059" s="9">
        <f>$R$1+I2059/60/60/24</f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8275</v>
      </c>
      <c r="O2060" t="s">
        <v>8305</v>
      </c>
      <c r="P2060" s="12">
        <f>ROUND(E2060/D2060*100,0)</f>
        <v>168</v>
      </c>
      <c r="Q2060" s="13">
        <f>IFERROR(ROUND(E2060/L2060,2),"no backers")</f>
        <v>10.51</v>
      </c>
      <c r="S2060" s="9">
        <f>$R$1+J2060/60/60/24</f>
        <v>42026.370717592596</v>
      </c>
      <c r="T2060" s="9">
        <f>$R$1+I2060/60/60/24</f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8275</v>
      </c>
      <c r="O2061" t="s">
        <v>8305</v>
      </c>
      <c r="P2061" s="12">
        <f>ROUND(E2061/D2061*100,0)</f>
        <v>143</v>
      </c>
      <c r="Q2061" s="13">
        <f>IFERROR(ROUND(E2061/L2061,2),"no backers")</f>
        <v>114.77</v>
      </c>
      <c r="S2061" s="9">
        <f>$R$1+J2061/60/60/24</f>
        <v>42361.602476851855</v>
      </c>
      <c r="T2061" s="9">
        <f>$R$1+I2061/60/60/24</f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8275</v>
      </c>
      <c r="O2062" t="s">
        <v>8305</v>
      </c>
      <c r="P2062" s="12">
        <f>ROUND(E2062/D2062*100,0)</f>
        <v>196</v>
      </c>
      <c r="Q2062" s="13">
        <f>IFERROR(ROUND(E2062/L2062,2),"no backers")</f>
        <v>36</v>
      </c>
      <c r="S2062" s="9">
        <f>$R$1+J2062/60/60/24</f>
        <v>41783.642939814818</v>
      </c>
      <c r="T2062" s="9">
        <f>$R$1+I2062/60/60/24</f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8275</v>
      </c>
      <c r="O2063" t="s">
        <v>8305</v>
      </c>
      <c r="P2063" s="12">
        <f>ROUND(E2063/D2063*100,0)</f>
        <v>108</v>
      </c>
      <c r="Q2063" s="13">
        <f>IFERROR(ROUND(E2063/L2063,2),"no backers")</f>
        <v>154.16999999999999</v>
      </c>
      <c r="S2063" s="9">
        <f>$R$1+J2063/60/60/24</f>
        <v>42705.764513888891</v>
      </c>
      <c r="T2063" s="9">
        <f>$R$1+I2063/60/60/24</f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8275</v>
      </c>
      <c r="O2064" t="s">
        <v>8305</v>
      </c>
      <c r="P2064" s="12">
        <f>ROUND(E2064/D2064*100,0)</f>
        <v>115</v>
      </c>
      <c r="Q2064" s="13">
        <f>IFERROR(ROUND(E2064/L2064,2),"no backers")</f>
        <v>566.39</v>
      </c>
      <c r="S2064" s="9">
        <f>$R$1+J2064/60/60/24</f>
        <v>42423.3830787037</v>
      </c>
      <c r="T2064" s="9">
        <f>$R$1+I2064/60/60/24</f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8275</v>
      </c>
      <c r="O2065" t="s">
        <v>8305</v>
      </c>
      <c r="P2065" s="12">
        <f>ROUND(E2065/D2065*100,0)</f>
        <v>148</v>
      </c>
      <c r="Q2065" s="13">
        <f>IFERROR(ROUND(E2065/L2065,2),"no backers")</f>
        <v>120.86</v>
      </c>
      <c r="S2065" s="9">
        <f>$R$1+J2065/60/60/24</f>
        <v>42472.73265046296</v>
      </c>
      <c r="T2065" s="9">
        <f>$R$1+I2065/60/60/24</f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8275</v>
      </c>
      <c r="O2066" t="s">
        <v>8305</v>
      </c>
      <c r="P2066" s="12">
        <f>ROUND(E2066/D2066*100,0)</f>
        <v>191</v>
      </c>
      <c r="Q2066" s="13">
        <f>IFERROR(ROUND(E2066/L2066,2),"no backers")</f>
        <v>86.16</v>
      </c>
      <c r="S2066" s="9">
        <f>$R$1+J2066/60/60/24</f>
        <v>41389.364849537036</v>
      </c>
      <c r="T2066" s="9">
        <f>$R$1+I2066/60/60/24</f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8275</v>
      </c>
      <c r="O2067" t="s">
        <v>8305</v>
      </c>
      <c r="P2067" s="12">
        <f>ROUND(E2067/D2067*100,0)</f>
        <v>199</v>
      </c>
      <c r="Q2067" s="13">
        <f>IFERROR(ROUND(E2067/L2067,2),"no backers")</f>
        <v>51.21</v>
      </c>
      <c r="S2067" s="9">
        <f>$R$1+J2067/60/60/24</f>
        <v>41603.333668981482</v>
      </c>
      <c r="T2067" s="9">
        <f>$R$1+I2067/60/60/24</f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8275</v>
      </c>
      <c r="O2068" t="s">
        <v>8305</v>
      </c>
      <c r="P2068" s="12">
        <f>ROUND(E2068/D2068*100,0)</f>
        <v>219</v>
      </c>
      <c r="Q2068" s="13">
        <f>IFERROR(ROUND(E2068/L2068,2),"no backers")</f>
        <v>67.260000000000005</v>
      </c>
      <c r="S2068" s="9">
        <f>$R$1+J2068/60/60/24</f>
        <v>41844.771793981483</v>
      </c>
      <c r="T2068" s="9">
        <f>$R$1+I2068/60/60/24</f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8275</v>
      </c>
      <c r="O2069" t="s">
        <v>8305</v>
      </c>
      <c r="P2069" s="12">
        <f>ROUND(E2069/D2069*100,0)</f>
        <v>127</v>
      </c>
      <c r="Q2069" s="13">
        <f>IFERROR(ROUND(E2069/L2069,2),"no backers")</f>
        <v>62.8</v>
      </c>
      <c r="S2069" s="9">
        <f>$R$1+J2069/60/60/24</f>
        <v>42115.853888888887</v>
      </c>
      <c r="T2069" s="9">
        <f>$R$1+I2069/60/60/24</f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8275</v>
      </c>
      <c r="O2070" t="s">
        <v>8305</v>
      </c>
      <c r="P2070" s="12">
        <f>ROUND(E2070/D2070*100,0)</f>
        <v>105</v>
      </c>
      <c r="Q2070" s="13">
        <f>IFERROR(ROUND(E2070/L2070,2),"no backers")</f>
        <v>346.13</v>
      </c>
      <c r="S2070" s="9">
        <f>$R$1+J2070/60/60/24</f>
        <v>42633.841608796298</v>
      </c>
      <c r="T2070" s="9">
        <f>$R$1+I2070/60/60/24</f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8275</v>
      </c>
      <c r="O2071" t="s">
        <v>8305</v>
      </c>
      <c r="P2071" s="12">
        <f>ROUND(E2071/D2071*100,0)</f>
        <v>128</v>
      </c>
      <c r="Q2071" s="13">
        <f>IFERROR(ROUND(E2071/L2071,2),"no backers")</f>
        <v>244.12</v>
      </c>
      <c r="S2071" s="9">
        <f>$R$1+J2071/60/60/24</f>
        <v>42340.972118055557</v>
      </c>
      <c r="T2071" s="9">
        <f>$R$1+I2071/60/60/24</f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8275</v>
      </c>
      <c r="O2072" t="s">
        <v>8305</v>
      </c>
      <c r="P2072" s="12">
        <f>ROUND(E2072/D2072*100,0)</f>
        <v>317</v>
      </c>
      <c r="Q2072" s="13">
        <f>IFERROR(ROUND(E2072/L2072,2),"no backers")</f>
        <v>259.25</v>
      </c>
      <c r="S2072" s="9">
        <f>$R$1+J2072/60/60/24</f>
        <v>42519.6565162037</v>
      </c>
      <c r="T2072" s="9">
        <f>$R$1+I2072/60/60/24</f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8275</v>
      </c>
      <c r="O2073" t="s">
        <v>8305</v>
      </c>
      <c r="P2073" s="12">
        <f>ROUND(E2073/D2073*100,0)</f>
        <v>281</v>
      </c>
      <c r="Q2073" s="13">
        <f>IFERROR(ROUND(E2073/L2073,2),"no backers")</f>
        <v>201.96</v>
      </c>
      <c r="S2073" s="9">
        <f>$R$1+J2073/60/60/24</f>
        <v>42600.278749999998</v>
      </c>
      <c r="T2073" s="9">
        <f>$R$1+I2073/60/60/24</f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8275</v>
      </c>
      <c r="O2074" t="s">
        <v>8305</v>
      </c>
      <c r="P2074" s="12">
        <f>ROUND(E2074/D2074*100,0)</f>
        <v>111</v>
      </c>
      <c r="Q2074" s="13">
        <f>IFERROR(ROUND(E2074/L2074,2),"no backers")</f>
        <v>226.21</v>
      </c>
      <c r="S2074" s="9">
        <f>$R$1+J2074/60/60/24</f>
        <v>42467.581388888888</v>
      </c>
      <c r="T2074" s="9">
        <f>$R$1+I2074/60/60/24</f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8275</v>
      </c>
      <c r="O2075" t="s">
        <v>8305</v>
      </c>
      <c r="P2075" s="12">
        <f>ROUND(E2075/D2075*100,0)</f>
        <v>153</v>
      </c>
      <c r="Q2075" s="13">
        <f>IFERROR(ROUND(E2075/L2075,2),"no backers")</f>
        <v>324.69</v>
      </c>
      <c r="S2075" s="9">
        <f>$R$1+J2075/60/60/24</f>
        <v>42087.668032407411</v>
      </c>
      <c r="T2075" s="9">
        <f>$R$1+I2075/60/60/24</f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8275</v>
      </c>
      <c r="O2076" t="s">
        <v>8305</v>
      </c>
      <c r="P2076" s="12">
        <f>ROUND(E2076/D2076*100,0)</f>
        <v>103</v>
      </c>
      <c r="Q2076" s="13">
        <f>IFERROR(ROUND(E2076/L2076,2),"no backers")</f>
        <v>205</v>
      </c>
      <c r="S2076" s="9">
        <f>$R$1+J2076/60/60/24</f>
        <v>42466.826180555552</v>
      </c>
      <c r="T2076" s="9">
        <f>$R$1+I2076/60/60/24</f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8275</v>
      </c>
      <c r="O2077" t="s">
        <v>8305</v>
      </c>
      <c r="P2077" s="12">
        <f>ROUND(E2077/D2077*100,0)</f>
        <v>1678</v>
      </c>
      <c r="Q2077" s="13">
        <f>IFERROR(ROUND(E2077/L2077,2),"no backers")</f>
        <v>20.47</v>
      </c>
      <c r="S2077" s="9">
        <f>$R$1+J2077/60/60/24</f>
        <v>41450.681574074071</v>
      </c>
      <c r="T2077" s="9">
        <f>$R$1+I2077/60/60/24</f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8275</v>
      </c>
      <c r="O2078" t="s">
        <v>8305</v>
      </c>
      <c r="P2078" s="12">
        <f>ROUND(E2078/D2078*100,0)</f>
        <v>543</v>
      </c>
      <c r="Q2078" s="13">
        <f>IFERROR(ROUND(E2078/L2078,2),"no backers")</f>
        <v>116.35</v>
      </c>
      <c r="S2078" s="9">
        <f>$R$1+J2078/60/60/24</f>
        <v>41803.880659722221</v>
      </c>
      <c r="T2078" s="9">
        <f>$R$1+I2078/60/60/24</f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8275</v>
      </c>
      <c r="O2079" t="s">
        <v>8305</v>
      </c>
      <c r="P2079" s="12">
        <f>ROUND(E2079/D2079*100,0)</f>
        <v>116</v>
      </c>
      <c r="Q2079" s="13">
        <f>IFERROR(ROUND(E2079/L2079,2),"no backers")</f>
        <v>307.2</v>
      </c>
      <c r="S2079" s="9">
        <f>$R$1+J2079/60/60/24</f>
        <v>42103.042546296296</v>
      </c>
      <c r="T2079" s="9">
        <f>$R$1+I2079/60/60/24</f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8275</v>
      </c>
      <c r="O2080" t="s">
        <v>8305</v>
      </c>
      <c r="P2080" s="12">
        <f>ROUND(E2080/D2080*100,0)</f>
        <v>131</v>
      </c>
      <c r="Q2080" s="13">
        <f>IFERROR(ROUND(E2080/L2080,2),"no backers")</f>
        <v>546.69000000000005</v>
      </c>
      <c r="S2080" s="9">
        <f>$R$1+J2080/60/60/24</f>
        <v>42692.771493055552</v>
      </c>
      <c r="T2080" s="9">
        <f>$R$1+I2080/60/60/24</f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8275</v>
      </c>
      <c r="O2081" t="s">
        <v>8305</v>
      </c>
      <c r="P2081" s="12">
        <f>ROUND(E2081/D2081*100,0)</f>
        <v>288</v>
      </c>
      <c r="Q2081" s="13">
        <f>IFERROR(ROUND(E2081/L2081,2),"no backers")</f>
        <v>47.47</v>
      </c>
      <c r="S2081" s="9">
        <f>$R$1+J2081/60/60/24</f>
        <v>42150.71056712963</v>
      </c>
      <c r="T2081" s="9">
        <f>$R$1+I2081/60/60/24</f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8275</v>
      </c>
      <c r="O2082" t="s">
        <v>8305</v>
      </c>
      <c r="P2082" s="12">
        <f>ROUND(E2082/D2082*100,0)</f>
        <v>508</v>
      </c>
      <c r="Q2082" s="13">
        <f>IFERROR(ROUND(E2082/L2082,2),"no backers")</f>
        <v>101.56</v>
      </c>
      <c r="S2082" s="9">
        <f>$R$1+J2082/60/60/24</f>
        <v>42289.957175925927</v>
      </c>
      <c r="T2082" s="9">
        <f>$R$1+I2082/60/60/24</f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8281</v>
      </c>
      <c r="O2083" t="s">
        <v>8285</v>
      </c>
      <c r="P2083" s="12">
        <f>ROUND(E2083/D2083*100,0)</f>
        <v>115</v>
      </c>
      <c r="Q2083" s="13">
        <f>IFERROR(ROUND(E2083/L2083,2),"no backers")</f>
        <v>72.91</v>
      </c>
      <c r="S2083" s="9">
        <f>$R$1+J2083/60/60/24</f>
        <v>41004.156886574077</v>
      </c>
      <c r="T2083" s="9">
        <f>$R$1+I2083/60/60/24</f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8281</v>
      </c>
      <c r="O2084" t="s">
        <v>8285</v>
      </c>
      <c r="P2084" s="12">
        <f>ROUND(E2084/D2084*100,0)</f>
        <v>111</v>
      </c>
      <c r="Q2084" s="13">
        <f>IFERROR(ROUND(E2084/L2084,2),"no backers")</f>
        <v>43.71</v>
      </c>
      <c r="S2084" s="9">
        <f>$R$1+J2084/60/60/24</f>
        <v>40811.120324074072</v>
      </c>
      <c r="T2084" s="9">
        <f>$R$1+I2084/60/60/24</f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8281</v>
      </c>
      <c r="O2085" t="s">
        <v>8285</v>
      </c>
      <c r="P2085" s="12">
        <f>ROUND(E2085/D2085*100,0)</f>
        <v>113</v>
      </c>
      <c r="Q2085" s="13">
        <f>IFERROR(ROUND(E2085/L2085,2),"no backers")</f>
        <v>34</v>
      </c>
      <c r="S2085" s="9">
        <f>$R$1+J2085/60/60/24</f>
        <v>41034.72216435185</v>
      </c>
      <c r="T2085" s="9">
        <f>$R$1+I2085/60/60/24</f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8281</v>
      </c>
      <c r="O2086" t="s">
        <v>8285</v>
      </c>
      <c r="P2086" s="12">
        <f>ROUND(E2086/D2086*100,0)</f>
        <v>108</v>
      </c>
      <c r="Q2086" s="13">
        <f>IFERROR(ROUND(E2086/L2086,2),"no backers")</f>
        <v>70.650000000000006</v>
      </c>
      <c r="S2086" s="9">
        <f>$R$1+J2086/60/60/24</f>
        <v>41731.833124999997</v>
      </c>
      <c r="T2086" s="9">
        <f>$R$1+I2086/60/60/24</f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8281</v>
      </c>
      <c r="O2087" t="s">
        <v>8285</v>
      </c>
      <c r="P2087" s="12">
        <f>ROUND(E2087/D2087*100,0)</f>
        <v>124</v>
      </c>
      <c r="Q2087" s="13">
        <f>IFERROR(ROUND(E2087/L2087,2),"no backers")</f>
        <v>89.3</v>
      </c>
      <c r="S2087" s="9">
        <f>$R$1+J2087/60/60/24</f>
        <v>41075.835497685184</v>
      </c>
      <c r="T2087" s="9">
        <f>$R$1+I2087/60/60/24</f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8281</v>
      </c>
      <c r="O2088" t="s">
        <v>8285</v>
      </c>
      <c r="P2088" s="12">
        <f>ROUND(E2088/D2088*100,0)</f>
        <v>101</v>
      </c>
      <c r="Q2088" s="13">
        <f>IFERROR(ROUND(E2088/L2088,2),"no backers")</f>
        <v>115.09</v>
      </c>
      <c r="S2088" s="9">
        <f>$R$1+J2088/60/60/24</f>
        <v>40860.67050925926</v>
      </c>
      <c r="T2088" s="9">
        <f>$R$1+I2088/60/60/24</f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8281</v>
      </c>
      <c r="O2089" t="s">
        <v>8285</v>
      </c>
      <c r="P2089" s="12">
        <f>ROUND(E2089/D2089*100,0)</f>
        <v>104</v>
      </c>
      <c r="Q2089" s="13">
        <f>IFERROR(ROUND(E2089/L2089,2),"no backers")</f>
        <v>62.12</v>
      </c>
      <c r="S2089" s="9">
        <f>$R$1+J2089/60/60/24</f>
        <v>40764.204375000001</v>
      </c>
      <c r="T2089" s="9">
        <f>$R$1+I2089/60/60/24</f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8281</v>
      </c>
      <c r="O2090" t="s">
        <v>8285</v>
      </c>
      <c r="P2090" s="12">
        <f>ROUND(E2090/D2090*100,0)</f>
        <v>116</v>
      </c>
      <c r="Q2090" s="13">
        <f>IFERROR(ROUND(E2090/L2090,2),"no backers")</f>
        <v>46.2</v>
      </c>
      <c r="S2090" s="9">
        <f>$R$1+J2090/60/60/24</f>
        <v>40395.714722222219</v>
      </c>
      <c r="T2090" s="9">
        <f>$R$1+I2090/60/60/24</f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8281</v>
      </c>
      <c r="O2091" t="s">
        <v>8285</v>
      </c>
      <c r="P2091" s="12">
        <f>ROUND(E2091/D2091*100,0)</f>
        <v>120</v>
      </c>
      <c r="Q2091" s="13">
        <f>IFERROR(ROUND(E2091/L2091,2),"no backers")</f>
        <v>48.55</v>
      </c>
      <c r="S2091" s="9">
        <f>$R$1+J2091/60/60/24</f>
        <v>41453.076319444444</v>
      </c>
      <c r="T2091" s="9">
        <f>$R$1+I2091/60/60/24</f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8281</v>
      </c>
      <c r="O2092" t="s">
        <v>8285</v>
      </c>
      <c r="P2092" s="12">
        <f>ROUND(E2092/D2092*100,0)</f>
        <v>115</v>
      </c>
      <c r="Q2092" s="13">
        <f>IFERROR(ROUND(E2092/L2092,2),"no backers")</f>
        <v>57.52</v>
      </c>
      <c r="S2092" s="9">
        <f>$R$1+J2092/60/60/24</f>
        <v>41299.381423611114</v>
      </c>
      <c r="T2092" s="9">
        <f>$R$1+I2092/60/60/24</f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8281</v>
      </c>
      <c r="O2093" t="s">
        <v>8285</v>
      </c>
      <c r="P2093" s="12">
        <f>ROUND(E2093/D2093*100,0)</f>
        <v>120</v>
      </c>
      <c r="Q2093" s="13">
        <f>IFERROR(ROUND(E2093/L2093,2),"no backers")</f>
        <v>88.15</v>
      </c>
      <c r="S2093" s="9">
        <f>$R$1+J2093/60/60/24</f>
        <v>40555.322662037033</v>
      </c>
      <c r="T2093" s="9">
        <f>$R$1+I2093/60/60/24</f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8281</v>
      </c>
      <c r="O2094" t="s">
        <v>8285</v>
      </c>
      <c r="P2094" s="12">
        <f>ROUND(E2094/D2094*100,0)</f>
        <v>101</v>
      </c>
      <c r="Q2094" s="13">
        <f>IFERROR(ROUND(E2094/L2094,2),"no backers")</f>
        <v>110.49</v>
      </c>
      <c r="S2094" s="9">
        <f>$R$1+J2094/60/60/24</f>
        <v>40763.707546296297</v>
      </c>
      <c r="T2094" s="9">
        <f>$R$1+I2094/60/60/24</f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8281</v>
      </c>
      <c r="O2095" t="s">
        <v>8285</v>
      </c>
      <c r="P2095" s="12">
        <f>ROUND(E2095/D2095*100,0)</f>
        <v>102</v>
      </c>
      <c r="Q2095" s="13">
        <f>IFERROR(ROUND(E2095/L2095,2),"no backers")</f>
        <v>66.83</v>
      </c>
      <c r="S2095" s="9">
        <f>$R$1+J2095/60/60/24</f>
        <v>41205.854537037041</v>
      </c>
      <c r="T2095" s="9">
        <f>$R$1+I2095/60/60/24</f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8281</v>
      </c>
      <c r="O2096" t="s">
        <v>8285</v>
      </c>
      <c r="P2096" s="12">
        <f>ROUND(E2096/D2096*100,0)</f>
        <v>121</v>
      </c>
      <c r="Q2096" s="13">
        <f>IFERROR(ROUND(E2096/L2096,2),"no backers")</f>
        <v>58.6</v>
      </c>
      <c r="S2096" s="9">
        <f>$R$1+J2096/60/60/24</f>
        <v>40939.02002314815</v>
      </c>
      <c r="T2096" s="9">
        <f>$R$1+I2096/60/60/24</f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8281</v>
      </c>
      <c r="O2097" t="s">
        <v>8285</v>
      </c>
      <c r="P2097" s="12">
        <f>ROUND(E2097/D2097*100,0)</f>
        <v>100</v>
      </c>
      <c r="Q2097" s="13">
        <f>IFERROR(ROUND(E2097/L2097,2),"no backers")</f>
        <v>113.64</v>
      </c>
      <c r="S2097" s="9">
        <f>$R$1+J2097/60/60/24</f>
        <v>40758.733483796292</v>
      </c>
      <c r="T2097" s="9">
        <f>$R$1+I2097/60/60/24</f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8281</v>
      </c>
      <c r="O2098" t="s">
        <v>8285</v>
      </c>
      <c r="P2098" s="12">
        <f>ROUND(E2098/D2098*100,0)</f>
        <v>102</v>
      </c>
      <c r="Q2098" s="13">
        <f>IFERROR(ROUND(E2098/L2098,2),"no backers")</f>
        <v>43.57</v>
      </c>
      <c r="S2098" s="9">
        <f>$R$1+J2098/60/60/24</f>
        <v>41192.758506944447</v>
      </c>
      <c r="T2098" s="9">
        <f>$R$1+I2098/60/60/24</f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8281</v>
      </c>
      <c r="O2099" t="s">
        <v>8285</v>
      </c>
      <c r="P2099" s="12">
        <f>ROUND(E2099/D2099*100,0)</f>
        <v>100</v>
      </c>
      <c r="Q2099" s="13">
        <f>IFERROR(ROUND(E2099/L2099,2),"no backers")</f>
        <v>78.95</v>
      </c>
      <c r="S2099" s="9">
        <f>$R$1+J2099/60/60/24</f>
        <v>40818.58489583333</v>
      </c>
      <c r="T2099" s="9">
        <f>$R$1+I2099/60/60/24</f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8281</v>
      </c>
      <c r="O2100" t="s">
        <v>8285</v>
      </c>
      <c r="P2100" s="12">
        <f>ROUND(E2100/D2100*100,0)</f>
        <v>100</v>
      </c>
      <c r="Q2100" s="13">
        <f>IFERROR(ROUND(E2100/L2100,2),"no backers")</f>
        <v>188.13</v>
      </c>
      <c r="S2100" s="9">
        <f>$R$1+J2100/60/60/24</f>
        <v>40946.11383101852</v>
      </c>
      <c r="T2100" s="9">
        <f>$R$1+I2100/60/60/24</f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8281</v>
      </c>
      <c r="O2101" t="s">
        <v>8285</v>
      </c>
      <c r="P2101" s="12">
        <f>ROUND(E2101/D2101*100,0)</f>
        <v>132</v>
      </c>
      <c r="Q2101" s="13">
        <f>IFERROR(ROUND(E2101/L2101,2),"no backers")</f>
        <v>63.03</v>
      </c>
      <c r="S2101" s="9">
        <f>$R$1+J2101/60/60/24</f>
        <v>42173.746342592596</v>
      </c>
      <c r="T2101" s="9">
        <f>$R$1+I2101/60/60/24</f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8281</v>
      </c>
      <c r="O2102" t="s">
        <v>8285</v>
      </c>
      <c r="P2102" s="12">
        <f>ROUND(E2102/D2102*100,0)</f>
        <v>137</v>
      </c>
      <c r="Q2102" s="13">
        <f>IFERROR(ROUND(E2102/L2102,2),"no backers")</f>
        <v>30.37</v>
      </c>
      <c r="S2102" s="9">
        <f>$R$1+J2102/60/60/24</f>
        <v>41074.834965277776</v>
      </c>
      <c r="T2102" s="9">
        <f>$R$1+I2102/60/60/24</f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8281</v>
      </c>
      <c r="O2103" t="s">
        <v>8285</v>
      </c>
      <c r="P2103" s="12">
        <f>ROUND(E2103/D2103*100,0)</f>
        <v>113</v>
      </c>
      <c r="Q2103" s="13">
        <f>IFERROR(ROUND(E2103/L2103,2),"no backers")</f>
        <v>51.48</v>
      </c>
      <c r="S2103" s="9">
        <f>$R$1+J2103/60/60/24</f>
        <v>40892.149467592593</v>
      </c>
      <c r="T2103" s="9">
        <f>$R$1+I2103/60/60/24</f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8281</v>
      </c>
      <c r="O2104" t="s">
        <v>8285</v>
      </c>
      <c r="P2104" s="12">
        <f>ROUND(E2104/D2104*100,0)</f>
        <v>136</v>
      </c>
      <c r="Q2104" s="13">
        <f>IFERROR(ROUND(E2104/L2104,2),"no backers")</f>
        <v>35.79</v>
      </c>
      <c r="S2104" s="9">
        <f>$R$1+J2104/60/60/24</f>
        <v>40638.868611111109</v>
      </c>
      <c r="T2104" s="9">
        <f>$R$1+I2104/60/60/24</f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8281</v>
      </c>
      <c r="O2105" t="s">
        <v>8285</v>
      </c>
      <c r="P2105" s="12">
        <f>ROUND(E2105/D2105*100,0)</f>
        <v>146</v>
      </c>
      <c r="Q2105" s="13">
        <f>IFERROR(ROUND(E2105/L2105,2),"no backers")</f>
        <v>98.82</v>
      </c>
      <c r="S2105" s="9">
        <f>$R$1+J2105/60/60/24</f>
        <v>41192.754942129628</v>
      </c>
      <c r="T2105" s="9">
        <f>$R$1+I2105/60/60/24</f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8281</v>
      </c>
      <c r="O2106" t="s">
        <v>8285</v>
      </c>
      <c r="P2106" s="12">
        <f>ROUND(E2106/D2106*100,0)</f>
        <v>130</v>
      </c>
      <c r="Q2106" s="13">
        <f>IFERROR(ROUND(E2106/L2106,2),"no backers")</f>
        <v>28</v>
      </c>
      <c r="S2106" s="9">
        <f>$R$1+J2106/60/60/24</f>
        <v>41394.074467592596</v>
      </c>
      <c r="T2106" s="9">
        <f>$R$1+I2106/60/60/24</f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8281</v>
      </c>
      <c r="O2107" t="s">
        <v>8285</v>
      </c>
      <c r="P2107" s="12">
        <f>ROUND(E2107/D2107*100,0)</f>
        <v>254</v>
      </c>
      <c r="Q2107" s="13">
        <f>IFERROR(ROUND(E2107/L2107,2),"no backers")</f>
        <v>51.31</v>
      </c>
      <c r="S2107" s="9">
        <f>$R$1+J2107/60/60/24</f>
        <v>41951.788807870369</v>
      </c>
      <c r="T2107" s="9">
        <f>$R$1+I2107/60/60/24</f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8281</v>
      </c>
      <c r="O2108" t="s">
        <v>8285</v>
      </c>
      <c r="P2108" s="12">
        <f>ROUND(E2108/D2108*100,0)</f>
        <v>107</v>
      </c>
      <c r="Q2108" s="13">
        <f>IFERROR(ROUND(E2108/L2108,2),"no backers")</f>
        <v>53.52</v>
      </c>
      <c r="S2108" s="9">
        <f>$R$1+J2108/60/60/24</f>
        <v>41270.21497685185</v>
      </c>
      <c r="T2108" s="9">
        <f>$R$1+I2108/60/60/24</f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8281</v>
      </c>
      <c r="O2109" t="s">
        <v>8285</v>
      </c>
      <c r="P2109" s="12">
        <f>ROUND(E2109/D2109*100,0)</f>
        <v>108</v>
      </c>
      <c r="Q2109" s="13">
        <f>IFERROR(ROUND(E2109/L2109,2),"no backers")</f>
        <v>37.15</v>
      </c>
      <c r="S2109" s="9">
        <f>$R$1+J2109/60/60/24</f>
        <v>41934.71056712963</v>
      </c>
      <c r="T2109" s="9">
        <f>$R$1+I2109/60/60/24</f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8281</v>
      </c>
      <c r="O2110" t="s">
        <v>8285</v>
      </c>
      <c r="P2110" s="12">
        <f>ROUND(E2110/D2110*100,0)</f>
        <v>107</v>
      </c>
      <c r="Q2110" s="13">
        <f>IFERROR(ROUND(E2110/L2110,2),"no backers")</f>
        <v>89.9</v>
      </c>
      <c r="S2110" s="9">
        <f>$R$1+J2110/60/60/24</f>
        <v>41135.175694444442</v>
      </c>
      <c r="T2110" s="9">
        <f>$R$1+I2110/60/60/24</f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8281</v>
      </c>
      <c r="O2111" t="s">
        <v>8285</v>
      </c>
      <c r="P2111" s="12">
        <f>ROUND(E2111/D2111*100,0)</f>
        <v>107</v>
      </c>
      <c r="Q2111" s="13">
        <f>IFERROR(ROUND(E2111/L2111,2),"no backers")</f>
        <v>106.53</v>
      </c>
      <c r="S2111" s="9">
        <f>$R$1+J2111/60/60/24</f>
        <v>42160.708530092597</v>
      </c>
      <c r="T2111" s="9">
        <f>$R$1+I2111/60/60/24</f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8281</v>
      </c>
      <c r="O2112" t="s">
        <v>8285</v>
      </c>
      <c r="P2112" s="12">
        <f>ROUND(E2112/D2112*100,0)</f>
        <v>100</v>
      </c>
      <c r="Q2112" s="13">
        <f>IFERROR(ROUND(E2112/L2112,2),"no backers")</f>
        <v>52.82</v>
      </c>
      <c r="S2112" s="9">
        <f>$R$1+J2112/60/60/24</f>
        <v>41759.670937499999</v>
      </c>
      <c r="T2112" s="9">
        <f>$R$1+I2112/60/60/24</f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8281</v>
      </c>
      <c r="O2113" t="s">
        <v>8285</v>
      </c>
      <c r="P2113" s="12">
        <f>ROUND(E2113/D2113*100,0)</f>
        <v>107</v>
      </c>
      <c r="Q2113" s="13">
        <f>IFERROR(ROUND(E2113/L2113,2),"no backers")</f>
        <v>54.62</v>
      </c>
      <c r="S2113" s="9">
        <f>$R$1+J2113/60/60/24</f>
        <v>40703.197048611109</v>
      </c>
      <c r="T2113" s="9">
        <f>$R$1+I2113/60/60/24</f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8281</v>
      </c>
      <c r="O2114" t="s">
        <v>8285</v>
      </c>
      <c r="P2114" s="12">
        <f>ROUND(E2114/D2114*100,0)</f>
        <v>100</v>
      </c>
      <c r="Q2114" s="13">
        <f>IFERROR(ROUND(E2114/L2114,2),"no backers")</f>
        <v>27.27</v>
      </c>
      <c r="S2114" s="9">
        <f>$R$1+J2114/60/60/24</f>
        <v>41365.928159722222</v>
      </c>
      <c r="T2114" s="9">
        <f>$R$1+I2114/60/60/24</f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8281</v>
      </c>
      <c r="O2115" t="s">
        <v>8285</v>
      </c>
      <c r="P2115" s="12">
        <f>ROUND(E2115/D2115*100,0)</f>
        <v>105</v>
      </c>
      <c r="Q2115" s="13">
        <f>IFERROR(ROUND(E2115/L2115,2),"no backers")</f>
        <v>68.599999999999994</v>
      </c>
      <c r="S2115" s="9">
        <f>$R$1+J2115/60/60/24</f>
        <v>41870.86546296296</v>
      </c>
      <c r="T2115" s="9">
        <f>$R$1+I2115/60/60/24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8281</v>
      </c>
      <c r="O2116" t="s">
        <v>8285</v>
      </c>
      <c r="P2116" s="12">
        <f>ROUND(E2116/D2116*100,0)</f>
        <v>105</v>
      </c>
      <c r="Q2116" s="13">
        <f>IFERROR(ROUND(E2116/L2116,2),"no backers")</f>
        <v>35.61</v>
      </c>
      <c r="S2116" s="9">
        <f>$R$1+J2116/60/60/24</f>
        <v>40458.815625000003</v>
      </c>
      <c r="T2116" s="9">
        <f>$R$1+I2116/60/60/24</f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8281</v>
      </c>
      <c r="O2117" t="s">
        <v>8285</v>
      </c>
      <c r="P2117" s="12">
        <f>ROUND(E2117/D2117*100,0)</f>
        <v>226</v>
      </c>
      <c r="Q2117" s="13">
        <f>IFERROR(ROUND(E2117/L2117,2),"no backers")</f>
        <v>94.03</v>
      </c>
      <c r="S2117" s="9">
        <f>$R$1+J2117/60/60/24</f>
        <v>40564.081030092595</v>
      </c>
      <c r="T2117" s="9">
        <f>$R$1+I2117/60/60/24</f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8281</v>
      </c>
      <c r="O2118" t="s">
        <v>8285</v>
      </c>
      <c r="P2118" s="12">
        <f>ROUND(E2118/D2118*100,0)</f>
        <v>101</v>
      </c>
      <c r="Q2118" s="13">
        <f>IFERROR(ROUND(E2118/L2118,2),"no backers")</f>
        <v>526.46</v>
      </c>
      <c r="S2118" s="9">
        <f>$R$1+J2118/60/60/24</f>
        <v>41136.777812500004</v>
      </c>
      <c r="T2118" s="9">
        <f>$R$1+I2118/60/60/24</f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8281</v>
      </c>
      <c r="O2119" t="s">
        <v>8285</v>
      </c>
      <c r="P2119" s="12">
        <f>ROUND(E2119/D2119*100,0)</f>
        <v>148</v>
      </c>
      <c r="Q2119" s="13">
        <f>IFERROR(ROUND(E2119/L2119,2),"no backers")</f>
        <v>50.66</v>
      </c>
      <c r="S2119" s="9">
        <f>$R$1+J2119/60/60/24</f>
        <v>42290.059594907405</v>
      </c>
      <c r="T2119" s="9">
        <f>$R$1+I2119/60/60/24</f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8281</v>
      </c>
      <c r="O2120" t="s">
        <v>8285</v>
      </c>
      <c r="P2120" s="12">
        <f>ROUND(E2120/D2120*100,0)</f>
        <v>135</v>
      </c>
      <c r="Q2120" s="13">
        <f>IFERROR(ROUND(E2120/L2120,2),"no backers")</f>
        <v>79.180000000000007</v>
      </c>
      <c r="S2120" s="9">
        <f>$R$1+J2120/60/60/24</f>
        <v>40718.839537037034</v>
      </c>
      <c r="T2120" s="9">
        <f>$R$1+I2120/60/60/24</f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8281</v>
      </c>
      <c r="O2121" t="s">
        <v>8285</v>
      </c>
      <c r="P2121" s="12">
        <f>ROUND(E2121/D2121*100,0)</f>
        <v>101</v>
      </c>
      <c r="Q2121" s="13">
        <f>IFERROR(ROUND(E2121/L2121,2),"no backers")</f>
        <v>91.59</v>
      </c>
      <c r="S2121" s="9">
        <f>$R$1+J2121/60/60/24</f>
        <v>41107.130150462966</v>
      </c>
      <c r="T2121" s="9">
        <f>$R$1+I2121/60/60/24</f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8281</v>
      </c>
      <c r="O2122" t="s">
        <v>8285</v>
      </c>
      <c r="P2122" s="12">
        <f>ROUND(E2122/D2122*100,0)</f>
        <v>101</v>
      </c>
      <c r="Q2122" s="13">
        <f>IFERROR(ROUND(E2122/L2122,2),"no backers")</f>
        <v>116.96</v>
      </c>
      <c r="S2122" s="9">
        <f>$R$1+J2122/60/60/24</f>
        <v>41591.964537037034</v>
      </c>
      <c r="T2122" s="9">
        <f>$R$1+I2122/60/60/24</f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8289</v>
      </c>
      <c r="O2123" t="s">
        <v>8290</v>
      </c>
      <c r="P2123" s="12">
        <f>ROUND(E2123/D2123*100,0)</f>
        <v>1</v>
      </c>
      <c r="Q2123" s="13">
        <f>IFERROR(ROUND(E2123/L2123,2),"no backers")</f>
        <v>28.4</v>
      </c>
      <c r="S2123" s="9">
        <f>$R$1+J2123/60/60/24</f>
        <v>42716.7424537037</v>
      </c>
      <c r="T2123" s="9">
        <f>$R$1+I2123/60/60/24</f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8289</v>
      </c>
      <c r="O2124" t="s">
        <v>8290</v>
      </c>
      <c r="P2124" s="12">
        <f>ROUND(E2124/D2124*100,0)</f>
        <v>0</v>
      </c>
      <c r="Q2124" s="13">
        <f>IFERROR(ROUND(E2124/L2124,2),"no backers")</f>
        <v>103.33</v>
      </c>
      <c r="S2124" s="9">
        <f>$R$1+J2124/60/60/24</f>
        <v>42712.300567129627</v>
      </c>
      <c r="T2124" s="9">
        <f>$R$1+I2124/60/60/24</f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8289</v>
      </c>
      <c r="O2125" t="s">
        <v>8290</v>
      </c>
      <c r="P2125" s="12">
        <f>ROUND(E2125/D2125*100,0)</f>
        <v>10</v>
      </c>
      <c r="Q2125" s="13">
        <f>IFERROR(ROUND(E2125/L2125,2),"no backers")</f>
        <v>10</v>
      </c>
      <c r="S2125" s="9">
        <f>$R$1+J2125/60/60/24</f>
        <v>40198.424849537041</v>
      </c>
      <c r="T2125" s="9">
        <f>$R$1+I2125/60/60/24</f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8289</v>
      </c>
      <c r="O2126" t="s">
        <v>8290</v>
      </c>
      <c r="P2126" s="12">
        <f>ROUND(E2126/D2126*100,0)</f>
        <v>10</v>
      </c>
      <c r="Q2126" s="13">
        <f>IFERROR(ROUND(E2126/L2126,2),"no backers")</f>
        <v>23</v>
      </c>
      <c r="S2126" s="9">
        <f>$R$1+J2126/60/60/24</f>
        <v>40464.028182870366</v>
      </c>
      <c r="T2126" s="9">
        <f>$R$1+I2126/60/60/24</f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8289</v>
      </c>
      <c r="O2127" t="s">
        <v>8290</v>
      </c>
      <c r="P2127" s="12">
        <f>ROUND(E2127/D2127*100,0)</f>
        <v>1</v>
      </c>
      <c r="Q2127" s="13">
        <f>IFERROR(ROUND(E2127/L2127,2),"no backers")</f>
        <v>31.56</v>
      </c>
      <c r="S2127" s="9">
        <f>$R$1+J2127/60/60/24</f>
        <v>42191.023530092592</v>
      </c>
      <c r="T2127" s="9">
        <f>$R$1+I2127/60/60/24</f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8289</v>
      </c>
      <c r="O2128" t="s">
        <v>8290</v>
      </c>
      <c r="P2128" s="12">
        <f>ROUND(E2128/D2128*100,0)</f>
        <v>0</v>
      </c>
      <c r="Q2128" s="13">
        <f>IFERROR(ROUND(E2128/L2128,2),"no backers")</f>
        <v>5</v>
      </c>
      <c r="S2128" s="9">
        <f>$R$1+J2128/60/60/24</f>
        <v>41951.973229166666</v>
      </c>
      <c r="T2128" s="9">
        <f>$R$1+I2128/60/60/24</f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8289</v>
      </c>
      <c r="O2129" t="s">
        <v>8290</v>
      </c>
      <c r="P2129" s="12">
        <f>ROUND(E2129/D2129*100,0)</f>
        <v>29</v>
      </c>
      <c r="Q2129" s="13">
        <f>IFERROR(ROUND(E2129/L2129,2),"no backers")</f>
        <v>34.22</v>
      </c>
      <c r="S2129" s="9">
        <f>$R$1+J2129/60/60/24</f>
        <v>42045.50535879629</v>
      </c>
      <c r="T2129" s="9">
        <f>$R$1+I2129/60/60/24</f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8289</v>
      </c>
      <c r="O2130" t="s">
        <v>8290</v>
      </c>
      <c r="P2130" s="12">
        <f>ROUND(E2130/D2130*100,0)</f>
        <v>0</v>
      </c>
      <c r="Q2130" s="13">
        <f>IFERROR(ROUND(E2130/L2130,2),"no backers")</f>
        <v>25</v>
      </c>
      <c r="S2130" s="9">
        <f>$R$1+J2130/60/60/24</f>
        <v>41843.772789351853</v>
      </c>
      <c r="T2130" s="9">
        <f>$R$1+I2130/60/60/24</f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8289</v>
      </c>
      <c r="O2131" t="s">
        <v>8290</v>
      </c>
      <c r="P2131" s="12">
        <f>ROUND(E2131/D2131*100,0)</f>
        <v>12</v>
      </c>
      <c r="Q2131" s="13">
        <f>IFERROR(ROUND(E2131/L2131,2),"no backers")</f>
        <v>19.670000000000002</v>
      </c>
      <c r="S2131" s="9">
        <f>$R$1+J2131/60/60/24</f>
        <v>42409.024305555555</v>
      </c>
      <c r="T2131" s="9">
        <f>$R$1+I2131/60/60/24</f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8289</v>
      </c>
      <c r="O2132" t="s">
        <v>8290</v>
      </c>
      <c r="P2132" s="12">
        <f>ROUND(E2132/D2132*100,0)</f>
        <v>0</v>
      </c>
      <c r="Q2132" s="13">
        <f>IFERROR(ROUND(E2132/L2132,2),"no backers")</f>
        <v>21.25</v>
      </c>
      <c r="S2132" s="9">
        <f>$R$1+J2132/60/60/24</f>
        <v>41832.086377314816</v>
      </c>
      <c r="T2132" s="9">
        <f>$R$1+I2132/60/60/24</f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8289</v>
      </c>
      <c r="O2133" t="s">
        <v>8290</v>
      </c>
      <c r="P2133" s="12">
        <f>ROUND(E2133/D2133*100,0)</f>
        <v>5</v>
      </c>
      <c r="Q2133" s="13">
        <f>IFERROR(ROUND(E2133/L2133,2),"no backers")</f>
        <v>8.33</v>
      </c>
      <c r="S2133" s="9">
        <f>$R$1+J2133/60/60/24</f>
        <v>42167.207071759258</v>
      </c>
      <c r="T2133" s="9">
        <f>$R$1+I2133/60/60/24</f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8289</v>
      </c>
      <c r="O2134" t="s">
        <v>8290</v>
      </c>
      <c r="P2134" s="12">
        <f>ROUND(E2134/D2134*100,0)</f>
        <v>2</v>
      </c>
      <c r="Q2134" s="13">
        <f>IFERROR(ROUND(E2134/L2134,2),"no backers")</f>
        <v>21.34</v>
      </c>
      <c r="S2134" s="9">
        <f>$R$1+J2134/60/60/24</f>
        <v>41643.487175925926</v>
      </c>
      <c r="T2134" s="9">
        <f>$R$1+I2134/60/60/24</f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8289</v>
      </c>
      <c r="O2135" t="s">
        <v>8290</v>
      </c>
      <c r="P2135" s="12">
        <f>ROUND(E2135/D2135*100,0)</f>
        <v>2</v>
      </c>
      <c r="Q2135" s="13">
        <f>IFERROR(ROUND(E2135/L2135,2),"no backers")</f>
        <v>5.33</v>
      </c>
      <c r="S2135" s="9">
        <f>$R$1+J2135/60/60/24</f>
        <v>40619.097210648149</v>
      </c>
      <c r="T2135" s="9">
        <f>$R$1+I2135/60/60/24</f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8289</v>
      </c>
      <c r="O2136" t="s">
        <v>8290</v>
      </c>
      <c r="P2136" s="12">
        <f>ROUND(E2136/D2136*100,0)</f>
        <v>2</v>
      </c>
      <c r="Q2136" s="13">
        <f>IFERROR(ROUND(E2136/L2136,2),"no backers")</f>
        <v>34.67</v>
      </c>
      <c r="S2136" s="9">
        <f>$R$1+J2136/60/60/24</f>
        <v>41361.886469907404</v>
      </c>
      <c r="T2136" s="9">
        <f>$R$1+I2136/60/60/24</f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8289</v>
      </c>
      <c r="O2137" t="s">
        <v>8290</v>
      </c>
      <c r="P2137" s="12">
        <f>ROUND(E2137/D2137*100,0)</f>
        <v>10</v>
      </c>
      <c r="Q2137" s="13">
        <f>IFERROR(ROUND(E2137/L2137,2),"no backers")</f>
        <v>21.73</v>
      </c>
      <c r="S2137" s="9">
        <f>$R$1+J2137/60/60/24</f>
        <v>41156.963344907403</v>
      </c>
      <c r="T2137" s="9">
        <f>$R$1+I2137/60/60/24</f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8289</v>
      </c>
      <c r="O2138" t="s">
        <v>8290</v>
      </c>
      <c r="P2138" s="12">
        <f>ROUND(E2138/D2138*100,0)</f>
        <v>0</v>
      </c>
      <c r="Q2138" s="13">
        <f>IFERROR(ROUND(E2138/L2138,2),"no backers")</f>
        <v>11.92</v>
      </c>
      <c r="S2138" s="9">
        <f>$R$1+J2138/60/60/24</f>
        <v>41536.509097222224</v>
      </c>
      <c r="T2138" s="9">
        <f>$R$1+I2138/60/60/24</f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8289</v>
      </c>
      <c r="O2139" t="s">
        <v>8290</v>
      </c>
      <c r="P2139" s="12">
        <f>ROUND(E2139/D2139*100,0)</f>
        <v>28</v>
      </c>
      <c r="Q2139" s="13">
        <f>IFERROR(ROUND(E2139/L2139,2),"no backers")</f>
        <v>26.6</v>
      </c>
      <c r="S2139" s="9">
        <f>$R$1+J2139/60/60/24</f>
        <v>41948.771168981482</v>
      </c>
      <c r="T2139" s="9">
        <f>$R$1+I2139/60/60/24</f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8289</v>
      </c>
      <c r="O2140" t="s">
        <v>8290</v>
      </c>
      <c r="P2140" s="12">
        <f>ROUND(E2140/D2140*100,0)</f>
        <v>13</v>
      </c>
      <c r="Q2140" s="13">
        <f>IFERROR(ROUND(E2140/L2140,2),"no backers")</f>
        <v>10.67</v>
      </c>
      <c r="S2140" s="9">
        <f>$R$1+J2140/60/60/24</f>
        <v>41557.013182870374</v>
      </c>
      <c r="T2140" s="9">
        <f>$R$1+I2140/60/60/24</f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8289</v>
      </c>
      <c r="O2141" t="s">
        <v>8290</v>
      </c>
      <c r="P2141" s="12">
        <f>ROUND(E2141/D2141*100,0)</f>
        <v>5</v>
      </c>
      <c r="Q2141" s="13">
        <f>IFERROR(ROUND(E2141/L2141,2),"no backers")</f>
        <v>29.04</v>
      </c>
      <c r="S2141" s="9">
        <f>$R$1+J2141/60/60/24</f>
        <v>42647.750092592592</v>
      </c>
      <c r="T2141" s="9">
        <f>$R$1+I2141/60/60/24</f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8289</v>
      </c>
      <c r="O2142" t="s">
        <v>8290</v>
      </c>
      <c r="P2142" s="12">
        <f>ROUND(E2142/D2142*100,0)</f>
        <v>0</v>
      </c>
      <c r="Q2142" s="13">
        <f>IFERROR(ROUND(E2142/L2142,2),"no backers")</f>
        <v>50.91</v>
      </c>
      <c r="S2142" s="9">
        <f>$R$1+J2142/60/60/24</f>
        <v>41255.833611111113</v>
      </c>
      <c r="T2142" s="9">
        <f>$R$1+I2142/60/60/24</f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8289</v>
      </c>
      <c r="O2143" t="s">
        <v>8290</v>
      </c>
      <c r="P2143" s="12">
        <f>ROUND(E2143/D2143*100,0)</f>
        <v>0</v>
      </c>
      <c r="Q2143" s="13" t="str">
        <f>IFERROR(ROUND(E2143/L2143,2),"no backers")</f>
        <v>no backers</v>
      </c>
      <c r="S2143" s="9">
        <f>$R$1+J2143/60/60/24</f>
        <v>41927.235636574071</v>
      </c>
      <c r="T2143" s="9">
        <f>$R$1+I2143/60/60/24</f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8289</v>
      </c>
      <c r="O2144" t="s">
        <v>8290</v>
      </c>
      <c r="P2144" s="12">
        <f>ROUND(E2144/D2144*100,0)</f>
        <v>6</v>
      </c>
      <c r="Q2144" s="13">
        <f>IFERROR(ROUND(E2144/L2144,2),"no backers")</f>
        <v>50.08</v>
      </c>
      <c r="S2144" s="9">
        <f>$R$1+J2144/60/60/24</f>
        <v>42340.701504629629</v>
      </c>
      <c r="T2144" s="9">
        <f>$R$1+I2144/60/60/24</f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8289</v>
      </c>
      <c r="O2145" t="s">
        <v>8290</v>
      </c>
      <c r="P2145" s="12">
        <f>ROUND(E2145/D2145*100,0)</f>
        <v>11</v>
      </c>
      <c r="Q2145" s="13">
        <f>IFERROR(ROUND(E2145/L2145,2),"no backers")</f>
        <v>45</v>
      </c>
      <c r="S2145" s="9">
        <f>$R$1+J2145/60/60/24</f>
        <v>40332.886712962965</v>
      </c>
      <c r="T2145" s="9">
        <f>$R$1+I2145/60/60/24</f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8289</v>
      </c>
      <c r="O2146" t="s">
        <v>8290</v>
      </c>
      <c r="P2146" s="12">
        <f>ROUND(E2146/D2146*100,0)</f>
        <v>2</v>
      </c>
      <c r="Q2146" s="13">
        <f>IFERROR(ROUND(E2146/L2146,2),"no backers")</f>
        <v>25.29</v>
      </c>
      <c r="S2146" s="9">
        <f>$R$1+J2146/60/60/24</f>
        <v>41499.546759259261</v>
      </c>
      <c r="T2146" s="9">
        <f>$R$1+I2146/60/60/24</f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8289</v>
      </c>
      <c r="O2147" t="s">
        <v>8290</v>
      </c>
      <c r="P2147" s="12">
        <f>ROUND(E2147/D2147*100,0)</f>
        <v>30</v>
      </c>
      <c r="Q2147" s="13">
        <f>IFERROR(ROUND(E2147/L2147,2),"no backers")</f>
        <v>51.29</v>
      </c>
      <c r="S2147" s="9">
        <f>$R$1+J2147/60/60/24</f>
        <v>41575.237430555557</v>
      </c>
      <c r="T2147" s="9">
        <f>$R$1+I2147/60/60/24</f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8289</v>
      </c>
      <c r="O2148" t="s">
        <v>8290</v>
      </c>
      <c r="P2148" s="12">
        <f>ROUND(E2148/D2148*100,0)</f>
        <v>0</v>
      </c>
      <c r="Q2148" s="13">
        <f>IFERROR(ROUND(E2148/L2148,2),"no backers")</f>
        <v>1</v>
      </c>
      <c r="S2148" s="9">
        <f>$R$1+J2148/60/60/24</f>
        <v>42397.679513888885</v>
      </c>
      <c r="T2148" s="9">
        <f>$R$1+I2148/60/60/24</f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8289</v>
      </c>
      <c r="O2149" t="s">
        <v>8290</v>
      </c>
      <c r="P2149" s="12">
        <f>ROUND(E2149/D2149*100,0)</f>
        <v>1</v>
      </c>
      <c r="Q2149" s="13">
        <f>IFERROR(ROUND(E2149/L2149,2),"no backers")</f>
        <v>49.38</v>
      </c>
      <c r="S2149" s="9">
        <f>$R$1+J2149/60/60/24</f>
        <v>41927.295694444445</v>
      </c>
      <c r="T2149" s="9">
        <f>$R$1+I2149/60/60/24</f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8289</v>
      </c>
      <c r="O2150" t="s">
        <v>8290</v>
      </c>
      <c r="P2150" s="12">
        <f>ROUND(E2150/D2150*100,0)</f>
        <v>2</v>
      </c>
      <c r="Q2150" s="13">
        <f>IFERROR(ROUND(E2150/L2150,2),"no backers")</f>
        <v>1</v>
      </c>
      <c r="S2150" s="9">
        <f>$R$1+J2150/60/60/24</f>
        <v>42066.733587962968</v>
      </c>
      <c r="T2150" s="9">
        <f>$R$1+I2150/60/60/24</f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8289</v>
      </c>
      <c r="O2151" t="s">
        <v>8290</v>
      </c>
      <c r="P2151" s="12">
        <f>ROUND(E2151/D2151*100,0)</f>
        <v>0</v>
      </c>
      <c r="Q2151" s="13" t="str">
        <f>IFERROR(ROUND(E2151/L2151,2),"no backers")</f>
        <v>no backers</v>
      </c>
      <c r="S2151" s="9">
        <f>$R$1+J2151/60/60/24</f>
        <v>40355.024953703702</v>
      </c>
      <c r="T2151" s="9">
        <f>$R$1+I2151/60/60/24</f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8289</v>
      </c>
      <c r="O2152" t="s">
        <v>8290</v>
      </c>
      <c r="P2152" s="12">
        <f>ROUND(E2152/D2152*100,0)</f>
        <v>1</v>
      </c>
      <c r="Q2152" s="13">
        <f>IFERROR(ROUND(E2152/L2152,2),"no backers")</f>
        <v>101.25</v>
      </c>
      <c r="S2152" s="9">
        <f>$R$1+J2152/60/60/24</f>
        <v>42534.284710648149</v>
      </c>
      <c r="T2152" s="9">
        <f>$R$1+I2152/60/60/24</f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8289</v>
      </c>
      <c r="O2153" t="s">
        <v>8290</v>
      </c>
      <c r="P2153" s="12">
        <f>ROUND(E2153/D2153*100,0)</f>
        <v>0</v>
      </c>
      <c r="Q2153" s="13">
        <f>IFERROR(ROUND(E2153/L2153,2),"no backers")</f>
        <v>19.670000000000002</v>
      </c>
      <c r="S2153" s="9">
        <f>$R$1+J2153/60/60/24</f>
        <v>42520.847384259265</v>
      </c>
      <c r="T2153" s="9">
        <f>$R$1+I2153/60/60/24</f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8289</v>
      </c>
      <c r="O2154" t="s">
        <v>8290</v>
      </c>
      <c r="P2154" s="12">
        <f>ROUND(E2154/D2154*100,0)</f>
        <v>0</v>
      </c>
      <c r="Q2154" s="13">
        <f>IFERROR(ROUND(E2154/L2154,2),"no backers")</f>
        <v>12.5</v>
      </c>
      <c r="S2154" s="9">
        <f>$R$1+J2154/60/60/24</f>
        <v>41683.832280092596</v>
      </c>
      <c r="T2154" s="9">
        <f>$R$1+I2154/60/60/24</f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8289</v>
      </c>
      <c r="O2155" t="s">
        <v>8290</v>
      </c>
      <c r="P2155" s="12">
        <f>ROUND(E2155/D2155*100,0)</f>
        <v>0</v>
      </c>
      <c r="Q2155" s="13">
        <f>IFERROR(ROUND(E2155/L2155,2),"no backers")</f>
        <v>8.5</v>
      </c>
      <c r="S2155" s="9">
        <f>$R$1+J2155/60/60/24</f>
        <v>41974.911087962959</v>
      </c>
      <c r="T2155" s="9">
        <f>$R$1+I2155/60/60/24</f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8289</v>
      </c>
      <c r="O2156" t="s">
        <v>8290</v>
      </c>
      <c r="P2156" s="12">
        <f>ROUND(E2156/D2156*100,0)</f>
        <v>1</v>
      </c>
      <c r="Q2156" s="13">
        <f>IFERROR(ROUND(E2156/L2156,2),"no backers")</f>
        <v>1</v>
      </c>
      <c r="S2156" s="9">
        <f>$R$1+J2156/60/60/24</f>
        <v>41647.632256944446</v>
      </c>
      <c r="T2156" s="9">
        <f>$R$1+I2156/60/60/24</f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8289</v>
      </c>
      <c r="O2157" t="s">
        <v>8290</v>
      </c>
      <c r="P2157" s="12">
        <f>ROUND(E2157/D2157*100,0)</f>
        <v>2</v>
      </c>
      <c r="Q2157" s="13">
        <f>IFERROR(ROUND(E2157/L2157,2),"no backers")</f>
        <v>23</v>
      </c>
      <c r="S2157" s="9">
        <f>$R$1+J2157/60/60/24</f>
        <v>42430.747511574074</v>
      </c>
      <c r="T2157" s="9">
        <f>$R$1+I2157/60/60/24</f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8289</v>
      </c>
      <c r="O2158" t="s">
        <v>8290</v>
      </c>
      <c r="P2158" s="12">
        <f>ROUND(E2158/D2158*100,0)</f>
        <v>3</v>
      </c>
      <c r="Q2158" s="13">
        <f>IFERROR(ROUND(E2158/L2158,2),"no backers")</f>
        <v>17.989999999999998</v>
      </c>
      <c r="S2158" s="9">
        <f>$R$1+J2158/60/60/24</f>
        <v>41488.85423611111</v>
      </c>
      <c r="T2158" s="9">
        <f>$R$1+I2158/60/60/24</f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8289</v>
      </c>
      <c r="O2159" t="s">
        <v>8290</v>
      </c>
      <c r="P2159" s="12">
        <f>ROUND(E2159/D2159*100,0)</f>
        <v>28</v>
      </c>
      <c r="Q2159" s="13">
        <f>IFERROR(ROUND(E2159/L2159,2),"no backers")</f>
        <v>370.95</v>
      </c>
      <c r="S2159" s="9">
        <f>$R$1+J2159/60/60/24</f>
        <v>42694.98128472222</v>
      </c>
      <c r="T2159" s="9">
        <f>$R$1+I2159/60/60/24</f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8289</v>
      </c>
      <c r="O2160" t="s">
        <v>8290</v>
      </c>
      <c r="P2160" s="12">
        <f>ROUND(E2160/D2160*100,0)</f>
        <v>7</v>
      </c>
      <c r="Q2160" s="13">
        <f>IFERROR(ROUND(E2160/L2160,2),"no backers")</f>
        <v>63.57</v>
      </c>
      <c r="S2160" s="9">
        <f>$R$1+J2160/60/60/24</f>
        <v>41264.853865740741</v>
      </c>
      <c r="T2160" s="9">
        <f>$R$1+I2160/60/60/24</f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8289</v>
      </c>
      <c r="O2161" t="s">
        <v>8290</v>
      </c>
      <c r="P2161" s="12">
        <f>ROUND(E2161/D2161*100,0)</f>
        <v>1</v>
      </c>
      <c r="Q2161" s="13">
        <f>IFERROR(ROUND(E2161/L2161,2),"no backers")</f>
        <v>13</v>
      </c>
      <c r="S2161" s="9">
        <f>$R$1+J2161/60/60/24</f>
        <v>40710.731180555551</v>
      </c>
      <c r="T2161" s="9">
        <f>$R$1+I2161/60/60/24</f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8289</v>
      </c>
      <c r="O2162" t="s">
        <v>8290</v>
      </c>
      <c r="P2162" s="12">
        <f>ROUND(E2162/D2162*100,0)</f>
        <v>1</v>
      </c>
      <c r="Q2162" s="13">
        <f>IFERROR(ROUND(E2162/L2162,2),"no backers")</f>
        <v>5.31</v>
      </c>
      <c r="S2162" s="9">
        <f>$R$1+J2162/60/60/24</f>
        <v>41018.711863425924</v>
      </c>
      <c r="T2162" s="9">
        <f>$R$1+I2162/60/60/24</f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8281</v>
      </c>
      <c r="O2163" t="s">
        <v>8282</v>
      </c>
      <c r="P2163" s="12">
        <f>ROUND(E2163/D2163*100,0)</f>
        <v>116</v>
      </c>
      <c r="Q2163" s="13">
        <f>IFERROR(ROUND(E2163/L2163,2),"no backers")</f>
        <v>35.619999999999997</v>
      </c>
      <c r="S2163" s="9">
        <f>$R$1+J2163/60/60/24</f>
        <v>42240.852534722217</v>
      </c>
      <c r="T2163" s="9">
        <f>$R$1+I2163/60/60/24</f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8281</v>
      </c>
      <c r="O2164" t="s">
        <v>8282</v>
      </c>
      <c r="P2164" s="12">
        <f>ROUND(E2164/D2164*100,0)</f>
        <v>112</v>
      </c>
      <c r="Q2164" s="13">
        <f>IFERROR(ROUND(E2164/L2164,2),"no backers")</f>
        <v>87.1</v>
      </c>
      <c r="S2164" s="9">
        <f>$R$1+J2164/60/60/24</f>
        <v>41813.766099537039</v>
      </c>
      <c r="T2164" s="9">
        <f>$R$1+I2164/60/60/24</f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8281</v>
      </c>
      <c r="O2165" t="s">
        <v>8282</v>
      </c>
      <c r="P2165" s="12">
        <f>ROUND(E2165/D2165*100,0)</f>
        <v>132</v>
      </c>
      <c r="Q2165" s="13">
        <f>IFERROR(ROUND(E2165/L2165,2),"no backers")</f>
        <v>75.11</v>
      </c>
      <c r="S2165" s="9">
        <f>$R$1+J2165/60/60/24</f>
        <v>42111.899537037039</v>
      </c>
      <c r="T2165" s="9">
        <f>$R$1+I2165/60/60/24</f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8281</v>
      </c>
      <c r="O2166" t="s">
        <v>8282</v>
      </c>
      <c r="P2166" s="12">
        <f>ROUND(E2166/D2166*100,0)</f>
        <v>103</v>
      </c>
      <c r="Q2166" s="13">
        <f>IFERROR(ROUND(E2166/L2166,2),"no backers")</f>
        <v>68.010000000000005</v>
      </c>
      <c r="S2166" s="9">
        <f>$R$1+J2166/60/60/24</f>
        <v>42515.71775462963</v>
      </c>
      <c r="T2166" s="9">
        <f>$R$1+I2166/60/60/24</f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8281</v>
      </c>
      <c r="O2167" t="s">
        <v>8282</v>
      </c>
      <c r="P2167" s="12">
        <f>ROUND(E2167/D2167*100,0)</f>
        <v>139</v>
      </c>
      <c r="Q2167" s="13">
        <f>IFERROR(ROUND(E2167/L2167,2),"no backers")</f>
        <v>29.62</v>
      </c>
      <c r="S2167" s="9">
        <f>$R$1+J2167/60/60/24</f>
        <v>42438.667071759264</v>
      </c>
      <c r="T2167" s="9">
        <f>$R$1+I2167/60/60/24</f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8281</v>
      </c>
      <c r="O2168" t="s">
        <v>8282</v>
      </c>
      <c r="P2168" s="12">
        <f>ROUND(E2168/D2168*100,0)</f>
        <v>147</v>
      </c>
      <c r="Q2168" s="13">
        <f>IFERROR(ROUND(E2168/L2168,2),"no backers")</f>
        <v>91.63</v>
      </c>
      <c r="S2168" s="9">
        <f>$R$1+J2168/60/60/24</f>
        <v>41933.838171296295</v>
      </c>
      <c r="T2168" s="9">
        <f>$R$1+I2168/60/60/24</f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8281</v>
      </c>
      <c r="O2169" t="s">
        <v>8282</v>
      </c>
      <c r="P2169" s="12">
        <f>ROUND(E2169/D2169*100,0)</f>
        <v>120</v>
      </c>
      <c r="Q2169" s="13">
        <f>IFERROR(ROUND(E2169/L2169,2),"no backers")</f>
        <v>22.5</v>
      </c>
      <c r="S2169" s="9">
        <f>$R$1+J2169/60/60/24</f>
        <v>41153.066400462965</v>
      </c>
      <c r="T2169" s="9">
        <f>$R$1+I2169/60/60/24</f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8281</v>
      </c>
      <c r="O2170" t="s">
        <v>8282</v>
      </c>
      <c r="P2170" s="12">
        <f>ROUND(E2170/D2170*100,0)</f>
        <v>122</v>
      </c>
      <c r="Q2170" s="13">
        <f>IFERROR(ROUND(E2170/L2170,2),"no backers")</f>
        <v>64.37</v>
      </c>
      <c r="S2170" s="9">
        <f>$R$1+J2170/60/60/24</f>
        <v>42745.600243055553</v>
      </c>
      <c r="T2170" s="9">
        <f>$R$1+I2170/60/60/24</f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8281</v>
      </c>
      <c r="O2171" t="s">
        <v>8282</v>
      </c>
      <c r="P2171" s="12">
        <f>ROUND(E2171/D2171*100,0)</f>
        <v>100</v>
      </c>
      <c r="Q2171" s="13">
        <f>IFERROR(ROUND(E2171/L2171,2),"no backers")</f>
        <v>21.86</v>
      </c>
      <c r="S2171" s="9">
        <f>$R$1+J2171/60/60/24</f>
        <v>42793.700821759259</v>
      </c>
      <c r="T2171" s="9">
        <f>$R$1+I2171/60/60/24</f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8281</v>
      </c>
      <c r="O2172" t="s">
        <v>8282</v>
      </c>
      <c r="P2172" s="12">
        <f>ROUND(E2172/D2172*100,0)</f>
        <v>181</v>
      </c>
      <c r="Q2172" s="13">
        <f>IFERROR(ROUND(E2172/L2172,2),"no backers")</f>
        <v>33.32</v>
      </c>
      <c r="S2172" s="9">
        <f>$R$1+J2172/60/60/24</f>
        <v>42198.750254629631</v>
      </c>
      <c r="T2172" s="9">
        <f>$R$1+I2172/60/60/24</f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8281</v>
      </c>
      <c r="O2173" t="s">
        <v>8282</v>
      </c>
      <c r="P2173" s="12">
        <f>ROUND(E2173/D2173*100,0)</f>
        <v>106</v>
      </c>
      <c r="Q2173" s="13">
        <f>IFERROR(ROUND(E2173/L2173,2),"no backers")</f>
        <v>90.28</v>
      </c>
      <c r="S2173" s="9">
        <f>$R$1+J2173/60/60/24</f>
        <v>42141.95711805555</v>
      </c>
      <c r="T2173" s="9">
        <f>$R$1+I2173/60/60/24</f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8281</v>
      </c>
      <c r="O2174" t="s">
        <v>8282</v>
      </c>
      <c r="P2174" s="12">
        <f>ROUND(E2174/D2174*100,0)</f>
        <v>100</v>
      </c>
      <c r="Q2174" s="13">
        <f>IFERROR(ROUND(E2174/L2174,2),"no backers")</f>
        <v>76.92</v>
      </c>
      <c r="S2174" s="9">
        <f>$R$1+J2174/60/60/24</f>
        <v>42082.580092592587</v>
      </c>
      <c r="T2174" s="9">
        <f>$R$1+I2174/60/60/24</f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8281</v>
      </c>
      <c r="O2175" t="s">
        <v>8282</v>
      </c>
      <c r="P2175" s="12">
        <f>ROUND(E2175/D2175*100,0)</f>
        <v>127</v>
      </c>
      <c r="Q2175" s="13">
        <f>IFERROR(ROUND(E2175/L2175,2),"no backers")</f>
        <v>59.23</v>
      </c>
      <c r="S2175" s="9">
        <f>$R$1+J2175/60/60/24</f>
        <v>41495.692627314813</v>
      </c>
      <c r="T2175" s="9">
        <f>$R$1+I2175/60/60/24</f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8281</v>
      </c>
      <c r="O2176" t="s">
        <v>8282</v>
      </c>
      <c r="P2176" s="12">
        <f>ROUND(E2176/D2176*100,0)</f>
        <v>103</v>
      </c>
      <c r="Q2176" s="13">
        <f>IFERROR(ROUND(E2176/L2176,2),"no backers")</f>
        <v>65.38</v>
      </c>
      <c r="S2176" s="9">
        <f>$R$1+J2176/60/60/24</f>
        <v>42465.542905092589</v>
      </c>
      <c r="T2176" s="9">
        <f>$R$1+I2176/60/60/24</f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8281</v>
      </c>
      <c r="O2177" t="s">
        <v>8282</v>
      </c>
      <c r="P2177" s="12">
        <f>ROUND(E2177/D2177*100,0)</f>
        <v>250</v>
      </c>
      <c r="Q2177" s="13">
        <f>IFERROR(ROUND(E2177/L2177,2),"no backers")</f>
        <v>67.31</v>
      </c>
      <c r="S2177" s="9">
        <f>$R$1+J2177/60/60/24</f>
        <v>42565.009097222224</v>
      </c>
      <c r="T2177" s="9">
        <f>$R$1+I2177/60/60/24</f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8281</v>
      </c>
      <c r="O2178" t="s">
        <v>8282</v>
      </c>
      <c r="P2178" s="12">
        <f>ROUND(E2178/D2178*100,0)</f>
        <v>126</v>
      </c>
      <c r="Q2178" s="13">
        <f>IFERROR(ROUND(E2178/L2178,2),"no backers")</f>
        <v>88.75</v>
      </c>
      <c r="S2178" s="9">
        <f>$R$1+J2178/60/60/24</f>
        <v>42096.633206018523</v>
      </c>
      <c r="T2178" s="9">
        <f>$R$1+I2178/60/60/24</f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8281</v>
      </c>
      <c r="O2179" t="s">
        <v>8282</v>
      </c>
      <c r="P2179" s="12">
        <f>ROUND(E2179/D2179*100,0)</f>
        <v>100</v>
      </c>
      <c r="Q2179" s="13">
        <f>IFERROR(ROUND(E2179/L2179,2),"no backers")</f>
        <v>65.87</v>
      </c>
      <c r="S2179" s="9">
        <f>$R$1+J2179/60/60/24</f>
        <v>42502.250775462962</v>
      </c>
      <c r="T2179" s="9">
        <f>$R$1+I2179/60/60/24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8281</v>
      </c>
      <c r="O2180" t="s">
        <v>8282</v>
      </c>
      <c r="P2180" s="12">
        <f>ROUND(E2180/D2180*100,0)</f>
        <v>139</v>
      </c>
      <c r="Q2180" s="13">
        <f>IFERROR(ROUND(E2180/L2180,2),"no backers")</f>
        <v>40.35</v>
      </c>
      <c r="S2180" s="9">
        <f>$R$1+J2180/60/60/24</f>
        <v>42723.63653935185</v>
      </c>
      <c r="T2180" s="9">
        <f>$R$1+I2180/60/60/24</f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8281</v>
      </c>
      <c r="O2181" t="s">
        <v>8282</v>
      </c>
      <c r="P2181" s="12">
        <f>ROUND(E2181/D2181*100,0)</f>
        <v>161</v>
      </c>
      <c r="Q2181" s="13">
        <f>IFERROR(ROUND(E2181/L2181,2),"no backers")</f>
        <v>76.86</v>
      </c>
      <c r="S2181" s="9">
        <f>$R$1+J2181/60/60/24</f>
        <v>42075.171203703707</v>
      </c>
      <c r="T2181" s="9">
        <f>$R$1+I2181/60/60/24</f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8281</v>
      </c>
      <c r="O2182" t="s">
        <v>8282</v>
      </c>
      <c r="P2182" s="12">
        <f>ROUND(E2182/D2182*100,0)</f>
        <v>107</v>
      </c>
      <c r="Q2182" s="13">
        <f>IFERROR(ROUND(E2182/L2182,2),"no backers")</f>
        <v>68.709999999999994</v>
      </c>
      <c r="S2182" s="9">
        <f>$R$1+J2182/60/60/24</f>
        <v>42279.669768518521</v>
      </c>
      <c r="T2182" s="9">
        <f>$R$1+I2182/60/60/24</f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8289</v>
      </c>
      <c r="O2183" t="s">
        <v>8307</v>
      </c>
      <c r="P2183" s="12">
        <f>ROUND(E2183/D2183*100,0)</f>
        <v>153</v>
      </c>
      <c r="Q2183" s="13">
        <f>IFERROR(ROUND(E2183/L2183,2),"no backers")</f>
        <v>57.77</v>
      </c>
      <c r="S2183" s="9">
        <f>$R$1+J2183/60/60/24</f>
        <v>42773.005243055552</v>
      </c>
      <c r="T2183" s="9">
        <f>$R$1+I2183/60/60/24</f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8289</v>
      </c>
      <c r="O2184" t="s">
        <v>8307</v>
      </c>
      <c r="P2184" s="12">
        <f>ROUND(E2184/D2184*100,0)</f>
        <v>524</v>
      </c>
      <c r="Q2184" s="13">
        <f>IFERROR(ROUND(E2184/L2184,2),"no backers")</f>
        <v>44.17</v>
      </c>
      <c r="S2184" s="9">
        <f>$R$1+J2184/60/60/24</f>
        <v>41879.900752314818</v>
      </c>
      <c r="T2184" s="9">
        <f>$R$1+I2184/60/60/24</f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8289</v>
      </c>
      <c r="O2185" t="s">
        <v>8307</v>
      </c>
      <c r="P2185" s="12">
        <f>ROUND(E2185/D2185*100,0)</f>
        <v>489</v>
      </c>
      <c r="Q2185" s="13">
        <f>IFERROR(ROUND(E2185/L2185,2),"no backers")</f>
        <v>31.57</v>
      </c>
      <c r="S2185" s="9">
        <f>$R$1+J2185/60/60/24</f>
        <v>42745.365474537044</v>
      </c>
      <c r="T2185" s="9">
        <f>$R$1+I2185/60/60/24</f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8289</v>
      </c>
      <c r="O2186" t="s">
        <v>8307</v>
      </c>
      <c r="P2186" s="12">
        <f>ROUND(E2186/D2186*100,0)</f>
        <v>285</v>
      </c>
      <c r="Q2186" s="13">
        <f>IFERROR(ROUND(E2186/L2186,2),"no backers")</f>
        <v>107.05</v>
      </c>
      <c r="S2186" s="9">
        <f>$R$1+J2186/60/60/24</f>
        <v>42380.690289351856</v>
      </c>
      <c r="T2186" s="9">
        <f>$R$1+I2186/60/60/24</f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8289</v>
      </c>
      <c r="O2187" t="s">
        <v>8307</v>
      </c>
      <c r="P2187" s="12">
        <f>ROUND(E2187/D2187*100,0)</f>
        <v>1857</v>
      </c>
      <c r="Q2187" s="13">
        <f>IFERROR(ROUND(E2187/L2187,2),"no backers")</f>
        <v>149.03</v>
      </c>
      <c r="S2187" s="9">
        <f>$R$1+J2187/60/60/24</f>
        <v>41319.349988425929</v>
      </c>
      <c r="T2187" s="9">
        <f>$R$1+I2187/60/60/24</f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8289</v>
      </c>
      <c r="O2188" t="s">
        <v>8307</v>
      </c>
      <c r="P2188" s="12">
        <f>ROUND(E2188/D2188*100,0)</f>
        <v>110</v>
      </c>
      <c r="Q2188" s="13">
        <f>IFERROR(ROUND(E2188/L2188,2),"no backers")</f>
        <v>55.96</v>
      </c>
      <c r="S2188" s="9">
        <f>$R$1+J2188/60/60/24</f>
        <v>42583.615081018521</v>
      </c>
      <c r="T2188" s="9">
        <f>$R$1+I2188/60/60/24</f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8289</v>
      </c>
      <c r="O2189" t="s">
        <v>8307</v>
      </c>
      <c r="P2189" s="12">
        <f>ROUND(E2189/D2189*100,0)</f>
        <v>1015</v>
      </c>
      <c r="Q2189" s="13">
        <f>IFERROR(ROUND(E2189/L2189,2),"no backers")</f>
        <v>56.97</v>
      </c>
      <c r="S2189" s="9">
        <f>$R$1+J2189/60/60/24</f>
        <v>42068.209097222221</v>
      </c>
      <c r="T2189" s="9">
        <f>$R$1+I2189/60/60/24</f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8289</v>
      </c>
      <c r="O2190" t="s">
        <v>8307</v>
      </c>
      <c r="P2190" s="12">
        <f>ROUND(E2190/D2190*100,0)</f>
        <v>412</v>
      </c>
      <c r="Q2190" s="13">
        <f>IFERROR(ROUND(E2190/L2190,2),"no backers")</f>
        <v>44.06</v>
      </c>
      <c r="S2190" s="9">
        <f>$R$1+J2190/60/60/24</f>
        <v>42633.586122685185</v>
      </c>
      <c r="T2190" s="9">
        <f>$R$1+I2190/60/60/24</f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8289</v>
      </c>
      <c r="O2191" t="s">
        <v>8307</v>
      </c>
      <c r="P2191" s="12">
        <f>ROUND(E2191/D2191*100,0)</f>
        <v>503</v>
      </c>
      <c r="Q2191" s="13">
        <f>IFERROR(ROUND(E2191/L2191,2),"no backers")</f>
        <v>68.63</v>
      </c>
      <c r="S2191" s="9">
        <f>$R$1+J2191/60/60/24</f>
        <v>42467.788194444445</v>
      </c>
      <c r="T2191" s="9">
        <f>$R$1+I2191/60/60/24</f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8289</v>
      </c>
      <c r="O2192" t="s">
        <v>8307</v>
      </c>
      <c r="P2192" s="12">
        <f>ROUND(E2192/D2192*100,0)</f>
        <v>185</v>
      </c>
      <c r="Q2192" s="13">
        <f>IFERROR(ROUND(E2192/L2192,2),"no backers")</f>
        <v>65.319999999999993</v>
      </c>
      <c r="S2192" s="9">
        <f>$R$1+J2192/60/60/24</f>
        <v>42417.625046296293</v>
      </c>
      <c r="T2192" s="9">
        <f>$R$1+I2192/60/60/24</f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8289</v>
      </c>
      <c r="O2193" t="s">
        <v>8307</v>
      </c>
      <c r="P2193" s="12">
        <f>ROUND(E2193/D2193*100,0)</f>
        <v>120</v>
      </c>
      <c r="Q2193" s="13">
        <f>IFERROR(ROUND(E2193/L2193,2),"no backers")</f>
        <v>35.92</v>
      </c>
      <c r="S2193" s="9">
        <f>$R$1+J2193/60/60/24</f>
        <v>42768.833645833336</v>
      </c>
      <c r="T2193" s="9">
        <f>$R$1+I2193/60/60/24</f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8289</v>
      </c>
      <c r="O2194" t="s">
        <v>8307</v>
      </c>
      <c r="P2194" s="12">
        <f>ROUND(E2194/D2194*100,0)</f>
        <v>1081</v>
      </c>
      <c r="Q2194" s="13">
        <f>IFERROR(ROUND(E2194/L2194,2),"no backers")</f>
        <v>40.07</v>
      </c>
      <c r="S2194" s="9">
        <f>$R$1+J2194/60/60/24</f>
        <v>42691.8512037037</v>
      </c>
      <c r="T2194" s="9">
        <f>$R$1+I2194/60/60/24</f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8289</v>
      </c>
      <c r="O2195" t="s">
        <v>8307</v>
      </c>
      <c r="P2195" s="12">
        <f>ROUND(E2195/D2195*100,0)</f>
        <v>452</v>
      </c>
      <c r="Q2195" s="13">
        <f>IFERROR(ROUND(E2195/L2195,2),"no backers")</f>
        <v>75.650000000000006</v>
      </c>
      <c r="S2195" s="9">
        <f>$R$1+J2195/60/60/24</f>
        <v>42664.405925925923</v>
      </c>
      <c r="T2195" s="9">
        <f>$R$1+I2195/60/60/24</f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8289</v>
      </c>
      <c r="O2196" t="s">
        <v>8307</v>
      </c>
      <c r="P2196" s="12">
        <f>ROUND(E2196/D2196*100,0)</f>
        <v>537</v>
      </c>
      <c r="Q2196" s="13">
        <f>IFERROR(ROUND(E2196/L2196,2),"no backers")</f>
        <v>61.2</v>
      </c>
      <c r="S2196" s="9">
        <f>$R$1+J2196/60/60/24</f>
        <v>42425.757986111115</v>
      </c>
      <c r="T2196" s="9">
        <f>$R$1+I2196/60/60/24</f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8289</v>
      </c>
      <c r="O2197" t="s">
        <v>8307</v>
      </c>
      <c r="P2197" s="12">
        <f>ROUND(E2197/D2197*100,0)</f>
        <v>120</v>
      </c>
      <c r="Q2197" s="13">
        <f>IFERROR(ROUND(E2197/L2197,2),"no backers")</f>
        <v>48.13</v>
      </c>
      <c r="S2197" s="9">
        <f>$R$1+J2197/60/60/24</f>
        <v>42197.771990740745</v>
      </c>
      <c r="T2197" s="9">
        <f>$R$1+I2197/60/60/24</f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8289</v>
      </c>
      <c r="O2198" t="s">
        <v>8307</v>
      </c>
      <c r="P2198" s="12">
        <f>ROUND(E2198/D2198*100,0)</f>
        <v>114</v>
      </c>
      <c r="Q2198" s="13">
        <f>IFERROR(ROUND(E2198/L2198,2),"no backers")</f>
        <v>68.11</v>
      </c>
      <c r="S2198" s="9">
        <f>$R$1+J2198/60/60/24</f>
        <v>42675.487291666665</v>
      </c>
      <c r="T2198" s="9">
        <f>$R$1+I2198/60/60/24</f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8289</v>
      </c>
      <c r="O2199" t="s">
        <v>8307</v>
      </c>
      <c r="P2199" s="12">
        <f>ROUND(E2199/D2199*100,0)</f>
        <v>951</v>
      </c>
      <c r="Q2199" s="13">
        <f>IFERROR(ROUND(E2199/L2199,2),"no backers")</f>
        <v>65.89</v>
      </c>
      <c r="S2199" s="9">
        <f>$R$1+J2199/60/60/24</f>
        <v>42033.584016203706</v>
      </c>
      <c r="T2199" s="9">
        <f>$R$1+I2199/60/60/24</f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8289</v>
      </c>
      <c r="O2200" t="s">
        <v>8307</v>
      </c>
      <c r="P2200" s="12">
        <f>ROUND(E2200/D2200*100,0)</f>
        <v>133</v>
      </c>
      <c r="Q2200" s="13">
        <f>IFERROR(ROUND(E2200/L2200,2),"no backers")</f>
        <v>81.650000000000006</v>
      </c>
      <c r="S2200" s="9">
        <f>$R$1+J2200/60/60/24</f>
        <v>42292.513888888891</v>
      </c>
      <c r="T2200" s="9">
        <f>$R$1+I2200/60/60/24</f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8289</v>
      </c>
      <c r="O2201" t="s">
        <v>8307</v>
      </c>
      <c r="P2201" s="12">
        <f>ROUND(E2201/D2201*100,0)</f>
        <v>147</v>
      </c>
      <c r="Q2201" s="13">
        <f>IFERROR(ROUND(E2201/L2201,2),"no backers")</f>
        <v>52.7</v>
      </c>
      <c r="S2201" s="9">
        <f>$R$1+J2201/60/60/24</f>
        <v>42262.416643518518</v>
      </c>
      <c r="T2201" s="9">
        <f>$R$1+I2201/60/60/24</f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8289</v>
      </c>
      <c r="O2202" t="s">
        <v>8307</v>
      </c>
      <c r="P2202" s="12">
        <f>ROUND(E2202/D2202*100,0)</f>
        <v>542</v>
      </c>
      <c r="Q2202" s="13">
        <f>IFERROR(ROUND(E2202/L2202,2),"no backers")</f>
        <v>41.23</v>
      </c>
      <c r="S2202" s="9">
        <f>$R$1+J2202/60/60/24</f>
        <v>42163.625787037032</v>
      </c>
      <c r="T2202" s="9">
        <f>$R$1+I2202/60/60/24</f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8281</v>
      </c>
      <c r="O2203" t="s">
        <v>8286</v>
      </c>
      <c r="P2203" s="12">
        <f>ROUND(E2203/D2203*100,0)</f>
        <v>383</v>
      </c>
      <c r="Q2203" s="13">
        <f>IFERROR(ROUND(E2203/L2203,2),"no backers")</f>
        <v>15.04</v>
      </c>
      <c r="S2203" s="9">
        <f>$R$1+J2203/60/60/24</f>
        <v>41276.846817129634</v>
      </c>
      <c r="T2203" s="9">
        <f>$R$1+I2203/60/60/24</f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8281</v>
      </c>
      <c r="O2204" t="s">
        <v>8286</v>
      </c>
      <c r="P2204" s="12">
        <f>ROUND(E2204/D2204*100,0)</f>
        <v>704</v>
      </c>
      <c r="Q2204" s="13">
        <f>IFERROR(ROUND(E2204/L2204,2),"no backers")</f>
        <v>39.07</v>
      </c>
      <c r="S2204" s="9">
        <f>$R$1+J2204/60/60/24</f>
        <v>41184.849166666667</v>
      </c>
      <c r="T2204" s="9">
        <f>$R$1+I2204/60/60/24</f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8281</v>
      </c>
      <c r="O2205" t="s">
        <v>8286</v>
      </c>
      <c r="P2205" s="12">
        <f>ROUND(E2205/D2205*100,0)</f>
        <v>110</v>
      </c>
      <c r="Q2205" s="13">
        <f>IFERROR(ROUND(E2205/L2205,2),"no backers")</f>
        <v>43.82</v>
      </c>
      <c r="S2205" s="9">
        <f>$R$1+J2205/60/60/24</f>
        <v>42241.85974537037</v>
      </c>
      <c r="T2205" s="9">
        <f>$R$1+I2205/60/60/24</f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8281</v>
      </c>
      <c r="O2206" t="s">
        <v>8286</v>
      </c>
      <c r="P2206" s="12">
        <f>ROUND(E2206/D2206*100,0)</f>
        <v>133</v>
      </c>
      <c r="Q2206" s="13">
        <f>IFERROR(ROUND(E2206/L2206,2),"no backers")</f>
        <v>27.3</v>
      </c>
      <c r="S2206" s="9">
        <f>$R$1+J2206/60/60/24</f>
        <v>41312.311562499999</v>
      </c>
      <c r="T2206" s="9">
        <f>$R$1+I2206/60/60/24</f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8281</v>
      </c>
      <c r="O2207" t="s">
        <v>8286</v>
      </c>
      <c r="P2207" s="12">
        <f>ROUND(E2207/D2207*100,0)</f>
        <v>152</v>
      </c>
      <c r="Q2207" s="13">
        <f>IFERROR(ROUND(E2207/L2207,2),"no backers")</f>
        <v>42.22</v>
      </c>
      <c r="S2207" s="9">
        <f>$R$1+J2207/60/60/24</f>
        <v>41031.82163194444</v>
      </c>
      <c r="T2207" s="9">
        <f>$R$1+I2207/60/60/24</f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8281</v>
      </c>
      <c r="O2208" t="s">
        <v>8286</v>
      </c>
      <c r="P2208" s="12">
        <f>ROUND(E2208/D2208*100,0)</f>
        <v>103</v>
      </c>
      <c r="Q2208" s="13">
        <f>IFERROR(ROUND(E2208/L2208,2),"no backers")</f>
        <v>33.24</v>
      </c>
      <c r="S2208" s="9">
        <f>$R$1+J2208/60/60/24</f>
        <v>40997.257222222222</v>
      </c>
      <c r="T2208" s="9">
        <f>$R$1+I2208/60/60/24</f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8281</v>
      </c>
      <c r="O2209" t="s">
        <v>8286</v>
      </c>
      <c r="P2209" s="12">
        <f>ROUND(E2209/D2209*100,0)</f>
        <v>100</v>
      </c>
      <c r="Q2209" s="13">
        <f>IFERROR(ROUND(E2209/L2209,2),"no backers")</f>
        <v>285.70999999999998</v>
      </c>
      <c r="S2209" s="9">
        <f>$R$1+J2209/60/60/24</f>
        <v>41564.194131944445</v>
      </c>
      <c r="T2209" s="9">
        <f>$R$1+I2209/60/60/24</f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8281</v>
      </c>
      <c r="O2210" t="s">
        <v>8286</v>
      </c>
      <c r="P2210" s="12">
        <f>ROUND(E2210/D2210*100,0)</f>
        <v>102</v>
      </c>
      <c r="Q2210" s="13">
        <f>IFERROR(ROUND(E2210/L2210,2),"no backers")</f>
        <v>42.33</v>
      </c>
      <c r="S2210" s="9">
        <f>$R$1+J2210/60/60/24</f>
        <v>40946.882245370369</v>
      </c>
      <c r="T2210" s="9">
        <f>$R$1+I2210/60/60/24</f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8281</v>
      </c>
      <c r="O2211" t="s">
        <v>8286</v>
      </c>
      <c r="P2211" s="12">
        <f>ROUND(E2211/D2211*100,0)</f>
        <v>151</v>
      </c>
      <c r="Q2211" s="13">
        <f>IFERROR(ROUND(E2211/L2211,2),"no backers")</f>
        <v>50.27</v>
      </c>
      <c r="S2211" s="9">
        <f>$R$1+J2211/60/60/24</f>
        <v>41732.479675925926</v>
      </c>
      <c r="T2211" s="9">
        <f>$R$1+I2211/60/60/24</f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8281</v>
      </c>
      <c r="O2212" t="s">
        <v>8286</v>
      </c>
      <c r="P2212" s="12">
        <f>ROUND(E2212/D2212*100,0)</f>
        <v>111</v>
      </c>
      <c r="Q2212" s="13">
        <f>IFERROR(ROUND(E2212/L2212,2),"no backers")</f>
        <v>61.9</v>
      </c>
      <c r="S2212" s="9">
        <f>$R$1+J2212/60/60/24</f>
        <v>40956.066087962965</v>
      </c>
      <c r="T2212" s="9">
        <f>$R$1+I2212/60/60/24</f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8281</v>
      </c>
      <c r="O2213" t="s">
        <v>8286</v>
      </c>
      <c r="P2213" s="12">
        <f>ROUND(E2213/D2213*100,0)</f>
        <v>196</v>
      </c>
      <c r="Q2213" s="13">
        <f>IFERROR(ROUND(E2213/L2213,2),"no backers")</f>
        <v>40.75</v>
      </c>
      <c r="S2213" s="9">
        <f>$R$1+J2213/60/60/24</f>
        <v>41716.785011574073</v>
      </c>
      <c r="T2213" s="9">
        <f>$R$1+I2213/60/60/24</f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8281</v>
      </c>
      <c r="O2214" t="s">
        <v>8286</v>
      </c>
      <c r="P2214" s="12">
        <f>ROUND(E2214/D2214*100,0)</f>
        <v>114</v>
      </c>
      <c r="Q2214" s="13">
        <f>IFERROR(ROUND(E2214/L2214,2),"no backers")</f>
        <v>55.8</v>
      </c>
      <c r="S2214" s="9">
        <f>$R$1+J2214/60/60/24</f>
        <v>41548.747418981482</v>
      </c>
      <c r="T2214" s="9">
        <f>$R$1+I2214/60/60/24</f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8281</v>
      </c>
      <c r="O2215" t="s">
        <v>8286</v>
      </c>
      <c r="P2215" s="12">
        <f>ROUND(E2215/D2215*100,0)</f>
        <v>200</v>
      </c>
      <c r="Q2215" s="13">
        <f>IFERROR(ROUND(E2215/L2215,2),"no backers")</f>
        <v>10</v>
      </c>
      <c r="S2215" s="9">
        <f>$R$1+J2215/60/60/24</f>
        <v>42109.826145833329</v>
      </c>
      <c r="T2215" s="9">
        <f>$R$1+I2215/60/60/24</f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8281</v>
      </c>
      <c r="O2216" t="s">
        <v>8286</v>
      </c>
      <c r="P2216" s="12">
        <f>ROUND(E2216/D2216*100,0)</f>
        <v>293</v>
      </c>
      <c r="Q2216" s="13">
        <f>IFERROR(ROUND(E2216/L2216,2),"no backers")</f>
        <v>73.13</v>
      </c>
      <c r="S2216" s="9">
        <f>$R$1+J2216/60/60/24</f>
        <v>41646.792222222226</v>
      </c>
      <c r="T2216" s="9">
        <f>$R$1+I2216/60/60/24</f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8281</v>
      </c>
      <c r="O2217" t="s">
        <v>8286</v>
      </c>
      <c r="P2217" s="12">
        <f>ROUND(E2217/D2217*100,0)</f>
        <v>156</v>
      </c>
      <c r="Q2217" s="13">
        <f>IFERROR(ROUND(E2217/L2217,2),"no backers")</f>
        <v>26.06</v>
      </c>
      <c r="S2217" s="9">
        <f>$R$1+J2217/60/60/24</f>
        <v>40958.717268518521</v>
      </c>
      <c r="T2217" s="9">
        <f>$R$1+I2217/60/60/24</f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8281</v>
      </c>
      <c r="O2218" t="s">
        <v>8286</v>
      </c>
      <c r="P2218" s="12">
        <f>ROUND(E2218/D2218*100,0)</f>
        <v>106</v>
      </c>
      <c r="Q2218" s="13">
        <f>IFERROR(ROUND(E2218/L2218,2),"no backers")</f>
        <v>22.64</v>
      </c>
      <c r="S2218" s="9">
        <f>$R$1+J2218/60/60/24</f>
        <v>42194.751678240747</v>
      </c>
      <c r="T2218" s="9">
        <f>$R$1+I2218/60/60/24</f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8281</v>
      </c>
      <c r="O2219" t="s">
        <v>8286</v>
      </c>
      <c r="P2219" s="12">
        <f>ROUND(E2219/D2219*100,0)</f>
        <v>101</v>
      </c>
      <c r="Q2219" s="13">
        <f>IFERROR(ROUND(E2219/L2219,2),"no backers")</f>
        <v>47.22</v>
      </c>
      <c r="S2219" s="9">
        <f>$R$1+J2219/60/60/24</f>
        <v>42299.776770833334</v>
      </c>
      <c r="T2219" s="9">
        <f>$R$1+I2219/60/60/24</f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8281</v>
      </c>
      <c r="O2220" t="s">
        <v>8286</v>
      </c>
      <c r="P2220" s="12">
        <f>ROUND(E2220/D2220*100,0)</f>
        <v>123</v>
      </c>
      <c r="Q2220" s="13">
        <f>IFERROR(ROUND(E2220/L2220,2),"no backers")</f>
        <v>32.32</v>
      </c>
      <c r="S2220" s="9">
        <f>$R$1+J2220/60/60/24</f>
        <v>41127.812303240738</v>
      </c>
      <c r="T2220" s="9">
        <f>$R$1+I2220/60/60/24</f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8281</v>
      </c>
      <c r="O2221" t="s">
        <v>8286</v>
      </c>
      <c r="P2221" s="12">
        <f>ROUND(E2221/D2221*100,0)</f>
        <v>102</v>
      </c>
      <c r="Q2221" s="13">
        <f>IFERROR(ROUND(E2221/L2221,2),"no backers")</f>
        <v>53.42</v>
      </c>
      <c r="S2221" s="9">
        <f>$R$1+J2221/60/60/24</f>
        <v>42205.718888888892</v>
      </c>
      <c r="T2221" s="9">
        <f>$R$1+I2221/60/60/24</f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8281</v>
      </c>
      <c r="O2222" t="s">
        <v>8286</v>
      </c>
      <c r="P2222" s="12">
        <f>ROUND(E2222/D2222*100,0)</f>
        <v>101</v>
      </c>
      <c r="Q2222" s="13">
        <f>IFERROR(ROUND(E2222/L2222,2),"no backers")</f>
        <v>51.3</v>
      </c>
      <c r="S2222" s="9">
        <f>$R$1+J2222/60/60/24</f>
        <v>41452.060601851852</v>
      </c>
      <c r="T2222" s="9">
        <f>$R$1+I2222/60/60/24</f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8289</v>
      </c>
      <c r="O2223" t="s">
        <v>8307</v>
      </c>
      <c r="P2223" s="12">
        <f>ROUND(E2223/D2223*100,0)</f>
        <v>108</v>
      </c>
      <c r="Q2223" s="13">
        <f>IFERROR(ROUND(E2223/L2223,2),"no backers")</f>
        <v>37.200000000000003</v>
      </c>
      <c r="S2223" s="9">
        <f>$R$1+J2223/60/60/24</f>
        <v>42452.666770833333</v>
      </c>
      <c r="T2223" s="9">
        <f>$R$1+I2223/60/60/24</f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8289</v>
      </c>
      <c r="O2224" t="s">
        <v>8307</v>
      </c>
      <c r="P2224" s="12">
        <f>ROUND(E2224/D2224*100,0)</f>
        <v>163</v>
      </c>
      <c r="Q2224" s="13">
        <f>IFERROR(ROUND(E2224/L2224,2),"no backers")</f>
        <v>27.1</v>
      </c>
      <c r="S2224" s="9">
        <f>$R$1+J2224/60/60/24</f>
        <v>40906.787581018521</v>
      </c>
      <c r="T2224" s="9">
        <f>$R$1+I2224/60/60/24</f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8289</v>
      </c>
      <c r="O2225" t="s">
        <v>8307</v>
      </c>
      <c r="P2225" s="12">
        <f>ROUND(E2225/D2225*100,0)</f>
        <v>106</v>
      </c>
      <c r="Q2225" s="13">
        <f>IFERROR(ROUND(E2225/L2225,2),"no backers")</f>
        <v>206.31</v>
      </c>
      <c r="S2225" s="9">
        <f>$R$1+J2225/60/60/24</f>
        <v>42152.640833333338</v>
      </c>
      <c r="T2225" s="9">
        <f>$R$1+I2225/60/60/24</f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8289</v>
      </c>
      <c r="O2226" t="s">
        <v>8307</v>
      </c>
      <c r="P2226" s="12">
        <f>ROUND(E2226/D2226*100,0)</f>
        <v>243</v>
      </c>
      <c r="Q2226" s="13">
        <f>IFERROR(ROUND(E2226/L2226,2),"no backers")</f>
        <v>82.15</v>
      </c>
      <c r="S2226" s="9">
        <f>$R$1+J2226/60/60/24</f>
        <v>42644.667534722219</v>
      </c>
      <c r="T2226" s="9">
        <f>$R$1+I2226/60/60/24</f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8289</v>
      </c>
      <c r="O2227" t="s">
        <v>8307</v>
      </c>
      <c r="P2227" s="12">
        <f>ROUND(E2227/D2227*100,0)</f>
        <v>945</v>
      </c>
      <c r="Q2227" s="13">
        <f>IFERROR(ROUND(E2227/L2227,2),"no backers")</f>
        <v>164.8</v>
      </c>
      <c r="S2227" s="9">
        <f>$R$1+J2227/60/60/24</f>
        <v>41873.79184027778</v>
      </c>
      <c r="T2227" s="9">
        <f>$R$1+I2227/60/60/24</f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8289</v>
      </c>
      <c r="O2228" t="s">
        <v>8307</v>
      </c>
      <c r="P2228" s="12">
        <f>ROUND(E2228/D2228*100,0)</f>
        <v>108</v>
      </c>
      <c r="Q2228" s="13">
        <f>IFERROR(ROUND(E2228/L2228,2),"no backers")</f>
        <v>60.82</v>
      </c>
      <c r="S2228" s="9">
        <f>$R$1+J2228/60/60/24</f>
        <v>42381.79886574074</v>
      </c>
      <c r="T2228" s="9">
        <f>$R$1+I2228/60/60/24</f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8289</v>
      </c>
      <c r="O2229" t="s">
        <v>8307</v>
      </c>
      <c r="P2229" s="12">
        <f>ROUND(E2229/D2229*100,0)</f>
        <v>157</v>
      </c>
      <c r="Q2229" s="13">
        <f>IFERROR(ROUND(E2229/L2229,2),"no backers")</f>
        <v>67.97</v>
      </c>
      <c r="S2229" s="9">
        <f>$R$1+J2229/60/60/24</f>
        <v>41561.807349537034</v>
      </c>
      <c r="T2229" s="9">
        <f>$R$1+I2229/60/60/24</f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8289</v>
      </c>
      <c r="O2230" t="s">
        <v>8307</v>
      </c>
      <c r="P2230" s="12">
        <f>ROUND(E2230/D2230*100,0)</f>
        <v>1174</v>
      </c>
      <c r="Q2230" s="13">
        <f>IFERROR(ROUND(E2230/L2230,2),"no backers")</f>
        <v>81.56</v>
      </c>
      <c r="S2230" s="9">
        <f>$R$1+J2230/60/60/24</f>
        <v>42202.278194444443</v>
      </c>
      <c r="T2230" s="9">
        <f>$R$1+I2230/60/60/24</f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8289</v>
      </c>
      <c r="O2231" t="s">
        <v>8307</v>
      </c>
      <c r="P2231" s="12">
        <f>ROUND(E2231/D2231*100,0)</f>
        <v>171</v>
      </c>
      <c r="Q2231" s="13">
        <f>IFERROR(ROUND(E2231/L2231,2),"no backers")</f>
        <v>25.43</v>
      </c>
      <c r="S2231" s="9">
        <f>$R$1+J2231/60/60/24</f>
        <v>41484.664247685185</v>
      </c>
      <c r="T2231" s="9">
        <f>$R$1+I2231/60/60/24</f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8289</v>
      </c>
      <c r="O2232" t="s">
        <v>8307</v>
      </c>
      <c r="P2232" s="12">
        <f>ROUND(E2232/D2232*100,0)</f>
        <v>126</v>
      </c>
      <c r="Q2232" s="13">
        <f>IFERROR(ROUND(E2232/L2232,2),"no backers")</f>
        <v>21.5</v>
      </c>
      <c r="S2232" s="9">
        <f>$R$1+J2232/60/60/24</f>
        <v>41724.881099537037</v>
      </c>
      <c r="T2232" s="9">
        <f>$R$1+I2232/60/60/24</f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8289</v>
      </c>
      <c r="O2233" t="s">
        <v>8307</v>
      </c>
      <c r="P2233" s="12">
        <f>ROUND(E2233/D2233*100,0)</f>
        <v>1212</v>
      </c>
      <c r="Q2233" s="13">
        <f>IFERROR(ROUND(E2233/L2233,2),"no backers")</f>
        <v>27.23</v>
      </c>
      <c r="S2233" s="9">
        <f>$R$1+J2233/60/60/24</f>
        <v>41423.910891203705</v>
      </c>
      <c r="T2233" s="9">
        <f>$R$1+I2233/60/60/24</f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8289</v>
      </c>
      <c r="O2234" t="s">
        <v>8307</v>
      </c>
      <c r="P2234" s="12">
        <f>ROUND(E2234/D2234*100,0)</f>
        <v>496</v>
      </c>
      <c r="Q2234" s="13">
        <f>IFERROR(ROUND(E2234/L2234,2),"no backers")</f>
        <v>25.09</v>
      </c>
      <c r="S2234" s="9">
        <f>$R$1+J2234/60/60/24</f>
        <v>41806.794074074074</v>
      </c>
      <c r="T2234" s="9">
        <f>$R$1+I2234/60/60/24</f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8289</v>
      </c>
      <c r="O2235" t="s">
        <v>8307</v>
      </c>
      <c r="P2235" s="12">
        <f>ROUND(E2235/D2235*100,0)</f>
        <v>332</v>
      </c>
      <c r="Q2235" s="13">
        <f>IFERROR(ROUND(E2235/L2235,2),"no backers")</f>
        <v>21.23</v>
      </c>
      <c r="S2235" s="9">
        <f>$R$1+J2235/60/60/24</f>
        <v>42331.378923611104</v>
      </c>
      <c r="T2235" s="9">
        <f>$R$1+I2235/60/60/24</f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8289</v>
      </c>
      <c r="O2236" t="s">
        <v>8307</v>
      </c>
      <c r="P2236" s="12">
        <f>ROUND(E2236/D2236*100,0)</f>
        <v>1165</v>
      </c>
      <c r="Q2236" s="13">
        <f>IFERROR(ROUND(E2236/L2236,2),"no backers")</f>
        <v>41.61</v>
      </c>
      <c r="S2236" s="9">
        <f>$R$1+J2236/60/60/24</f>
        <v>42710.824618055558</v>
      </c>
      <c r="T2236" s="9">
        <f>$R$1+I2236/60/60/24</f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8289</v>
      </c>
      <c r="O2237" t="s">
        <v>8307</v>
      </c>
      <c r="P2237" s="12">
        <f>ROUND(E2237/D2237*100,0)</f>
        <v>153</v>
      </c>
      <c r="Q2237" s="13">
        <f>IFERROR(ROUND(E2237/L2237,2),"no backers")</f>
        <v>135.59</v>
      </c>
      <c r="S2237" s="9">
        <f>$R$1+J2237/60/60/24</f>
        <v>42062.022118055553</v>
      </c>
      <c r="T2237" s="9">
        <f>$R$1+I2237/60/60/24</f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8289</v>
      </c>
      <c r="O2238" t="s">
        <v>8307</v>
      </c>
      <c r="P2238" s="12">
        <f>ROUND(E2238/D2238*100,0)</f>
        <v>537</v>
      </c>
      <c r="Q2238" s="13">
        <f>IFERROR(ROUND(E2238/L2238,2),"no backers")</f>
        <v>22.12</v>
      </c>
      <c r="S2238" s="9">
        <f>$R$1+J2238/60/60/24</f>
        <v>42371.617164351846</v>
      </c>
      <c r="T2238" s="9">
        <f>$R$1+I2238/60/60/24</f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8289</v>
      </c>
      <c r="O2239" t="s">
        <v>8307</v>
      </c>
      <c r="P2239" s="12">
        <f>ROUND(E2239/D2239*100,0)</f>
        <v>353</v>
      </c>
      <c r="Q2239" s="13">
        <f>IFERROR(ROUND(E2239/L2239,2),"no backers")</f>
        <v>64.63</v>
      </c>
      <c r="S2239" s="9">
        <f>$R$1+J2239/60/60/24</f>
        <v>41915.003275462965</v>
      </c>
      <c r="T2239" s="9">
        <f>$R$1+I2239/60/60/24</f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8289</v>
      </c>
      <c r="O2240" t="s">
        <v>8307</v>
      </c>
      <c r="P2240" s="12">
        <f>ROUND(E2240/D2240*100,0)</f>
        <v>137</v>
      </c>
      <c r="Q2240" s="13">
        <f>IFERROR(ROUND(E2240/L2240,2),"no backers")</f>
        <v>69.569999999999993</v>
      </c>
      <c r="S2240" s="9">
        <f>$R$1+J2240/60/60/24</f>
        <v>42774.621712962966</v>
      </c>
      <c r="T2240" s="9">
        <f>$R$1+I2240/60/60/24</f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8289</v>
      </c>
      <c r="O2241" t="s">
        <v>8307</v>
      </c>
      <c r="P2241" s="12">
        <f>ROUND(E2241/D2241*100,0)</f>
        <v>128</v>
      </c>
      <c r="Q2241" s="13">
        <f>IFERROR(ROUND(E2241/L2241,2),"no backers")</f>
        <v>75.13</v>
      </c>
      <c r="S2241" s="9">
        <f>$R$1+J2241/60/60/24</f>
        <v>41572.958495370374</v>
      </c>
      <c r="T2241" s="9">
        <f>$R$1+I2241/60/60/24</f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8289</v>
      </c>
      <c r="O2242" t="s">
        <v>8307</v>
      </c>
      <c r="P2242" s="12">
        <f>ROUND(E2242/D2242*100,0)</f>
        <v>271</v>
      </c>
      <c r="Q2242" s="13">
        <f>IFERROR(ROUND(E2242/L2242,2),"no backers")</f>
        <v>140.97999999999999</v>
      </c>
      <c r="S2242" s="9">
        <f>$R$1+J2242/60/60/24</f>
        <v>42452.825740740736</v>
      </c>
      <c r="T2242" s="9">
        <f>$R$1+I2242/60/60/24</f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8289</v>
      </c>
      <c r="O2243" t="s">
        <v>8307</v>
      </c>
      <c r="P2243" s="12">
        <f>ROUND(E2243/D2243*100,0)</f>
        <v>806</v>
      </c>
      <c r="Q2243" s="13">
        <f>IFERROR(ROUND(E2243/L2243,2),"no backers")</f>
        <v>49.47</v>
      </c>
      <c r="S2243" s="9">
        <f>$R$1+J2243/60/60/24</f>
        <v>42766.827546296292</v>
      </c>
      <c r="T2243" s="9">
        <f>$R$1+I2243/60/60/24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8289</v>
      </c>
      <c r="O2244" t="s">
        <v>8307</v>
      </c>
      <c r="P2244" s="12">
        <f>ROUND(E2244/D2244*100,0)</f>
        <v>1360</v>
      </c>
      <c r="Q2244" s="13">
        <f>IFERROR(ROUND(E2244/L2244,2),"no backers")</f>
        <v>53.87</v>
      </c>
      <c r="S2244" s="9">
        <f>$R$1+J2244/60/60/24</f>
        <v>41569.575613425928</v>
      </c>
      <c r="T2244" s="9">
        <f>$R$1+I2244/60/60/24</f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8289</v>
      </c>
      <c r="O2245" t="s">
        <v>8307</v>
      </c>
      <c r="P2245" s="12">
        <f>ROUND(E2245/D2245*100,0)</f>
        <v>930250</v>
      </c>
      <c r="Q2245" s="13">
        <f>IFERROR(ROUND(E2245/L2245,2),"no backers")</f>
        <v>4.57</v>
      </c>
      <c r="S2245" s="9">
        <f>$R$1+J2245/60/60/24</f>
        <v>42800.751041666663</v>
      </c>
      <c r="T2245" s="9">
        <f>$R$1+I2245/60/60/24</f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8289</v>
      </c>
      <c r="O2246" t="s">
        <v>8307</v>
      </c>
      <c r="P2246" s="12">
        <f>ROUND(E2246/D2246*100,0)</f>
        <v>377</v>
      </c>
      <c r="Q2246" s="13">
        <f>IFERROR(ROUND(E2246/L2246,2),"no backers")</f>
        <v>65</v>
      </c>
      <c r="S2246" s="9">
        <f>$R$1+J2246/60/60/24</f>
        <v>42647.818819444445</v>
      </c>
      <c r="T2246" s="9">
        <f>$R$1+I2246/60/60/24</f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8289</v>
      </c>
      <c r="O2247" t="s">
        <v>8307</v>
      </c>
      <c r="P2247" s="12">
        <f>ROUND(E2247/D2247*100,0)</f>
        <v>2647</v>
      </c>
      <c r="Q2247" s="13">
        <f>IFERROR(ROUND(E2247/L2247,2),"no backers")</f>
        <v>53.48</v>
      </c>
      <c r="S2247" s="9">
        <f>$R$1+J2247/60/60/24</f>
        <v>41660.708530092597</v>
      </c>
      <c r="T2247" s="9">
        <f>$R$1+I2247/60/60/24</f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8289</v>
      </c>
      <c r="O2248" t="s">
        <v>8307</v>
      </c>
      <c r="P2248" s="12">
        <f>ROUND(E2248/D2248*100,0)</f>
        <v>100</v>
      </c>
      <c r="Q2248" s="13">
        <f>IFERROR(ROUND(E2248/L2248,2),"no backers")</f>
        <v>43.91</v>
      </c>
      <c r="S2248" s="9">
        <f>$R$1+J2248/60/60/24</f>
        <v>42221.79178240741</v>
      </c>
      <c r="T2248" s="9">
        <f>$R$1+I2248/60/60/24</f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8289</v>
      </c>
      <c r="O2249" t="s">
        <v>8307</v>
      </c>
      <c r="P2249" s="12">
        <f>ROUND(E2249/D2249*100,0)</f>
        <v>104</v>
      </c>
      <c r="Q2249" s="13">
        <f>IFERROR(ROUND(E2249/L2249,2),"no backers")</f>
        <v>50.85</v>
      </c>
      <c r="S2249" s="9">
        <f>$R$1+J2249/60/60/24</f>
        <v>42200.666261574079</v>
      </c>
      <c r="T2249" s="9">
        <f>$R$1+I2249/60/60/24</f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8289</v>
      </c>
      <c r="O2250" t="s">
        <v>8307</v>
      </c>
      <c r="P2250" s="12">
        <f>ROUND(E2250/D2250*100,0)</f>
        <v>107</v>
      </c>
      <c r="Q2250" s="13">
        <f>IFERROR(ROUND(E2250/L2250,2),"no backers")</f>
        <v>58.63</v>
      </c>
      <c r="S2250" s="9">
        <f>$R$1+J2250/60/60/24</f>
        <v>42688.875902777778</v>
      </c>
      <c r="T2250" s="9">
        <f>$R$1+I2250/60/60/24</f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8289</v>
      </c>
      <c r="O2251" t="s">
        <v>8307</v>
      </c>
      <c r="P2251" s="12">
        <f>ROUND(E2251/D2251*100,0)</f>
        <v>169</v>
      </c>
      <c r="Q2251" s="13">
        <f>IFERROR(ROUND(E2251/L2251,2),"no backers")</f>
        <v>32.82</v>
      </c>
      <c r="S2251" s="9">
        <f>$R$1+J2251/60/60/24</f>
        <v>41336.703298611108</v>
      </c>
      <c r="T2251" s="9">
        <f>$R$1+I2251/60/60/24</f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8289</v>
      </c>
      <c r="O2252" t="s">
        <v>8307</v>
      </c>
      <c r="P2252" s="12">
        <f>ROUND(E2252/D2252*100,0)</f>
        <v>975</v>
      </c>
      <c r="Q2252" s="13">
        <f>IFERROR(ROUND(E2252/L2252,2),"no backers")</f>
        <v>426.93</v>
      </c>
      <c r="S2252" s="9">
        <f>$R$1+J2252/60/60/24</f>
        <v>42677.005474537036</v>
      </c>
      <c r="T2252" s="9">
        <f>$R$1+I2252/60/60/24</f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8289</v>
      </c>
      <c r="O2253" t="s">
        <v>8307</v>
      </c>
      <c r="P2253" s="12">
        <f>ROUND(E2253/D2253*100,0)</f>
        <v>134</v>
      </c>
      <c r="Q2253" s="13">
        <f>IFERROR(ROUND(E2253/L2253,2),"no backers")</f>
        <v>23.81</v>
      </c>
      <c r="S2253" s="9">
        <f>$R$1+J2253/60/60/24</f>
        <v>41846.34579861111</v>
      </c>
      <c r="T2253" s="9">
        <f>$R$1+I2253/60/60/24</f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8289</v>
      </c>
      <c r="O2254" t="s">
        <v>8307</v>
      </c>
      <c r="P2254" s="12">
        <f>ROUND(E2254/D2254*100,0)</f>
        <v>272</v>
      </c>
      <c r="Q2254" s="13">
        <f>IFERROR(ROUND(E2254/L2254,2),"no backers")</f>
        <v>98.41</v>
      </c>
      <c r="S2254" s="9">
        <f>$R$1+J2254/60/60/24</f>
        <v>42573.327986111108</v>
      </c>
      <c r="T2254" s="9">
        <f>$R$1+I2254/60/60/24</f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8289</v>
      </c>
      <c r="O2255" t="s">
        <v>8307</v>
      </c>
      <c r="P2255" s="12">
        <f>ROUND(E2255/D2255*100,0)</f>
        <v>113</v>
      </c>
      <c r="Q2255" s="13">
        <f>IFERROR(ROUND(E2255/L2255,2),"no backers")</f>
        <v>107.32</v>
      </c>
      <c r="S2255" s="9">
        <f>$R$1+J2255/60/60/24</f>
        <v>42296.631331018521</v>
      </c>
      <c r="T2255" s="9">
        <f>$R$1+I2255/60/60/24</f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8289</v>
      </c>
      <c r="O2256" t="s">
        <v>8307</v>
      </c>
      <c r="P2256" s="12">
        <f>ROUND(E2256/D2256*100,0)</f>
        <v>460</v>
      </c>
      <c r="Q2256" s="13">
        <f>IFERROR(ROUND(E2256/L2256,2),"no backers")</f>
        <v>11.67</v>
      </c>
      <c r="S2256" s="9">
        <f>$R$1+J2256/60/60/24</f>
        <v>42752.647777777776</v>
      </c>
      <c r="T2256" s="9">
        <f>$R$1+I2256/60/60/24</f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8289</v>
      </c>
      <c r="O2257" t="s">
        <v>8307</v>
      </c>
      <c r="P2257" s="12">
        <f>ROUND(E2257/D2257*100,0)</f>
        <v>287</v>
      </c>
      <c r="Q2257" s="13">
        <f>IFERROR(ROUND(E2257/L2257,2),"no backers")</f>
        <v>41.78</v>
      </c>
      <c r="S2257" s="9">
        <f>$R$1+J2257/60/60/24</f>
        <v>42467.951979166668</v>
      </c>
      <c r="T2257" s="9">
        <f>$R$1+I2257/60/60/24</f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8289</v>
      </c>
      <c r="O2258" t="s">
        <v>8307</v>
      </c>
      <c r="P2258" s="12">
        <f>ROUND(E2258/D2258*100,0)</f>
        <v>223</v>
      </c>
      <c r="Q2258" s="13">
        <f>IFERROR(ROUND(E2258/L2258,2),"no backers")</f>
        <v>21.38</v>
      </c>
      <c r="S2258" s="9">
        <f>$R$1+J2258/60/60/24</f>
        <v>42682.451921296291</v>
      </c>
      <c r="T2258" s="9">
        <f>$R$1+I2258/60/60/24</f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8289</v>
      </c>
      <c r="O2259" t="s">
        <v>8307</v>
      </c>
      <c r="P2259" s="12">
        <f>ROUND(E2259/D2259*100,0)</f>
        <v>636</v>
      </c>
      <c r="Q2259" s="13">
        <f>IFERROR(ROUND(E2259/L2259,2),"no backers")</f>
        <v>94.1</v>
      </c>
      <c r="S2259" s="9">
        <f>$R$1+J2259/60/60/24</f>
        <v>42505.936678240745</v>
      </c>
      <c r="T2259" s="9">
        <f>$R$1+I2259/60/60/24</f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8289</v>
      </c>
      <c r="O2260" t="s">
        <v>8307</v>
      </c>
      <c r="P2260" s="12">
        <f>ROUND(E2260/D2260*100,0)</f>
        <v>147</v>
      </c>
      <c r="Q2260" s="13">
        <f>IFERROR(ROUND(E2260/L2260,2),"no backers")</f>
        <v>15.72</v>
      </c>
      <c r="S2260" s="9">
        <f>$R$1+J2260/60/60/24</f>
        <v>42136.75100694444</v>
      </c>
      <c r="T2260" s="9">
        <f>$R$1+I2260/60/60/24</f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8289</v>
      </c>
      <c r="O2261" t="s">
        <v>8307</v>
      </c>
      <c r="P2261" s="12">
        <f>ROUND(E2261/D2261*100,0)</f>
        <v>1867</v>
      </c>
      <c r="Q2261" s="13">
        <f>IFERROR(ROUND(E2261/L2261,2),"no backers")</f>
        <v>90.64</v>
      </c>
      <c r="S2261" s="9">
        <f>$R$1+J2261/60/60/24</f>
        <v>42702.804814814815</v>
      </c>
      <c r="T2261" s="9">
        <f>$R$1+I2261/60/60/24</f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8289</v>
      </c>
      <c r="O2262" t="s">
        <v>8307</v>
      </c>
      <c r="P2262" s="12">
        <f>ROUND(E2262/D2262*100,0)</f>
        <v>327</v>
      </c>
      <c r="Q2262" s="13">
        <f>IFERROR(ROUND(E2262/L2262,2),"no backers")</f>
        <v>97.3</v>
      </c>
      <c r="S2262" s="9">
        <f>$R$1+J2262/60/60/24</f>
        <v>41695.016782407409</v>
      </c>
      <c r="T2262" s="9">
        <f>$R$1+I2262/60/60/24</f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8289</v>
      </c>
      <c r="O2263" t="s">
        <v>8307</v>
      </c>
      <c r="P2263" s="12">
        <f>ROUND(E2263/D2263*100,0)</f>
        <v>780</v>
      </c>
      <c r="Q2263" s="13">
        <f>IFERROR(ROUND(E2263/L2263,2),"no backers")</f>
        <v>37.119999999999997</v>
      </c>
      <c r="S2263" s="9">
        <f>$R$1+J2263/60/60/24</f>
        <v>42759.724768518514</v>
      </c>
      <c r="T2263" s="9">
        <f>$R$1+I2263/60/60/24</f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8289</v>
      </c>
      <c r="O2264" t="s">
        <v>8307</v>
      </c>
      <c r="P2264" s="12">
        <f>ROUND(E2264/D2264*100,0)</f>
        <v>154</v>
      </c>
      <c r="Q2264" s="13">
        <f>IFERROR(ROUND(E2264/L2264,2),"no backers")</f>
        <v>28.1</v>
      </c>
      <c r="S2264" s="9">
        <f>$R$1+J2264/60/60/24</f>
        <v>41926.585162037038</v>
      </c>
      <c r="T2264" s="9">
        <f>$R$1+I2264/60/60/24</f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8289</v>
      </c>
      <c r="O2265" t="s">
        <v>8307</v>
      </c>
      <c r="P2265" s="12">
        <f>ROUND(E2265/D2265*100,0)</f>
        <v>116</v>
      </c>
      <c r="Q2265" s="13">
        <f>IFERROR(ROUND(E2265/L2265,2),"no backers")</f>
        <v>144.43</v>
      </c>
      <c r="S2265" s="9">
        <f>$R$1+J2265/60/60/24</f>
        <v>42014.832326388889</v>
      </c>
      <c r="T2265" s="9">
        <f>$R$1+I2265/60/60/24</f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8289</v>
      </c>
      <c r="O2266" t="s">
        <v>8307</v>
      </c>
      <c r="P2266" s="12">
        <f>ROUND(E2266/D2266*100,0)</f>
        <v>180</v>
      </c>
      <c r="Q2266" s="13">
        <f>IFERROR(ROUND(E2266/L2266,2),"no backers")</f>
        <v>24.27</v>
      </c>
      <c r="S2266" s="9">
        <f>$R$1+J2266/60/60/24</f>
        <v>42496.582337962958</v>
      </c>
      <c r="T2266" s="9">
        <f>$R$1+I2266/60/60/24</f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8289</v>
      </c>
      <c r="O2267" t="s">
        <v>8307</v>
      </c>
      <c r="P2267" s="12">
        <f>ROUND(E2267/D2267*100,0)</f>
        <v>299</v>
      </c>
      <c r="Q2267" s="13">
        <f>IFERROR(ROUND(E2267/L2267,2),"no backers")</f>
        <v>35.119999999999997</v>
      </c>
      <c r="S2267" s="9">
        <f>$R$1+J2267/60/60/24</f>
        <v>42689.853090277778</v>
      </c>
      <c r="T2267" s="9">
        <f>$R$1+I2267/60/60/24</f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8289</v>
      </c>
      <c r="O2268" t="s">
        <v>8307</v>
      </c>
      <c r="P2268" s="12">
        <f>ROUND(E2268/D2268*100,0)</f>
        <v>320</v>
      </c>
      <c r="Q2268" s="13">
        <f>IFERROR(ROUND(E2268/L2268,2),"no backers")</f>
        <v>24.76</v>
      </c>
      <c r="S2268" s="9">
        <f>$R$1+J2268/60/60/24</f>
        <v>42469.874907407408</v>
      </c>
      <c r="T2268" s="9">
        <f>$R$1+I2268/60/60/24</f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8289</v>
      </c>
      <c r="O2269" t="s">
        <v>8307</v>
      </c>
      <c r="P2269" s="12">
        <f>ROUND(E2269/D2269*100,0)</f>
        <v>381</v>
      </c>
      <c r="Q2269" s="13">
        <f>IFERROR(ROUND(E2269/L2269,2),"no backers")</f>
        <v>188.38</v>
      </c>
      <c r="S2269" s="9">
        <f>$R$1+J2269/60/60/24</f>
        <v>41968.829826388886</v>
      </c>
      <c r="T2269" s="9">
        <f>$R$1+I2269/60/60/24</f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8289</v>
      </c>
      <c r="O2270" t="s">
        <v>8307</v>
      </c>
      <c r="P2270" s="12">
        <f>ROUND(E2270/D2270*100,0)</f>
        <v>103</v>
      </c>
      <c r="Q2270" s="13">
        <f>IFERROR(ROUND(E2270/L2270,2),"no backers")</f>
        <v>148.08000000000001</v>
      </c>
      <c r="S2270" s="9">
        <f>$R$1+J2270/60/60/24</f>
        <v>42776.082349537035</v>
      </c>
      <c r="T2270" s="9">
        <f>$R$1+I2270/60/60/24</f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8289</v>
      </c>
      <c r="O2271" t="s">
        <v>8307</v>
      </c>
      <c r="P2271" s="12">
        <f>ROUND(E2271/D2271*100,0)</f>
        <v>1802</v>
      </c>
      <c r="Q2271" s="13">
        <f>IFERROR(ROUND(E2271/L2271,2),"no backers")</f>
        <v>49.93</v>
      </c>
      <c r="S2271" s="9">
        <f>$R$1+J2271/60/60/24</f>
        <v>42776.704432870371</v>
      </c>
      <c r="T2271" s="9">
        <f>$R$1+I2271/60/60/24</f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8289</v>
      </c>
      <c r="O2272" t="s">
        <v>8307</v>
      </c>
      <c r="P2272" s="12">
        <f>ROUND(E2272/D2272*100,0)</f>
        <v>720</v>
      </c>
      <c r="Q2272" s="13">
        <f>IFERROR(ROUND(E2272/L2272,2),"no backers")</f>
        <v>107.82</v>
      </c>
      <c r="S2272" s="9">
        <f>$R$1+J2272/60/60/24</f>
        <v>42725.869363425925</v>
      </c>
      <c r="T2272" s="9">
        <f>$R$1+I2272/60/60/24</f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8289</v>
      </c>
      <c r="O2273" t="s">
        <v>8307</v>
      </c>
      <c r="P2273" s="12">
        <f>ROUND(E2273/D2273*100,0)</f>
        <v>283</v>
      </c>
      <c r="Q2273" s="13">
        <f>IFERROR(ROUND(E2273/L2273,2),"no backers")</f>
        <v>42.63</v>
      </c>
      <c r="S2273" s="9">
        <f>$R$1+J2273/60/60/24</f>
        <v>42684.000046296293</v>
      </c>
      <c r="T2273" s="9">
        <f>$R$1+I2273/60/60/24</f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8289</v>
      </c>
      <c r="O2274" t="s">
        <v>8307</v>
      </c>
      <c r="P2274" s="12">
        <f>ROUND(E2274/D2274*100,0)</f>
        <v>1357</v>
      </c>
      <c r="Q2274" s="13">
        <f>IFERROR(ROUND(E2274/L2274,2),"no backers")</f>
        <v>14.37</v>
      </c>
      <c r="S2274" s="9">
        <f>$R$1+J2274/60/60/24</f>
        <v>42315.699490740735</v>
      </c>
      <c r="T2274" s="9">
        <f>$R$1+I2274/60/60/24</f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8289</v>
      </c>
      <c r="O2275" t="s">
        <v>8307</v>
      </c>
      <c r="P2275" s="12">
        <f>ROUND(E2275/D2275*100,0)</f>
        <v>220</v>
      </c>
      <c r="Q2275" s="13">
        <f>IFERROR(ROUND(E2275/L2275,2),"no backers")</f>
        <v>37.479999999999997</v>
      </c>
      <c r="S2275" s="9">
        <f>$R$1+J2275/60/60/24</f>
        <v>42781.549097222218</v>
      </c>
      <c r="T2275" s="9">
        <f>$R$1+I2275/60/60/24</f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8289</v>
      </c>
      <c r="O2276" t="s">
        <v>8307</v>
      </c>
      <c r="P2276" s="12">
        <f>ROUND(E2276/D2276*100,0)</f>
        <v>120</v>
      </c>
      <c r="Q2276" s="13">
        <f>IFERROR(ROUND(E2276/L2276,2),"no backers")</f>
        <v>30.2</v>
      </c>
      <c r="S2276" s="9">
        <f>$R$1+J2276/60/60/24</f>
        <v>41663.500659722224</v>
      </c>
      <c r="T2276" s="9">
        <f>$R$1+I2276/60/60/24</f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8289</v>
      </c>
      <c r="O2277" t="s">
        <v>8307</v>
      </c>
      <c r="P2277" s="12">
        <f>ROUND(E2277/D2277*100,0)</f>
        <v>408</v>
      </c>
      <c r="Q2277" s="13">
        <f>IFERROR(ROUND(E2277/L2277,2),"no backers")</f>
        <v>33.549999999999997</v>
      </c>
      <c r="S2277" s="9">
        <f>$R$1+J2277/60/60/24</f>
        <v>41965.616655092599</v>
      </c>
      <c r="T2277" s="9">
        <f>$R$1+I2277/60/60/24</f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8289</v>
      </c>
      <c r="O2278" t="s">
        <v>8307</v>
      </c>
      <c r="P2278" s="12">
        <f>ROUND(E2278/D2278*100,0)</f>
        <v>106</v>
      </c>
      <c r="Q2278" s="13">
        <f>IFERROR(ROUND(E2278/L2278,2),"no backers")</f>
        <v>64.75</v>
      </c>
      <c r="S2278" s="9">
        <f>$R$1+J2278/60/60/24</f>
        <v>41614.651493055557</v>
      </c>
      <c r="T2278" s="9">
        <f>$R$1+I2278/60/60/24</f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8289</v>
      </c>
      <c r="O2279" t="s">
        <v>8307</v>
      </c>
      <c r="P2279" s="12">
        <f>ROUND(E2279/D2279*100,0)</f>
        <v>141</v>
      </c>
      <c r="Q2279" s="13">
        <f>IFERROR(ROUND(E2279/L2279,2),"no backers")</f>
        <v>57.93</v>
      </c>
      <c r="S2279" s="9">
        <f>$R$1+J2279/60/60/24</f>
        <v>40936.678506944445</v>
      </c>
      <c r="T2279" s="9">
        <f>$R$1+I2279/60/60/24</f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8289</v>
      </c>
      <c r="O2280" t="s">
        <v>8307</v>
      </c>
      <c r="P2280" s="12">
        <f>ROUND(E2280/D2280*100,0)</f>
        <v>271</v>
      </c>
      <c r="Q2280" s="13">
        <f>IFERROR(ROUND(E2280/L2280,2),"no backers")</f>
        <v>53.08</v>
      </c>
      <c r="S2280" s="9">
        <f>$R$1+J2280/60/60/24</f>
        <v>42338.709108796291</v>
      </c>
      <c r="T2280" s="9">
        <f>$R$1+I2280/60/60/24</f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8289</v>
      </c>
      <c r="O2281" t="s">
        <v>8307</v>
      </c>
      <c r="P2281" s="12">
        <f>ROUND(E2281/D2281*100,0)</f>
        <v>154</v>
      </c>
      <c r="Q2281" s="13">
        <f>IFERROR(ROUND(E2281/L2281,2),"no backers")</f>
        <v>48.06</v>
      </c>
      <c r="S2281" s="9">
        <f>$R$1+J2281/60/60/24</f>
        <v>42020.806701388887</v>
      </c>
      <c r="T2281" s="9">
        <f>$R$1+I2281/60/60/24</f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8289</v>
      </c>
      <c r="O2282" t="s">
        <v>8307</v>
      </c>
      <c r="P2282" s="12">
        <f>ROUND(E2282/D2282*100,0)</f>
        <v>404</v>
      </c>
      <c r="Q2282" s="13">
        <f>IFERROR(ROUND(E2282/L2282,2),"no backers")</f>
        <v>82.4</v>
      </c>
      <c r="S2282" s="9">
        <f>$R$1+J2282/60/60/24</f>
        <v>42234.624895833331</v>
      </c>
      <c r="T2282" s="9">
        <f>$R$1+I2282/60/60/24</f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8281</v>
      </c>
      <c r="O2283" t="s">
        <v>8282</v>
      </c>
      <c r="P2283" s="12">
        <f>ROUND(E2283/D2283*100,0)</f>
        <v>185</v>
      </c>
      <c r="Q2283" s="13">
        <f>IFERROR(ROUND(E2283/L2283,2),"no backers")</f>
        <v>50.45</v>
      </c>
      <c r="S2283" s="9">
        <f>$R$1+J2283/60/60/24</f>
        <v>40687.285844907405</v>
      </c>
      <c r="T2283" s="9">
        <f>$R$1+I2283/60/60/24</f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8281</v>
      </c>
      <c r="O2284" t="s">
        <v>8282</v>
      </c>
      <c r="P2284" s="12">
        <f>ROUND(E2284/D2284*100,0)</f>
        <v>185</v>
      </c>
      <c r="Q2284" s="13">
        <f>IFERROR(ROUND(E2284/L2284,2),"no backers")</f>
        <v>115.83</v>
      </c>
      <c r="S2284" s="9">
        <f>$R$1+J2284/60/60/24</f>
        <v>42323.17460648148</v>
      </c>
      <c r="T2284" s="9">
        <f>$R$1+I2284/60/60/24</f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8281</v>
      </c>
      <c r="O2285" t="s">
        <v>8282</v>
      </c>
      <c r="P2285" s="12">
        <f>ROUND(E2285/D2285*100,0)</f>
        <v>101</v>
      </c>
      <c r="Q2285" s="13">
        <f>IFERROR(ROUND(E2285/L2285,2),"no backers")</f>
        <v>63.03</v>
      </c>
      <c r="S2285" s="9">
        <f>$R$1+J2285/60/60/24</f>
        <v>40978.125046296293</v>
      </c>
      <c r="T2285" s="9">
        <f>$R$1+I2285/60/60/24</f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8281</v>
      </c>
      <c r="O2286" t="s">
        <v>8282</v>
      </c>
      <c r="P2286" s="12">
        <f>ROUND(E2286/D2286*100,0)</f>
        <v>106</v>
      </c>
      <c r="Q2286" s="13">
        <f>IFERROR(ROUND(E2286/L2286,2),"no backers")</f>
        <v>108.02</v>
      </c>
      <c r="S2286" s="9">
        <f>$R$1+J2286/60/60/24</f>
        <v>40585.796817129631</v>
      </c>
      <c r="T2286" s="9">
        <f>$R$1+I2286/60/60/24</f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8281</v>
      </c>
      <c r="O2287" t="s">
        <v>8282</v>
      </c>
      <c r="P2287" s="12">
        <f>ROUND(E2287/D2287*100,0)</f>
        <v>121</v>
      </c>
      <c r="Q2287" s="13">
        <f>IFERROR(ROUND(E2287/L2287,2),"no backers")</f>
        <v>46.09</v>
      </c>
      <c r="S2287" s="9">
        <f>$R$1+J2287/60/60/24</f>
        <v>41059.185682870368</v>
      </c>
      <c r="T2287" s="9">
        <f>$R$1+I2287/60/60/24</f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8281</v>
      </c>
      <c r="O2288" t="s">
        <v>8282</v>
      </c>
      <c r="P2288" s="12">
        <f>ROUND(E2288/D2288*100,0)</f>
        <v>100</v>
      </c>
      <c r="Q2288" s="13">
        <f>IFERROR(ROUND(E2288/L2288,2),"no backers")</f>
        <v>107.21</v>
      </c>
      <c r="S2288" s="9">
        <f>$R$1+J2288/60/60/24</f>
        <v>41494.963587962964</v>
      </c>
      <c r="T2288" s="9">
        <f>$R$1+I2288/60/60/24</f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8281</v>
      </c>
      <c r="O2289" t="s">
        <v>8282</v>
      </c>
      <c r="P2289" s="12">
        <f>ROUND(E2289/D2289*100,0)</f>
        <v>120</v>
      </c>
      <c r="Q2289" s="13">
        <f>IFERROR(ROUND(E2289/L2289,2),"no backers")</f>
        <v>50.93</v>
      </c>
      <c r="S2289" s="9">
        <f>$R$1+J2289/60/60/24</f>
        <v>41792.667361111111</v>
      </c>
      <c r="T2289" s="9">
        <f>$R$1+I2289/60/60/24</f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8281</v>
      </c>
      <c r="O2290" t="s">
        <v>8282</v>
      </c>
      <c r="P2290" s="12">
        <f>ROUND(E2290/D2290*100,0)</f>
        <v>100</v>
      </c>
      <c r="Q2290" s="13">
        <f>IFERROR(ROUND(E2290/L2290,2),"no backers")</f>
        <v>40.04</v>
      </c>
      <c r="S2290" s="9">
        <f>$R$1+J2290/60/60/24</f>
        <v>41067.827418981484</v>
      </c>
      <c r="T2290" s="9">
        <f>$R$1+I2290/60/60/24</f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8281</v>
      </c>
      <c r="O2291" t="s">
        <v>8282</v>
      </c>
      <c r="P2291" s="12">
        <f>ROUND(E2291/D2291*100,0)</f>
        <v>107</v>
      </c>
      <c r="Q2291" s="13">
        <f>IFERROR(ROUND(E2291/L2291,2),"no backers")</f>
        <v>64.44</v>
      </c>
      <c r="S2291" s="9">
        <f>$R$1+J2291/60/60/24</f>
        <v>41571.998379629629</v>
      </c>
      <c r="T2291" s="9">
        <f>$R$1+I2291/60/60/24</f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8281</v>
      </c>
      <c r="O2292" t="s">
        <v>8282</v>
      </c>
      <c r="P2292" s="12">
        <f>ROUND(E2292/D2292*100,0)</f>
        <v>104</v>
      </c>
      <c r="Q2292" s="13">
        <f>IFERROR(ROUND(E2292/L2292,2),"no backers")</f>
        <v>53.83</v>
      </c>
      <c r="S2292" s="9">
        <f>$R$1+J2292/60/60/24</f>
        <v>40070.253819444442</v>
      </c>
      <c r="T2292" s="9">
        <f>$R$1+I2292/60/60/24</f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8281</v>
      </c>
      <c r="O2293" t="s">
        <v>8282</v>
      </c>
      <c r="P2293" s="12">
        <f>ROUND(E2293/D2293*100,0)</f>
        <v>173</v>
      </c>
      <c r="Q2293" s="13">
        <f>IFERROR(ROUND(E2293/L2293,2),"no backers")</f>
        <v>100.47</v>
      </c>
      <c r="S2293" s="9">
        <f>$R$1+J2293/60/60/24</f>
        <v>40987.977060185185</v>
      </c>
      <c r="T2293" s="9">
        <f>$R$1+I2293/60/60/24</f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8281</v>
      </c>
      <c r="O2294" t="s">
        <v>8282</v>
      </c>
      <c r="P2294" s="12">
        <f>ROUND(E2294/D2294*100,0)</f>
        <v>107</v>
      </c>
      <c r="Q2294" s="13">
        <f>IFERROR(ROUND(E2294/L2294,2),"no backers")</f>
        <v>46.63</v>
      </c>
      <c r="S2294" s="9">
        <f>$R$1+J2294/60/60/24</f>
        <v>40987.697638888887</v>
      </c>
      <c r="T2294" s="9">
        <f>$R$1+I2294/60/60/24</f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8281</v>
      </c>
      <c r="O2295" t="s">
        <v>8282</v>
      </c>
      <c r="P2295" s="12">
        <f>ROUND(E2295/D2295*100,0)</f>
        <v>108</v>
      </c>
      <c r="Q2295" s="13">
        <f>IFERROR(ROUND(E2295/L2295,2),"no backers")</f>
        <v>34.07</v>
      </c>
      <c r="S2295" s="9">
        <f>$R$1+J2295/60/60/24</f>
        <v>41151.708321759259</v>
      </c>
      <c r="T2295" s="9">
        <f>$R$1+I2295/60/60/24</f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8281</v>
      </c>
      <c r="O2296" t="s">
        <v>8282</v>
      </c>
      <c r="P2296" s="12">
        <f>ROUND(E2296/D2296*100,0)</f>
        <v>146</v>
      </c>
      <c r="Q2296" s="13">
        <f>IFERROR(ROUND(E2296/L2296,2),"no backers")</f>
        <v>65.209999999999994</v>
      </c>
      <c r="S2296" s="9">
        <f>$R$1+J2296/60/60/24</f>
        <v>41264.72314814815</v>
      </c>
      <c r="T2296" s="9">
        <f>$R$1+I2296/60/60/24</f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8281</v>
      </c>
      <c r="O2297" t="s">
        <v>8282</v>
      </c>
      <c r="P2297" s="12">
        <f>ROUND(E2297/D2297*100,0)</f>
        <v>125</v>
      </c>
      <c r="Q2297" s="13">
        <f>IFERROR(ROUND(E2297/L2297,2),"no backers")</f>
        <v>44.21</v>
      </c>
      <c r="S2297" s="9">
        <f>$R$1+J2297/60/60/24</f>
        <v>41270.954351851848</v>
      </c>
      <c r="T2297" s="9">
        <f>$R$1+I2297/60/60/24</f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8281</v>
      </c>
      <c r="O2298" t="s">
        <v>8282</v>
      </c>
      <c r="P2298" s="12">
        <f>ROUND(E2298/D2298*100,0)</f>
        <v>149</v>
      </c>
      <c r="Q2298" s="13">
        <f>IFERROR(ROUND(E2298/L2298,2),"no backers")</f>
        <v>71.97</v>
      </c>
      <c r="S2298" s="9">
        <f>$R$1+J2298/60/60/24</f>
        <v>40927.731782407405</v>
      </c>
      <c r="T2298" s="9">
        <f>$R$1+I2298/60/60/24</f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8281</v>
      </c>
      <c r="O2299" t="s">
        <v>8282</v>
      </c>
      <c r="P2299" s="12">
        <f>ROUND(E2299/D2299*100,0)</f>
        <v>101</v>
      </c>
      <c r="Q2299" s="13">
        <f>IFERROR(ROUND(E2299/L2299,2),"no backers")</f>
        <v>52.95</v>
      </c>
      <c r="S2299" s="9">
        <f>$R$1+J2299/60/60/24</f>
        <v>40948.042233796295</v>
      </c>
      <c r="T2299" s="9">
        <f>$R$1+I2299/60/60/24</f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8281</v>
      </c>
      <c r="O2300" t="s">
        <v>8282</v>
      </c>
      <c r="P2300" s="12">
        <f>ROUND(E2300/D2300*100,0)</f>
        <v>105</v>
      </c>
      <c r="Q2300" s="13">
        <f>IFERROR(ROUND(E2300/L2300,2),"no backers")</f>
        <v>109.45</v>
      </c>
      <c r="S2300" s="9">
        <f>$R$1+J2300/60/60/24</f>
        <v>41694.84065972222</v>
      </c>
      <c r="T2300" s="9">
        <f>$R$1+I2300/60/60/24</f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8281</v>
      </c>
      <c r="O2301" t="s">
        <v>8282</v>
      </c>
      <c r="P2301" s="12">
        <f>ROUND(E2301/D2301*100,0)</f>
        <v>350</v>
      </c>
      <c r="Q2301" s="13">
        <f>IFERROR(ROUND(E2301/L2301,2),"no backers")</f>
        <v>75.040000000000006</v>
      </c>
      <c r="S2301" s="9">
        <f>$R$1+J2301/60/60/24</f>
        <v>40565.032511574071</v>
      </c>
      <c r="T2301" s="9">
        <f>$R$1+I2301/60/60/24</f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8281</v>
      </c>
      <c r="O2302" t="s">
        <v>8282</v>
      </c>
      <c r="P2302" s="12">
        <f>ROUND(E2302/D2302*100,0)</f>
        <v>101</v>
      </c>
      <c r="Q2302" s="13">
        <f>IFERROR(ROUND(E2302/L2302,2),"no backers")</f>
        <v>115.71</v>
      </c>
      <c r="S2302" s="9">
        <f>$R$1+J2302/60/60/24</f>
        <v>41074.727037037039</v>
      </c>
      <c r="T2302" s="9">
        <f>$R$1+I2302/60/60/24</f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8281</v>
      </c>
      <c r="O2303" t="s">
        <v>8285</v>
      </c>
      <c r="P2303" s="12">
        <f>ROUND(E2303/D2303*100,0)</f>
        <v>134</v>
      </c>
      <c r="Q2303" s="13">
        <f>IFERROR(ROUND(E2303/L2303,2),"no backers")</f>
        <v>31.66</v>
      </c>
      <c r="S2303" s="9">
        <f>$R$1+J2303/60/60/24</f>
        <v>41416.146944444445</v>
      </c>
      <c r="T2303" s="9">
        <f>$R$1+I2303/60/60/24</f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8281</v>
      </c>
      <c r="O2304" t="s">
        <v>8285</v>
      </c>
      <c r="P2304" s="12">
        <f>ROUND(E2304/D2304*100,0)</f>
        <v>171</v>
      </c>
      <c r="Q2304" s="13">
        <f>IFERROR(ROUND(E2304/L2304,2),"no backers")</f>
        <v>46.18</v>
      </c>
      <c r="S2304" s="9">
        <f>$R$1+J2304/60/60/24</f>
        <v>41605.868449074071</v>
      </c>
      <c r="T2304" s="9">
        <f>$R$1+I2304/60/60/24</f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8281</v>
      </c>
      <c r="O2305" t="s">
        <v>8285</v>
      </c>
      <c r="P2305" s="12">
        <f>ROUND(E2305/D2305*100,0)</f>
        <v>109</v>
      </c>
      <c r="Q2305" s="13">
        <f>IFERROR(ROUND(E2305/L2305,2),"no backers")</f>
        <v>68.48</v>
      </c>
      <c r="S2305" s="9">
        <f>$R$1+J2305/60/60/24</f>
        <v>40850.111064814817</v>
      </c>
      <c r="T2305" s="9">
        <f>$R$1+I2305/60/60/24</f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8281</v>
      </c>
      <c r="O2306" t="s">
        <v>8285</v>
      </c>
      <c r="P2306" s="12">
        <f>ROUND(E2306/D2306*100,0)</f>
        <v>101</v>
      </c>
      <c r="Q2306" s="13">
        <f>IFERROR(ROUND(E2306/L2306,2),"no backers")</f>
        <v>53.47</v>
      </c>
      <c r="S2306" s="9">
        <f>$R$1+J2306/60/60/24</f>
        <v>40502.815868055557</v>
      </c>
      <c r="T2306" s="9">
        <f>$R$1+I2306/60/60/24</f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8281</v>
      </c>
      <c r="O2307" t="s">
        <v>8285</v>
      </c>
      <c r="P2307" s="12">
        <f>ROUND(E2307/D2307*100,0)</f>
        <v>101</v>
      </c>
      <c r="Q2307" s="13">
        <f>IFERROR(ROUND(E2307/L2307,2),"no backers")</f>
        <v>109.11</v>
      </c>
      <c r="S2307" s="9">
        <f>$R$1+J2307/60/60/24</f>
        <v>41834.695277777777</v>
      </c>
      <c r="T2307" s="9">
        <f>$R$1+I2307/60/60/24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8281</v>
      </c>
      <c r="O2308" t="s">
        <v>8285</v>
      </c>
      <c r="P2308" s="12">
        <f>ROUND(E2308/D2308*100,0)</f>
        <v>107</v>
      </c>
      <c r="Q2308" s="13">
        <f>IFERROR(ROUND(E2308/L2308,2),"no backers")</f>
        <v>51.19</v>
      </c>
      <c r="S2308" s="9">
        <f>$R$1+J2308/60/60/24</f>
        <v>40948.16815972222</v>
      </c>
      <c r="T2308" s="9">
        <f>$R$1+I2308/60/60/24</f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8281</v>
      </c>
      <c r="O2309" t="s">
        <v>8285</v>
      </c>
      <c r="P2309" s="12">
        <f>ROUND(E2309/D2309*100,0)</f>
        <v>107</v>
      </c>
      <c r="Q2309" s="13">
        <f>IFERROR(ROUND(E2309/L2309,2),"no backers")</f>
        <v>27.94</v>
      </c>
      <c r="S2309" s="9">
        <f>$R$1+J2309/60/60/24</f>
        <v>41004.802465277775</v>
      </c>
      <c r="T2309" s="9">
        <f>$R$1+I2309/60/60/24</f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8281</v>
      </c>
      <c r="O2310" t="s">
        <v>8285</v>
      </c>
      <c r="P2310" s="12">
        <f>ROUND(E2310/D2310*100,0)</f>
        <v>101</v>
      </c>
      <c r="Q2310" s="13">
        <f>IFERROR(ROUND(E2310/L2310,2),"no backers")</f>
        <v>82.5</v>
      </c>
      <c r="S2310" s="9">
        <f>$R$1+J2310/60/60/24</f>
        <v>41851.962916666671</v>
      </c>
      <c r="T2310" s="9">
        <f>$R$1+I2310/60/60/24</f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8281</v>
      </c>
      <c r="O2311" t="s">
        <v>8285</v>
      </c>
      <c r="P2311" s="12">
        <f>ROUND(E2311/D2311*100,0)</f>
        <v>107</v>
      </c>
      <c r="Q2311" s="13">
        <f>IFERROR(ROUND(E2311/L2311,2),"no backers")</f>
        <v>59.82</v>
      </c>
      <c r="S2311" s="9">
        <f>$R$1+J2311/60/60/24</f>
        <v>41307.987696759257</v>
      </c>
      <c r="T2311" s="9">
        <f>$R$1+I2311/60/60/24</f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8281</v>
      </c>
      <c r="O2312" t="s">
        <v>8285</v>
      </c>
      <c r="P2312" s="12">
        <f>ROUND(E2312/D2312*100,0)</f>
        <v>429</v>
      </c>
      <c r="Q2312" s="13">
        <f>IFERROR(ROUND(E2312/L2312,2),"no backers")</f>
        <v>64.819999999999993</v>
      </c>
      <c r="S2312" s="9">
        <f>$R$1+J2312/60/60/24</f>
        <v>41324.79415509259</v>
      </c>
      <c r="T2312" s="9">
        <f>$R$1+I2312/60/60/24</f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8281</v>
      </c>
      <c r="O2313" t="s">
        <v>8285</v>
      </c>
      <c r="P2313" s="12">
        <f>ROUND(E2313/D2313*100,0)</f>
        <v>104</v>
      </c>
      <c r="Q2313" s="13">
        <f>IFERROR(ROUND(E2313/L2313,2),"no backers")</f>
        <v>90.1</v>
      </c>
      <c r="S2313" s="9">
        <f>$R$1+J2313/60/60/24</f>
        <v>41736.004502314812</v>
      </c>
      <c r="T2313" s="9">
        <f>$R$1+I2313/60/60/24</f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8281</v>
      </c>
      <c r="O2314" t="s">
        <v>8285</v>
      </c>
      <c r="P2314" s="12">
        <f>ROUND(E2314/D2314*100,0)</f>
        <v>108</v>
      </c>
      <c r="Q2314" s="13">
        <f>IFERROR(ROUND(E2314/L2314,2),"no backers")</f>
        <v>40.96</v>
      </c>
      <c r="S2314" s="9">
        <f>$R$1+J2314/60/60/24</f>
        <v>41716.632847222223</v>
      </c>
      <c r="T2314" s="9">
        <f>$R$1+I2314/60/60/24</f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8281</v>
      </c>
      <c r="O2315" t="s">
        <v>8285</v>
      </c>
      <c r="P2315" s="12">
        <f>ROUND(E2315/D2315*100,0)</f>
        <v>176</v>
      </c>
      <c r="Q2315" s="13">
        <f>IFERROR(ROUND(E2315/L2315,2),"no backers")</f>
        <v>56</v>
      </c>
      <c r="S2315" s="9">
        <f>$R$1+J2315/60/60/24</f>
        <v>41002.958634259259</v>
      </c>
      <c r="T2315" s="9">
        <f>$R$1+I2315/60/60/24</f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8281</v>
      </c>
      <c r="O2316" t="s">
        <v>8285</v>
      </c>
      <c r="P2316" s="12">
        <f>ROUND(E2316/D2316*100,0)</f>
        <v>157</v>
      </c>
      <c r="Q2316" s="13">
        <f>IFERROR(ROUND(E2316/L2316,2),"no backers")</f>
        <v>37.67</v>
      </c>
      <c r="S2316" s="9">
        <f>$R$1+J2316/60/60/24</f>
        <v>41037.551585648151</v>
      </c>
      <c r="T2316" s="9">
        <f>$R$1+I2316/60/60/24</f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8281</v>
      </c>
      <c r="O2317" t="s">
        <v>8285</v>
      </c>
      <c r="P2317" s="12">
        <f>ROUND(E2317/D2317*100,0)</f>
        <v>103</v>
      </c>
      <c r="Q2317" s="13">
        <f>IFERROR(ROUND(E2317/L2317,2),"no backers")</f>
        <v>40.08</v>
      </c>
      <c r="S2317" s="9">
        <f>$R$1+J2317/60/60/24</f>
        <v>41004.72619212963</v>
      </c>
      <c r="T2317" s="9">
        <f>$R$1+I2317/60/60/24</f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8281</v>
      </c>
      <c r="O2318" t="s">
        <v>8285</v>
      </c>
      <c r="P2318" s="12">
        <f>ROUND(E2318/D2318*100,0)</f>
        <v>104</v>
      </c>
      <c r="Q2318" s="13">
        <f>IFERROR(ROUND(E2318/L2318,2),"no backers")</f>
        <v>78.03</v>
      </c>
      <c r="S2318" s="9">
        <f>$R$1+J2318/60/60/24</f>
        <v>40079.725115740745</v>
      </c>
      <c r="T2318" s="9">
        <f>$R$1+I2318/60/60/24</f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8281</v>
      </c>
      <c r="O2319" t="s">
        <v>8285</v>
      </c>
      <c r="P2319" s="12">
        <f>ROUND(E2319/D2319*100,0)</f>
        <v>104</v>
      </c>
      <c r="Q2319" s="13">
        <f>IFERROR(ROUND(E2319/L2319,2),"no backers")</f>
        <v>18.91</v>
      </c>
      <c r="S2319" s="9">
        <f>$R$1+J2319/60/60/24</f>
        <v>40192.542233796295</v>
      </c>
      <c r="T2319" s="9">
        <f>$R$1+I2319/60/60/24</f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8281</v>
      </c>
      <c r="O2320" t="s">
        <v>8285</v>
      </c>
      <c r="P2320" s="12">
        <f>ROUND(E2320/D2320*100,0)</f>
        <v>121</v>
      </c>
      <c r="Q2320" s="13">
        <f>IFERROR(ROUND(E2320/L2320,2),"no backers")</f>
        <v>37.130000000000003</v>
      </c>
      <c r="S2320" s="9">
        <f>$R$1+J2320/60/60/24</f>
        <v>40050.643680555557</v>
      </c>
      <c r="T2320" s="9">
        <f>$R$1+I2320/60/60/24</f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8281</v>
      </c>
      <c r="O2321" t="s">
        <v>8285</v>
      </c>
      <c r="P2321" s="12">
        <f>ROUND(E2321/D2321*100,0)</f>
        <v>108</v>
      </c>
      <c r="Q2321" s="13">
        <f>IFERROR(ROUND(E2321/L2321,2),"no backers")</f>
        <v>41.96</v>
      </c>
      <c r="S2321" s="9">
        <f>$R$1+J2321/60/60/24</f>
        <v>41593.082002314812</v>
      </c>
      <c r="T2321" s="9">
        <f>$R$1+I2321/60/60/24</f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8281</v>
      </c>
      <c r="O2322" t="s">
        <v>8285</v>
      </c>
      <c r="P2322" s="12">
        <f>ROUND(E2322/D2322*100,0)</f>
        <v>109</v>
      </c>
      <c r="Q2322" s="13">
        <f>IFERROR(ROUND(E2322/L2322,2),"no backers")</f>
        <v>61.04</v>
      </c>
      <c r="S2322" s="9">
        <f>$R$1+J2322/60/60/24</f>
        <v>41696.817129629628</v>
      </c>
      <c r="T2322" s="9">
        <f>$R$1+I2322/60/60/24</f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8292</v>
      </c>
      <c r="O2323" t="s">
        <v>8308</v>
      </c>
      <c r="P2323" s="12">
        <f>ROUND(E2323/D2323*100,0)</f>
        <v>39</v>
      </c>
      <c r="Q2323" s="13">
        <f>IFERROR(ROUND(E2323/L2323,2),"no backers")</f>
        <v>64.53</v>
      </c>
      <c r="S2323" s="9">
        <f>$R$1+J2323/60/60/24</f>
        <v>42799.260428240741</v>
      </c>
      <c r="T2323" s="9">
        <f>$R$1+I2323/60/60/24</f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8292</v>
      </c>
      <c r="O2324" t="s">
        <v>8308</v>
      </c>
      <c r="P2324" s="12">
        <f>ROUND(E2324/D2324*100,0)</f>
        <v>3</v>
      </c>
      <c r="Q2324" s="13">
        <f>IFERROR(ROUND(E2324/L2324,2),"no backers")</f>
        <v>21.25</v>
      </c>
      <c r="S2324" s="9">
        <f>$R$1+J2324/60/60/24</f>
        <v>42804.895474537043</v>
      </c>
      <c r="T2324" s="9">
        <f>$R$1+I2324/60/60/24</f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8292</v>
      </c>
      <c r="O2325" t="s">
        <v>8308</v>
      </c>
      <c r="P2325" s="12">
        <f>ROUND(E2325/D2325*100,0)</f>
        <v>48</v>
      </c>
      <c r="Q2325" s="13">
        <f>IFERROR(ROUND(E2325/L2325,2),"no backers")</f>
        <v>30</v>
      </c>
      <c r="S2325" s="9">
        <f>$R$1+J2325/60/60/24</f>
        <v>42807.755173611105</v>
      </c>
      <c r="T2325" s="9">
        <f>$R$1+I2325/60/60/24</f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8292</v>
      </c>
      <c r="O2326" t="s">
        <v>8308</v>
      </c>
      <c r="P2326" s="12">
        <f>ROUND(E2326/D2326*100,0)</f>
        <v>21</v>
      </c>
      <c r="Q2326" s="13">
        <f>IFERROR(ROUND(E2326/L2326,2),"no backers")</f>
        <v>25.49</v>
      </c>
      <c r="S2326" s="9">
        <f>$R$1+J2326/60/60/24</f>
        <v>42790.885243055556</v>
      </c>
      <c r="T2326" s="9">
        <f>$R$1+I2326/60/60/24</f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8292</v>
      </c>
      <c r="O2327" t="s">
        <v>8308</v>
      </c>
      <c r="P2327" s="12">
        <f>ROUND(E2327/D2327*100,0)</f>
        <v>8</v>
      </c>
      <c r="Q2327" s="13">
        <f>IFERROR(ROUND(E2327/L2327,2),"no backers")</f>
        <v>11.43</v>
      </c>
      <c r="S2327" s="9">
        <f>$R$1+J2327/60/60/24</f>
        <v>42794.022349537037</v>
      </c>
      <c r="T2327" s="9">
        <f>$R$1+I2327/60/60/24</f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8292</v>
      </c>
      <c r="O2328" t="s">
        <v>8308</v>
      </c>
      <c r="P2328" s="12">
        <f>ROUND(E2328/D2328*100,0)</f>
        <v>1</v>
      </c>
      <c r="Q2328" s="13">
        <f>IFERROR(ROUND(E2328/L2328,2),"no backers")</f>
        <v>108</v>
      </c>
      <c r="S2328" s="9">
        <f>$R$1+J2328/60/60/24</f>
        <v>42804.034120370372</v>
      </c>
      <c r="T2328" s="9">
        <f>$R$1+I2328/60/60/24</f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8292</v>
      </c>
      <c r="O2329" t="s">
        <v>8308</v>
      </c>
      <c r="P2329" s="12">
        <f>ROUND(E2329/D2329*100,0)</f>
        <v>526</v>
      </c>
      <c r="Q2329" s="13">
        <f>IFERROR(ROUND(E2329/L2329,2),"no backers")</f>
        <v>54.88</v>
      </c>
      <c r="S2329" s="9">
        <f>$R$1+J2329/60/60/24</f>
        <v>41842.917129629634</v>
      </c>
      <c r="T2329" s="9">
        <f>$R$1+I2329/60/60/24</f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8292</v>
      </c>
      <c r="O2330" t="s">
        <v>8308</v>
      </c>
      <c r="P2330" s="12">
        <f>ROUND(E2330/D2330*100,0)</f>
        <v>254</v>
      </c>
      <c r="Q2330" s="13">
        <f>IFERROR(ROUND(E2330/L2330,2),"no backers")</f>
        <v>47.38</v>
      </c>
      <c r="S2330" s="9">
        <f>$R$1+J2330/60/60/24</f>
        <v>42139.781678240746</v>
      </c>
      <c r="T2330" s="9">
        <f>$R$1+I2330/60/60/24</f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8292</v>
      </c>
      <c r="O2331" t="s">
        <v>8308</v>
      </c>
      <c r="P2331" s="12">
        <f>ROUND(E2331/D2331*100,0)</f>
        <v>106</v>
      </c>
      <c r="Q2331" s="13">
        <f>IFERROR(ROUND(E2331/L2331,2),"no backers")</f>
        <v>211.84</v>
      </c>
      <c r="S2331" s="9">
        <f>$R$1+J2331/60/60/24</f>
        <v>41807.624374999999</v>
      </c>
      <c r="T2331" s="9">
        <f>$R$1+I2331/60/60/24</f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8292</v>
      </c>
      <c r="O2332" t="s">
        <v>8308</v>
      </c>
      <c r="P2332" s="12">
        <f>ROUND(E2332/D2332*100,0)</f>
        <v>102</v>
      </c>
      <c r="Q2332" s="13">
        <f>IFERROR(ROUND(E2332/L2332,2),"no backers")</f>
        <v>219.93</v>
      </c>
      <c r="S2332" s="9">
        <f>$R$1+J2332/60/60/24</f>
        <v>42332.89980324074</v>
      </c>
      <c r="T2332" s="9">
        <f>$R$1+I2332/60/60/24</f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8292</v>
      </c>
      <c r="O2333" t="s">
        <v>8308</v>
      </c>
      <c r="P2333" s="12">
        <f>ROUND(E2333/D2333*100,0)</f>
        <v>144</v>
      </c>
      <c r="Q2333" s="13">
        <f>IFERROR(ROUND(E2333/L2333,2),"no backers")</f>
        <v>40.799999999999997</v>
      </c>
      <c r="S2333" s="9">
        <f>$R$1+J2333/60/60/24</f>
        <v>41839.005671296298</v>
      </c>
      <c r="T2333" s="9">
        <f>$R$1+I2333/60/60/24</f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8292</v>
      </c>
      <c r="O2334" t="s">
        <v>8308</v>
      </c>
      <c r="P2334" s="12">
        <f>ROUND(E2334/D2334*100,0)</f>
        <v>106</v>
      </c>
      <c r="Q2334" s="13">
        <f>IFERROR(ROUND(E2334/L2334,2),"no backers")</f>
        <v>75.5</v>
      </c>
      <c r="S2334" s="9">
        <f>$R$1+J2334/60/60/24</f>
        <v>42011.628136574072</v>
      </c>
      <c r="T2334" s="9">
        <f>$R$1+I2334/60/60/24</f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8292</v>
      </c>
      <c r="O2335" t="s">
        <v>8308</v>
      </c>
      <c r="P2335" s="12">
        <f>ROUND(E2335/D2335*100,0)</f>
        <v>212</v>
      </c>
      <c r="Q2335" s="13">
        <f>IFERROR(ROUND(E2335/L2335,2),"no backers")</f>
        <v>13.54</v>
      </c>
      <c r="S2335" s="9">
        <f>$R$1+J2335/60/60/24</f>
        <v>41767.650347222225</v>
      </c>
      <c r="T2335" s="9">
        <f>$R$1+I2335/60/60/24</f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8292</v>
      </c>
      <c r="O2336" t="s">
        <v>8308</v>
      </c>
      <c r="P2336" s="12">
        <f>ROUND(E2336/D2336*100,0)</f>
        <v>102</v>
      </c>
      <c r="Q2336" s="13">
        <f>IFERROR(ROUND(E2336/L2336,2),"no backers")</f>
        <v>60.87</v>
      </c>
      <c r="S2336" s="9">
        <f>$R$1+J2336/60/60/24</f>
        <v>41918.670115740737</v>
      </c>
      <c r="T2336" s="9">
        <f>$R$1+I2336/60/60/24</f>
        <v>41948.731944444444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8292</v>
      </c>
      <c r="O2337" t="s">
        <v>8308</v>
      </c>
      <c r="P2337" s="12">
        <f>ROUND(E2337/D2337*100,0)</f>
        <v>102</v>
      </c>
      <c r="Q2337" s="13">
        <f>IFERROR(ROUND(E2337/L2337,2),"no backers")</f>
        <v>115.69</v>
      </c>
      <c r="S2337" s="9">
        <f>$R$1+J2337/60/60/24</f>
        <v>41771.572256944448</v>
      </c>
      <c r="T2337" s="9">
        <f>$R$1+I2337/60/60/24</f>
        <v>41801.572256944448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8292</v>
      </c>
      <c r="O2338" t="s">
        <v>8308</v>
      </c>
      <c r="P2338" s="12">
        <f>ROUND(E2338/D2338*100,0)</f>
        <v>521</v>
      </c>
      <c r="Q2338" s="13">
        <f>IFERROR(ROUND(E2338/L2338,2),"no backers")</f>
        <v>48.1</v>
      </c>
      <c r="S2338" s="9">
        <f>$R$1+J2338/60/60/24</f>
        <v>41666.924710648149</v>
      </c>
      <c r="T2338" s="9">
        <f>$R$1+I2338/60/60/24</f>
        <v>41706.924710648149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8292</v>
      </c>
      <c r="O2339" t="s">
        <v>8308</v>
      </c>
      <c r="P2339" s="12">
        <f>ROUND(E2339/D2339*100,0)</f>
        <v>111</v>
      </c>
      <c r="Q2339" s="13">
        <f>IFERROR(ROUND(E2339/L2339,2),"no backers")</f>
        <v>74.180000000000007</v>
      </c>
      <c r="S2339" s="9">
        <f>$R$1+J2339/60/60/24</f>
        <v>41786.640543981484</v>
      </c>
      <c r="T2339" s="9">
        <f>$R$1+I2339/60/60/24</f>
        <v>41816.640543981484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8292</v>
      </c>
      <c r="O2340" t="s">
        <v>8308</v>
      </c>
      <c r="P2340" s="12">
        <f>ROUND(E2340/D2340*100,0)</f>
        <v>101</v>
      </c>
      <c r="Q2340" s="13">
        <f>IFERROR(ROUND(E2340/L2340,2),"no backers")</f>
        <v>123.35</v>
      </c>
      <c r="S2340" s="9">
        <f>$R$1+J2340/60/60/24</f>
        <v>41789.896805555552</v>
      </c>
      <c r="T2340" s="9">
        <f>$R$1+I2340/60/60/24</f>
        <v>41819.896805555552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8292</v>
      </c>
      <c r="O2341" t="s">
        <v>8308</v>
      </c>
      <c r="P2341" s="12">
        <f>ROUND(E2341/D2341*100,0)</f>
        <v>294</v>
      </c>
      <c r="Q2341" s="13">
        <f>IFERROR(ROUND(E2341/L2341,2),"no backers")</f>
        <v>66.62</v>
      </c>
      <c r="S2341" s="9">
        <f>$R$1+J2341/60/60/24</f>
        <v>42692.79987268518</v>
      </c>
      <c r="T2341" s="9">
        <f>$R$1+I2341/60/60/24</f>
        <v>42723.332638888889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8292</v>
      </c>
      <c r="O2342" t="s">
        <v>8308</v>
      </c>
      <c r="P2342" s="12">
        <f>ROUND(E2342/D2342*100,0)</f>
        <v>106</v>
      </c>
      <c r="Q2342" s="13">
        <f>IFERROR(ROUND(E2342/L2342,2),"no backers")</f>
        <v>104.99</v>
      </c>
      <c r="S2342" s="9">
        <f>$R$1+J2342/60/60/24</f>
        <v>42643.642800925925</v>
      </c>
      <c r="T2342" s="9">
        <f>$R$1+I2342/60/60/24</f>
        <v>42673.642800925925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8275</v>
      </c>
      <c r="O2343" t="s">
        <v>8276</v>
      </c>
      <c r="P2343" s="12">
        <f>ROUND(E2343/D2343*100,0)</f>
        <v>0</v>
      </c>
      <c r="Q2343" s="13" t="str">
        <f>IFERROR(ROUND(E2343/L2343,2),"no backers")</f>
        <v>no backers</v>
      </c>
      <c r="S2343" s="9">
        <f>$R$1+J2343/60/60/24</f>
        <v>42167.813703703709</v>
      </c>
      <c r="T2343" s="9">
        <f>$R$1+I2343/60/60/24</f>
        <v>42197.813703703709</v>
      </c>
      <c r="U2343">
        <f>YEAR(S2343)</f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8275</v>
      </c>
      <c r="O2344" t="s">
        <v>8276</v>
      </c>
      <c r="P2344" s="12">
        <f>ROUND(E2344/D2344*100,0)</f>
        <v>0</v>
      </c>
      <c r="Q2344" s="13" t="str">
        <f>IFERROR(ROUND(E2344/L2344,2),"no backers")</f>
        <v>no backers</v>
      </c>
      <c r="S2344" s="9">
        <f>$R$1+J2344/60/60/24</f>
        <v>41897.702199074076</v>
      </c>
      <c r="T2344" s="9">
        <f>$R$1+I2344/60/60/24</f>
        <v>41918.208333333336</v>
      </c>
      <c r="U2344">
        <f>YEAR(S2344)</f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8275</v>
      </c>
      <c r="O2345" t="s">
        <v>8276</v>
      </c>
      <c r="P2345" s="12">
        <f>ROUND(E2345/D2345*100,0)</f>
        <v>3</v>
      </c>
      <c r="Q2345" s="13">
        <f>IFERROR(ROUND(E2345/L2345,2),"no backers")</f>
        <v>300</v>
      </c>
      <c r="S2345" s="9">
        <f>$R$1+J2345/60/60/24</f>
        <v>42327.825289351851</v>
      </c>
      <c r="T2345" s="9">
        <f>$R$1+I2345/60/60/24</f>
        <v>42377.82430555555</v>
      </c>
      <c r="U2345">
        <f>YEAR(S2345)</f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8275</v>
      </c>
      <c r="O2346" t="s">
        <v>8276</v>
      </c>
      <c r="P2346" s="12">
        <f>ROUND(E2346/D2346*100,0)</f>
        <v>0</v>
      </c>
      <c r="Q2346" s="13">
        <f>IFERROR(ROUND(E2346/L2346,2),"no backers")</f>
        <v>1</v>
      </c>
      <c r="S2346" s="9">
        <f>$R$1+J2346/60/60/24</f>
        <v>42515.727650462963</v>
      </c>
      <c r="T2346" s="9">
        <f>$R$1+I2346/60/60/24</f>
        <v>42545.727650462963</v>
      </c>
      <c r="U2346">
        <f>YEAR(S2346)</f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8275</v>
      </c>
      <c r="O2347" t="s">
        <v>8276</v>
      </c>
      <c r="P2347" s="12">
        <f>ROUND(E2347/D2347*100,0)</f>
        <v>0</v>
      </c>
      <c r="Q2347" s="13" t="str">
        <f>IFERROR(ROUND(E2347/L2347,2),"no backers")</f>
        <v>no backers</v>
      </c>
      <c r="S2347" s="9">
        <f>$R$1+J2347/60/60/24</f>
        <v>42060.001805555556</v>
      </c>
      <c r="T2347" s="9">
        <f>$R$1+I2347/60/60/24</f>
        <v>42094.985416666663</v>
      </c>
      <c r="U2347">
        <f>YEAR(S2347)</f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8275</v>
      </c>
      <c r="O2348" t="s">
        <v>8276</v>
      </c>
      <c r="P2348" s="12">
        <f>ROUND(E2348/D2348*100,0)</f>
        <v>0</v>
      </c>
      <c r="Q2348" s="13">
        <f>IFERROR(ROUND(E2348/L2348,2),"no backers")</f>
        <v>13</v>
      </c>
      <c r="S2348" s="9">
        <f>$R$1+J2348/60/60/24</f>
        <v>42615.79896990741</v>
      </c>
      <c r="T2348" s="9">
        <f>$R$1+I2348/60/60/24</f>
        <v>42660.79896990741</v>
      </c>
      <c r="U2348">
        <f>YEAR(S2348)</f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8275</v>
      </c>
      <c r="O2349" t="s">
        <v>8276</v>
      </c>
      <c r="P2349" s="12">
        <f>ROUND(E2349/D2349*100,0)</f>
        <v>2</v>
      </c>
      <c r="Q2349" s="13">
        <f>IFERROR(ROUND(E2349/L2349,2),"no backers")</f>
        <v>15</v>
      </c>
      <c r="S2349" s="9">
        <f>$R$1+J2349/60/60/24</f>
        <v>42577.607361111113</v>
      </c>
      <c r="T2349" s="9">
        <f>$R$1+I2349/60/60/24</f>
        <v>42607.607361111113</v>
      </c>
      <c r="U2349">
        <f>YEAR(S2349)</f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8275</v>
      </c>
      <c r="O2350" t="s">
        <v>8276</v>
      </c>
      <c r="P2350" s="12">
        <f>ROUND(E2350/D2350*100,0)</f>
        <v>0</v>
      </c>
      <c r="Q2350" s="13">
        <f>IFERROR(ROUND(E2350/L2350,2),"no backers")</f>
        <v>54</v>
      </c>
      <c r="S2350" s="9">
        <f>$R$1+J2350/60/60/24</f>
        <v>42360.932152777779</v>
      </c>
      <c r="T2350" s="9">
        <f>$R$1+I2350/60/60/24</f>
        <v>42420.932152777779</v>
      </c>
      <c r="U2350">
        <f>YEAR(S2350)</f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8275</v>
      </c>
      <c r="O2351" t="s">
        <v>8276</v>
      </c>
      <c r="P2351" s="12">
        <f>ROUND(E2351/D2351*100,0)</f>
        <v>0</v>
      </c>
      <c r="Q2351" s="13" t="str">
        <f>IFERROR(ROUND(E2351/L2351,2),"no backers")</f>
        <v>no backers</v>
      </c>
      <c r="S2351" s="9">
        <f>$R$1+J2351/60/60/24</f>
        <v>42198.775787037041</v>
      </c>
      <c r="T2351" s="9">
        <f>$R$1+I2351/60/60/24</f>
        <v>42227.775787037041</v>
      </c>
      <c r="U2351">
        <f>YEAR(S2351)</f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8275</v>
      </c>
      <c r="O2352" t="s">
        <v>8276</v>
      </c>
      <c r="P2352" s="12">
        <f>ROUND(E2352/D2352*100,0)</f>
        <v>0</v>
      </c>
      <c r="Q2352" s="13" t="str">
        <f>IFERROR(ROUND(E2352/L2352,2),"no backers")</f>
        <v>no backers</v>
      </c>
      <c r="S2352" s="9">
        <f>$R$1+J2352/60/60/24</f>
        <v>42708.842245370368</v>
      </c>
      <c r="T2352" s="9">
        <f>$R$1+I2352/60/60/24</f>
        <v>42738.842245370368</v>
      </c>
      <c r="U2352">
        <f>YEAR(S2352)</f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8275</v>
      </c>
      <c r="O2353" t="s">
        <v>8276</v>
      </c>
      <c r="P2353" s="12">
        <f>ROUND(E2353/D2353*100,0)</f>
        <v>1</v>
      </c>
      <c r="Q2353" s="13">
        <f>IFERROR(ROUND(E2353/L2353,2),"no backers")</f>
        <v>15.43</v>
      </c>
      <c r="S2353" s="9">
        <f>$R$1+J2353/60/60/24</f>
        <v>42094.101145833338</v>
      </c>
      <c r="T2353" s="9">
        <f>$R$1+I2353/60/60/24</f>
        <v>42124.101145833338</v>
      </c>
      <c r="U2353">
        <f>YEAR(S2353)</f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8275</v>
      </c>
      <c r="O2354" t="s">
        <v>8276</v>
      </c>
      <c r="P2354" s="12">
        <f>ROUND(E2354/D2354*100,0)</f>
        <v>0</v>
      </c>
      <c r="Q2354" s="13" t="str">
        <f>IFERROR(ROUND(E2354/L2354,2),"no backers")</f>
        <v>no backers</v>
      </c>
      <c r="S2354" s="9">
        <f>$R$1+J2354/60/60/24</f>
        <v>42101.633703703701</v>
      </c>
      <c r="T2354" s="9">
        <f>$R$1+I2354/60/60/24</f>
        <v>42161.633703703701</v>
      </c>
      <c r="U2354">
        <f>YEAR(S2354)</f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8275</v>
      </c>
      <c r="O2355" t="s">
        <v>8276</v>
      </c>
      <c r="P2355" s="12">
        <f>ROUND(E2355/D2355*100,0)</f>
        <v>0</v>
      </c>
      <c r="Q2355" s="13" t="str">
        <f>IFERROR(ROUND(E2355/L2355,2),"no backers")</f>
        <v>no backers</v>
      </c>
      <c r="S2355" s="9">
        <f>$R$1+J2355/60/60/24</f>
        <v>42103.676180555558</v>
      </c>
      <c r="T2355" s="9">
        <f>$R$1+I2355/60/60/24</f>
        <v>42115.676180555558</v>
      </c>
      <c r="U2355">
        <f>YEAR(S2355)</f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8275</v>
      </c>
      <c r="O2356" t="s">
        <v>8276</v>
      </c>
      <c r="P2356" s="12">
        <f>ROUND(E2356/D2356*100,0)</f>
        <v>0</v>
      </c>
      <c r="Q2356" s="13">
        <f>IFERROR(ROUND(E2356/L2356,2),"no backers")</f>
        <v>25</v>
      </c>
      <c r="S2356" s="9">
        <f>$R$1+J2356/60/60/24</f>
        <v>41954.722916666666</v>
      </c>
      <c r="T2356" s="9">
        <f>$R$1+I2356/60/60/24</f>
        <v>42014.722916666666</v>
      </c>
      <c r="U2356">
        <f>YEAR(S2356)</f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8275</v>
      </c>
      <c r="O2357" t="s">
        <v>8276</v>
      </c>
      <c r="P2357" s="12">
        <f>ROUND(E2357/D2357*100,0)</f>
        <v>1</v>
      </c>
      <c r="Q2357" s="13">
        <f>IFERROR(ROUND(E2357/L2357,2),"no backers")</f>
        <v>27.5</v>
      </c>
      <c r="S2357" s="9">
        <f>$R$1+J2357/60/60/24</f>
        <v>42096.918240740735</v>
      </c>
      <c r="T2357" s="9">
        <f>$R$1+I2357/60/60/24</f>
        <v>42126.918240740735</v>
      </c>
      <c r="U2357">
        <f>YEAR(S2357)</f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8275</v>
      </c>
      <c r="O2358" t="s">
        <v>8276</v>
      </c>
      <c r="P2358" s="12">
        <f>ROUND(E2358/D2358*100,0)</f>
        <v>0</v>
      </c>
      <c r="Q2358" s="13" t="str">
        <f>IFERROR(ROUND(E2358/L2358,2),"no backers")</f>
        <v>no backers</v>
      </c>
      <c r="S2358" s="9">
        <f>$R$1+J2358/60/60/24</f>
        <v>42130.78361111111</v>
      </c>
      <c r="T2358" s="9">
        <f>$R$1+I2358/60/60/24</f>
        <v>42160.78361111111</v>
      </c>
      <c r="U2358">
        <f>YEAR(S2358)</f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8275</v>
      </c>
      <c r="O2359" t="s">
        <v>8276</v>
      </c>
      <c r="P2359" s="12">
        <f>ROUND(E2359/D2359*100,0)</f>
        <v>0</v>
      </c>
      <c r="Q2359" s="13" t="str">
        <f>IFERROR(ROUND(E2359/L2359,2),"no backers")</f>
        <v>no backers</v>
      </c>
      <c r="S2359" s="9">
        <f>$R$1+J2359/60/60/24</f>
        <v>42264.620115740734</v>
      </c>
      <c r="T2359" s="9">
        <f>$R$1+I2359/60/60/24</f>
        <v>42294.620115740734</v>
      </c>
      <c r="U2359">
        <f>YEAR(S2359)</f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8275</v>
      </c>
      <c r="O2360" t="s">
        <v>8276</v>
      </c>
      <c r="P2360" s="12">
        <f>ROUND(E2360/D2360*100,0)</f>
        <v>0</v>
      </c>
      <c r="Q2360" s="13" t="str">
        <f>IFERROR(ROUND(E2360/L2360,2),"no backers")</f>
        <v>no backers</v>
      </c>
      <c r="S2360" s="9">
        <f>$R$1+J2360/60/60/24</f>
        <v>41978.930972222224</v>
      </c>
      <c r="T2360" s="9">
        <f>$R$1+I2360/60/60/24</f>
        <v>42035.027083333334</v>
      </c>
      <c r="U2360">
        <f>YEAR(S2360)</f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8275</v>
      </c>
      <c r="O2361" t="s">
        <v>8276</v>
      </c>
      <c r="P2361" s="12">
        <f>ROUND(E2361/D2361*100,0)</f>
        <v>15</v>
      </c>
      <c r="Q2361" s="13">
        <f>IFERROR(ROUND(E2361/L2361,2),"no backers")</f>
        <v>367</v>
      </c>
      <c r="S2361" s="9">
        <f>$R$1+J2361/60/60/24</f>
        <v>42159.649583333332</v>
      </c>
      <c r="T2361" s="9">
        <f>$R$1+I2361/60/60/24</f>
        <v>42219.649583333332</v>
      </c>
      <c r="U2361">
        <f>YEAR(S2361)</f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8275</v>
      </c>
      <c r="O2362" t="s">
        <v>8276</v>
      </c>
      <c r="P2362" s="12">
        <f>ROUND(E2362/D2362*100,0)</f>
        <v>0</v>
      </c>
      <c r="Q2362" s="13">
        <f>IFERROR(ROUND(E2362/L2362,2),"no backers")</f>
        <v>2</v>
      </c>
      <c r="S2362" s="9">
        <f>$R$1+J2362/60/60/24</f>
        <v>42377.70694444445</v>
      </c>
      <c r="T2362" s="9">
        <f>$R$1+I2362/60/60/24</f>
        <v>42407.70694444445</v>
      </c>
      <c r="U2362">
        <f>YEAR(S2362)</f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8275</v>
      </c>
      <c r="O2363" t="s">
        <v>8276</v>
      </c>
      <c r="P2363" s="12">
        <f>ROUND(E2363/D2363*100,0)</f>
        <v>0</v>
      </c>
      <c r="Q2363" s="13" t="str">
        <f>IFERROR(ROUND(E2363/L2363,2),"no backers")</f>
        <v>no backers</v>
      </c>
      <c r="S2363" s="9">
        <f>$R$1+J2363/60/60/24</f>
        <v>42466.858888888892</v>
      </c>
      <c r="T2363" s="9">
        <f>$R$1+I2363/60/60/24</f>
        <v>42490.916666666672</v>
      </c>
      <c r="U2363">
        <f>YEAR(S2363)</f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8275</v>
      </c>
      <c r="O2364" t="s">
        <v>8276</v>
      </c>
      <c r="P2364" s="12">
        <f>ROUND(E2364/D2364*100,0)</f>
        <v>29</v>
      </c>
      <c r="Q2364" s="13">
        <f>IFERROR(ROUND(E2364/L2364,2),"no backers")</f>
        <v>60</v>
      </c>
      <c r="S2364" s="9">
        <f>$R$1+J2364/60/60/24</f>
        <v>41954.688310185185</v>
      </c>
      <c r="T2364" s="9">
        <f>$R$1+I2364/60/60/24</f>
        <v>41984.688310185185</v>
      </c>
      <c r="U2364">
        <f>YEAR(S2364)</f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8275</v>
      </c>
      <c r="O2365" t="s">
        <v>8276</v>
      </c>
      <c r="P2365" s="12">
        <f>ROUND(E2365/D2365*100,0)</f>
        <v>0</v>
      </c>
      <c r="Q2365" s="13" t="str">
        <f>IFERROR(ROUND(E2365/L2365,2),"no backers")</f>
        <v>no backers</v>
      </c>
      <c r="S2365" s="9">
        <f>$R$1+J2365/60/60/24</f>
        <v>42322.011574074073</v>
      </c>
      <c r="T2365" s="9">
        <f>$R$1+I2365/60/60/24</f>
        <v>42367.011574074073</v>
      </c>
      <c r="U2365">
        <f>YEAR(S2365)</f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8275</v>
      </c>
      <c r="O2366" t="s">
        <v>8276</v>
      </c>
      <c r="P2366" s="12">
        <f>ROUND(E2366/D2366*100,0)</f>
        <v>0</v>
      </c>
      <c r="Q2366" s="13" t="str">
        <f>IFERROR(ROUND(E2366/L2366,2),"no backers")</f>
        <v>no backers</v>
      </c>
      <c r="S2366" s="9">
        <f>$R$1+J2366/60/60/24</f>
        <v>42248.934675925921</v>
      </c>
      <c r="T2366" s="9">
        <f>$R$1+I2366/60/60/24</f>
        <v>42303.934675925921</v>
      </c>
      <c r="U2366">
        <f>YEAR(S2366)</f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8275</v>
      </c>
      <c r="O2367" t="s">
        <v>8276</v>
      </c>
      <c r="P2367" s="12">
        <f>ROUND(E2367/D2367*100,0)</f>
        <v>0</v>
      </c>
      <c r="Q2367" s="13" t="str">
        <f>IFERROR(ROUND(E2367/L2367,2),"no backers")</f>
        <v>no backers</v>
      </c>
      <c r="S2367" s="9">
        <f>$R$1+J2367/60/60/24</f>
        <v>42346.736400462964</v>
      </c>
      <c r="T2367" s="9">
        <f>$R$1+I2367/60/60/24</f>
        <v>42386.958333333328</v>
      </c>
      <c r="U2367">
        <f>YEAR(S2367)</f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8275</v>
      </c>
      <c r="O2368" t="s">
        <v>8276</v>
      </c>
      <c r="P2368" s="12">
        <f>ROUND(E2368/D2368*100,0)</f>
        <v>11</v>
      </c>
      <c r="Q2368" s="13">
        <f>IFERROR(ROUND(E2368/L2368,2),"no backers")</f>
        <v>97.41</v>
      </c>
      <c r="S2368" s="9">
        <f>$R$1+J2368/60/60/24</f>
        <v>42268.531631944439</v>
      </c>
      <c r="T2368" s="9">
        <f>$R$1+I2368/60/60/24</f>
        <v>42298.531631944439</v>
      </c>
      <c r="U2368">
        <f>YEAR(S2368)</f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8275</v>
      </c>
      <c r="O2369" t="s">
        <v>8276</v>
      </c>
      <c r="P2369" s="12">
        <f>ROUND(E2369/D2369*100,0)</f>
        <v>1</v>
      </c>
      <c r="Q2369" s="13">
        <f>IFERROR(ROUND(E2369/L2369,2),"no backers")</f>
        <v>47.86</v>
      </c>
      <c r="S2369" s="9">
        <f>$R$1+J2369/60/60/24</f>
        <v>42425.970092592594</v>
      </c>
      <c r="T2369" s="9">
        <f>$R$1+I2369/60/60/24</f>
        <v>42485.928425925929</v>
      </c>
      <c r="U2369">
        <f>YEAR(S2369)</f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8275</v>
      </c>
      <c r="O2370" t="s">
        <v>8276</v>
      </c>
      <c r="P2370" s="12">
        <f>ROUND(E2370/D2370*100,0)</f>
        <v>0</v>
      </c>
      <c r="Q2370" s="13">
        <f>IFERROR(ROUND(E2370/L2370,2),"no backers")</f>
        <v>50</v>
      </c>
      <c r="S2370" s="9">
        <f>$R$1+J2370/60/60/24</f>
        <v>42063.721817129626</v>
      </c>
      <c r="T2370" s="9">
        <f>$R$1+I2370/60/60/24</f>
        <v>42108.680150462969</v>
      </c>
      <c r="U2370">
        <f>YEAR(S2370)</f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8275</v>
      </c>
      <c r="O2371" t="s">
        <v>8276</v>
      </c>
      <c r="P2371" s="12">
        <f>ROUND(E2371/D2371*100,0)</f>
        <v>0</v>
      </c>
      <c r="Q2371" s="13" t="str">
        <f>IFERROR(ROUND(E2371/L2371,2),"no backers")</f>
        <v>no backers</v>
      </c>
      <c r="S2371" s="9">
        <f>$R$1+J2371/60/60/24</f>
        <v>42380.812627314815</v>
      </c>
      <c r="T2371" s="9">
        <f>$R$1+I2371/60/60/24</f>
        <v>42410.812627314815</v>
      </c>
      <c r="U2371">
        <f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8275</v>
      </c>
      <c r="O2372" t="s">
        <v>8276</v>
      </c>
      <c r="P2372" s="12">
        <f>ROUND(E2372/D2372*100,0)</f>
        <v>0</v>
      </c>
      <c r="Q2372" s="13">
        <f>IFERROR(ROUND(E2372/L2372,2),"no backers")</f>
        <v>20.5</v>
      </c>
      <c r="S2372" s="9">
        <f>$R$1+J2372/60/60/24</f>
        <v>41961.18913194444</v>
      </c>
      <c r="T2372" s="9">
        <f>$R$1+I2372/60/60/24</f>
        <v>41991.18913194444</v>
      </c>
      <c r="U2372">
        <f>YEAR(S2372)</f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8275</v>
      </c>
      <c r="O2373" t="s">
        <v>8276</v>
      </c>
      <c r="P2373" s="12">
        <f>ROUND(E2373/D2373*100,0)</f>
        <v>0</v>
      </c>
      <c r="Q2373" s="13" t="str">
        <f>IFERROR(ROUND(E2373/L2373,2),"no backers")</f>
        <v>no backers</v>
      </c>
      <c r="S2373" s="9">
        <f>$R$1+J2373/60/60/24</f>
        <v>42150.777731481481</v>
      </c>
      <c r="T2373" s="9">
        <f>$R$1+I2373/60/60/24</f>
        <v>42180.777731481481</v>
      </c>
      <c r="U2373">
        <f>YEAR(S2373)</f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8275</v>
      </c>
      <c r="O2374" t="s">
        <v>8276</v>
      </c>
      <c r="P2374" s="12">
        <f>ROUND(E2374/D2374*100,0)</f>
        <v>3</v>
      </c>
      <c r="Q2374" s="13">
        <f>IFERROR(ROUND(E2374/L2374,2),"no backers")</f>
        <v>30</v>
      </c>
      <c r="S2374" s="9">
        <f>$R$1+J2374/60/60/24</f>
        <v>42088.069108796291</v>
      </c>
      <c r="T2374" s="9">
        <f>$R$1+I2374/60/60/24</f>
        <v>42118.069108796291</v>
      </c>
      <c r="U2374">
        <f>YEAR(S2374)</f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8275</v>
      </c>
      <c r="O2375" t="s">
        <v>8276</v>
      </c>
      <c r="P2375" s="12">
        <f>ROUND(E2375/D2375*100,0)</f>
        <v>0</v>
      </c>
      <c r="Q2375" s="13">
        <f>IFERROR(ROUND(E2375/L2375,2),"no backers")</f>
        <v>50</v>
      </c>
      <c r="S2375" s="9">
        <f>$R$1+J2375/60/60/24</f>
        <v>42215.662314814821</v>
      </c>
      <c r="T2375" s="9">
        <f>$R$1+I2375/60/60/24</f>
        <v>42245.662314814821</v>
      </c>
      <c r="U2375">
        <f>YEAR(S2375)</f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8275</v>
      </c>
      <c r="O2376" t="s">
        <v>8276</v>
      </c>
      <c r="P2376" s="12">
        <f>ROUND(E2376/D2376*100,0)</f>
        <v>0</v>
      </c>
      <c r="Q2376" s="13">
        <f>IFERROR(ROUND(E2376/L2376,2),"no backers")</f>
        <v>10</v>
      </c>
      <c r="S2376" s="9">
        <f>$R$1+J2376/60/60/24</f>
        <v>42017.843287037031</v>
      </c>
      <c r="T2376" s="9">
        <f>$R$1+I2376/60/60/24</f>
        <v>42047.843287037031</v>
      </c>
      <c r="U2376">
        <f>YEAR(S2376)</f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8275</v>
      </c>
      <c r="O2377" t="s">
        <v>8276</v>
      </c>
      <c r="P2377" s="12">
        <f>ROUND(E2377/D2377*100,0)</f>
        <v>0</v>
      </c>
      <c r="Q2377" s="13" t="str">
        <f>IFERROR(ROUND(E2377/L2377,2),"no backers")</f>
        <v>no backers</v>
      </c>
      <c r="S2377" s="9">
        <f>$R$1+J2377/60/60/24</f>
        <v>42592.836076388892</v>
      </c>
      <c r="T2377" s="9">
        <f>$R$1+I2377/60/60/24</f>
        <v>42622.836076388892</v>
      </c>
      <c r="U2377">
        <f>YEAR(S2377)</f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8275</v>
      </c>
      <c r="O2378" t="s">
        <v>8276</v>
      </c>
      <c r="P2378" s="12">
        <f>ROUND(E2378/D2378*100,0)</f>
        <v>11</v>
      </c>
      <c r="Q2378" s="13">
        <f>IFERROR(ROUND(E2378/L2378,2),"no backers")</f>
        <v>81.58</v>
      </c>
      <c r="S2378" s="9">
        <f>$R$1+J2378/60/60/24</f>
        <v>42318.925532407404</v>
      </c>
      <c r="T2378" s="9">
        <f>$R$1+I2378/60/60/24</f>
        <v>42348.925532407404</v>
      </c>
      <c r="U2378">
        <f>YEAR(S2378)</f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8275</v>
      </c>
      <c r="O2379" t="s">
        <v>8276</v>
      </c>
      <c r="P2379" s="12">
        <f>ROUND(E2379/D2379*100,0)</f>
        <v>0</v>
      </c>
      <c r="Q2379" s="13" t="str">
        <f>IFERROR(ROUND(E2379/L2379,2),"no backers")</f>
        <v>no backers</v>
      </c>
      <c r="S2379" s="9">
        <f>$R$1+J2379/60/60/24</f>
        <v>42669.870173611111</v>
      </c>
      <c r="T2379" s="9">
        <f>$R$1+I2379/60/60/24</f>
        <v>42699.911840277782</v>
      </c>
      <c r="U2379">
        <f>YEAR(S2379)</f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8275</v>
      </c>
      <c r="O2380" t="s">
        <v>8276</v>
      </c>
      <c r="P2380" s="12">
        <f>ROUND(E2380/D2380*100,0)</f>
        <v>0</v>
      </c>
      <c r="Q2380" s="13" t="str">
        <f>IFERROR(ROUND(E2380/L2380,2),"no backers")</f>
        <v>no backers</v>
      </c>
      <c r="S2380" s="9">
        <f>$R$1+J2380/60/60/24</f>
        <v>42213.013078703705</v>
      </c>
      <c r="T2380" s="9">
        <f>$R$1+I2380/60/60/24</f>
        <v>42242.013078703705</v>
      </c>
      <c r="U2380">
        <f>YEAR(S2380)</f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8275</v>
      </c>
      <c r="O2381" t="s">
        <v>8276</v>
      </c>
      <c r="P2381" s="12">
        <f>ROUND(E2381/D2381*100,0)</f>
        <v>0</v>
      </c>
      <c r="Q2381" s="13" t="str">
        <f>IFERROR(ROUND(E2381/L2381,2),"no backers")</f>
        <v>no backers</v>
      </c>
      <c r="S2381" s="9">
        <f>$R$1+J2381/60/60/24</f>
        <v>42237.016388888893</v>
      </c>
      <c r="T2381" s="9">
        <f>$R$1+I2381/60/60/24</f>
        <v>42282.016388888893</v>
      </c>
      <c r="U2381">
        <f>YEAR(S2381)</f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8275</v>
      </c>
      <c r="O2382" t="s">
        <v>8276</v>
      </c>
      <c r="P2382" s="12">
        <f>ROUND(E2382/D2382*100,0)</f>
        <v>0</v>
      </c>
      <c r="Q2382" s="13">
        <f>IFERROR(ROUND(E2382/L2382,2),"no backers")</f>
        <v>18.329999999999998</v>
      </c>
      <c r="S2382" s="9">
        <f>$R$1+J2382/60/60/24</f>
        <v>42248.793310185181</v>
      </c>
      <c r="T2382" s="9">
        <f>$R$1+I2382/60/60/24</f>
        <v>42278.793310185181</v>
      </c>
      <c r="U2382">
        <f>YEAR(S2382)</f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8275</v>
      </c>
      <c r="O2383" t="s">
        <v>8276</v>
      </c>
      <c r="P2383" s="12">
        <f>ROUND(E2383/D2383*100,0)</f>
        <v>2</v>
      </c>
      <c r="Q2383" s="13">
        <f>IFERROR(ROUND(E2383/L2383,2),"no backers")</f>
        <v>224.43</v>
      </c>
      <c r="S2383" s="9">
        <f>$R$1+J2383/60/60/24</f>
        <v>42074.935740740737</v>
      </c>
      <c r="T2383" s="9">
        <f>$R$1+I2383/60/60/24</f>
        <v>42104.935740740737</v>
      </c>
      <c r="U2383">
        <f>YEAR(S2383)</f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8275</v>
      </c>
      <c r="O2384" t="s">
        <v>8276</v>
      </c>
      <c r="P2384" s="12">
        <f>ROUND(E2384/D2384*100,0)</f>
        <v>3</v>
      </c>
      <c r="Q2384" s="13">
        <f>IFERROR(ROUND(E2384/L2384,2),"no backers")</f>
        <v>37.5</v>
      </c>
      <c r="S2384" s="9">
        <f>$R$1+J2384/60/60/24</f>
        <v>42195.187534722223</v>
      </c>
      <c r="T2384" s="9">
        <f>$R$1+I2384/60/60/24</f>
        <v>42220.187534722223</v>
      </c>
      <c r="U2384">
        <f>YEAR(S2384)</f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8275</v>
      </c>
      <c r="O2385" t="s">
        <v>8276</v>
      </c>
      <c r="P2385" s="12">
        <f>ROUND(E2385/D2385*100,0)</f>
        <v>4</v>
      </c>
      <c r="Q2385" s="13">
        <f>IFERROR(ROUND(E2385/L2385,2),"no backers")</f>
        <v>145</v>
      </c>
      <c r="S2385" s="9">
        <f>$R$1+J2385/60/60/24</f>
        <v>42027.056793981479</v>
      </c>
      <c r="T2385" s="9">
        <f>$R$1+I2385/60/60/24</f>
        <v>42057.056793981479</v>
      </c>
      <c r="U2385">
        <f>YEAR(S2385)</f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8275</v>
      </c>
      <c r="O2386" t="s">
        <v>8276</v>
      </c>
      <c r="P2386" s="12">
        <f>ROUND(E2386/D2386*100,0)</f>
        <v>1</v>
      </c>
      <c r="Q2386" s="13">
        <f>IFERROR(ROUND(E2386/L2386,2),"no backers")</f>
        <v>1</v>
      </c>
      <c r="S2386" s="9">
        <f>$R$1+J2386/60/60/24</f>
        <v>41927.067627314813</v>
      </c>
      <c r="T2386" s="9">
        <f>$R$1+I2386/60/60/24</f>
        <v>41957.109293981484</v>
      </c>
      <c r="U2386">
        <f>YEAR(S2386)</f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8275</v>
      </c>
      <c r="O2387" t="s">
        <v>8276</v>
      </c>
      <c r="P2387" s="12">
        <f>ROUND(E2387/D2387*100,0)</f>
        <v>1</v>
      </c>
      <c r="Q2387" s="13">
        <f>IFERROR(ROUND(E2387/L2387,2),"no backers")</f>
        <v>112.57</v>
      </c>
      <c r="S2387" s="9">
        <f>$R$1+J2387/60/60/24</f>
        <v>42191.70175925926</v>
      </c>
      <c r="T2387" s="9">
        <f>$R$1+I2387/60/60/24</f>
        <v>42221.70175925926</v>
      </c>
      <c r="U2387">
        <f>YEAR(S2387)</f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8275</v>
      </c>
      <c r="O2388" t="s">
        <v>8276</v>
      </c>
      <c r="P2388" s="12">
        <f>ROUND(E2388/D2388*100,0)</f>
        <v>0</v>
      </c>
      <c r="Q2388" s="13" t="str">
        <f>IFERROR(ROUND(E2388/L2388,2),"no backers")</f>
        <v>no backers</v>
      </c>
      <c r="S2388" s="9">
        <f>$R$1+J2388/60/60/24</f>
        <v>41954.838240740741</v>
      </c>
      <c r="T2388" s="9">
        <f>$R$1+I2388/60/60/24</f>
        <v>42014.838240740741</v>
      </c>
      <c r="U2388">
        <f>YEAR(S2388)</f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8275</v>
      </c>
      <c r="O2389" t="s">
        <v>8276</v>
      </c>
      <c r="P2389" s="12">
        <f>ROUND(E2389/D2389*100,0)</f>
        <v>1</v>
      </c>
      <c r="Q2389" s="13">
        <f>IFERROR(ROUND(E2389/L2389,2),"no backers")</f>
        <v>342</v>
      </c>
      <c r="S2389" s="9">
        <f>$R$1+J2389/60/60/24</f>
        <v>42528.626620370371</v>
      </c>
      <c r="T2389" s="9">
        <f>$R$1+I2389/60/60/24</f>
        <v>42573.626620370371</v>
      </c>
      <c r="U2389">
        <f>YEAR(S2389)</f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8275</v>
      </c>
      <c r="O2390" t="s">
        <v>8276</v>
      </c>
      <c r="P2390" s="12">
        <f>ROUND(E2390/D2390*100,0)</f>
        <v>1</v>
      </c>
      <c r="Q2390" s="13">
        <f>IFERROR(ROUND(E2390/L2390,2),"no backers")</f>
        <v>57.88</v>
      </c>
      <c r="S2390" s="9">
        <f>$R$1+J2390/60/60/24</f>
        <v>41989.853692129633</v>
      </c>
      <c r="T2390" s="9">
        <f>$R$1+I2390/60/60/24</f>
        <v>42019.811805555553</v>
      </c>
      <c r="U2390">
        <f>YEAR(S2390)</f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8275</v>
      </c>
      <c r="O2391" t="s">
        <v>8276</v>
      </c>
      <c r="P2391" s="12">
        <f>ROUND(E2391/D2391*100,0)</f>
        <v>0</v>
      </c>
      <c r="Q2391" s="13">
        <f>IFERROR(ROUND(E2391/L2391,2),"no backers")</f>
        <v>30</v>
      </c>
      <c r="S2391" s="9">
        <f>$R$1+J2391/60/60/24</f>
        <v>42179.653379629628</v>
      </c>
      <c r="T2391" s="9">
        <f>$R$1+I2391/60/60/24</f>
        <v>42210.915972222225</v>
      </c>
      <c r="U2391">
        <f>YEAR(S2391)</f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8275</v>
      </c>
      <c r="O2392" t="s">
        <v>8276</v>
      </c>
      <c r="P2392" s="12">
        <f>ROUND(E2392/D2392*100,0)</f>
        <v>0</v>
      </c>
      <c r="Q2392" s="13" t="str">
        <f>IFERROR(ROUND(E2392/L2392,2),"no backers")</f>
        <v>no backers</v>
      </c>
      <c r="S2392" s="9">
        <f>$R$1+J2392/60/60/24</f>
        <v>41968.262314814812</v>
      </c>
      <c r="T2392" s="9">
        <f>$R$1+I2392/60/60/24</f>
        <v>42008.262314814812</v>
      </c>
      <c r="U2392">
        <f>YEAR(S2392)</f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8275</v>
      </c>
      <c r="O2393" t="s">
        <v>8276</v>
      </c>
      <c r="P2393" s="12">
        <f>ROUND(E2393/D2393*100,0)</f>
        <v>0</v>
      </c>
      <c r="Q2393" s="13">
        <f>IFERROR(ROUND(E2393/L2393,2),"no backers")</f>
        <v>25</v>
      </c>
      <c r="S2393" s="9">
        <f>$R$1+J2393/60/60/24</f>
        <v>42064.794490740736</v>
      </c>
      <c r="T2393" s="9">
        <f>$R$1+I2393/60/60/24</f>
        <v>42094.752824074079</v>
      </c>
      <c r="U2393">
        <f>YEAR(S2393)</f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8275</v>
      </c>
      <c r="O2394" t="s">
        <v>8276</v>
      </c>
      <c r="P2394" s="12">
        <f>ROUND(E2394/D2394*100,0)</f>
        <v>0</v>
      </c>
      <c r="Q2394" s="13" t="str">
        <f>IFERROR(ROUND(E2394/L2394,2),"no backers")</f>
        <v>no backers</v>
      </c>
      <c r="S2394" s="9">
        <f>$R$1+J2394/60/60/24</f>
        <v>42276.120636574073</v>
      </c>
      <c r="T2394" s="9">
        <f>$R$1+I2394/60/60/24</f>
        <v>42306.120636574073</v>
      </c>
      <c r="U2394">
        <f>YEAR(S2394)</f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8275</v>
      </c>
      <c r="O2395" t="s">
        <v>8276</v>
      </c>
      <c r="P2395" s="12">
        <f>ROUND(E2395/D2395*100,0)</f>
        <v>0</v>
      </c>
      <c r="Q2395" s="13">
        <f>IFERROR(ROUND(E2395/L2395,2),"no backers")</f>
        <v>50</v>
      </c>
      <c r="S2395" s="9">
        <f>$R$1+J2395/60/60/24</f>
        <v>42194.648344907408</v>
      </c>
      <c r="T2395" s="9">
        <f>$R$1+I2395/60/60/24</f>
        <v>42224.648344907408</v>
      </c>
      <c r="U2395">
        <f>YEAR(S2395)</f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8275</v>
      </c>
      <c r="O2396" t="s">
        <v>8276</v>
      </c>
      <c r="P2396" s="12">
        <f>ROUND(E2396/D2396*100,0)</f>
        <v>0</v>
      </c>
      <c r="Q2396" s="13">
        <f>IFERROR(ROUND(E2396/L2396,2),"no backers")</f>
        <v>1.5</v>
      </c>
      <c r="S2396" s="9">
        <f>$R$1+J2396/60/60/24</f>
        <v>42031.362187499995</v>
      </c>
      <c r="T2396" s="9">
        <f>$R$1+I2396/60/60/24</f>
        <v>42061.362187499995</v>
      </c>
      <c r="U2396">
        <f>YEAR(S2396)</f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8275</v>
      </c>
      <c r="O2397" t="s">
        <v>8276</v>
      </c>
      <c r="P2397" s="12">
        <f>ROUND(E2397/D2397*100,0)</f>
        <v>0</v>
      </c>
      <c r="Q2397" s="13" t="str">
        <f>IFERROR(ROUND(E2397/L2397,2),"no backers")</f>
        <v>no backers</v>
      </c>
      <c r="S2397" s="9">
        <f>$R$1+J2397/60/60/24</f>
        <v>42717.121377314819</v>
      </c>
      <c r="T2397" s="9">
        <f>$R$1+I2397/60/60/24</f>
        <v>42745.372916666667</v>
      </c>
      <c r="U2397">
        <f>YEAR(S2397)</f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8275</v>
      </c>
      <c r="O2398" t="s">
        <v>8276</v>
      </c>
      <c r="P2398" s="12">
        <f>ROUND(E2398/D2398*100,0)</f>
        <v>0</v>
      </c>
      <c r="Q2398" s="13">
        <f>IFERROR(ROUND(E2398/L2398,2),"no backers")</f>
        <v>10</v>
      </c>
      <c r="S2398" s="9">
        <f>$R$1+J2398/60/60/24</f>
        <v>42262.849050925928</v>
      </c>
      <c r="T2398" s="9">
        <f>$R$1+I2398/60/60/24</f>
        <v>42292.849050925928</v>
      </c>
      <c r="U2398">
        <f>YEAR(S2398)</f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8275</v>
      </c>
      <c r="O2399" t="s">
        <v>8276</v>
      </c>
      <c r="P2399" s="12">
        <f>ROUND(E2399/D2399*100,0)</f>
        <v>0</v>
      </c>
      <c r="Q2399" s="13" t="str">
        <f>IFERROR(ROUND(E2399/L2399,2),"no backers")</f>
        <v>no backers</v>
      </c>
      <c r="S2399" s="9">
        <f>$R$1+J2399/60/60/24</f>
        <v>41976.88490740741</v>
      </c>
      <c r="T2399" s="9">
        <f>$R$1+I2399/60/60/24</f>
        <v>42006.88490740741</v>
      </c>
      <c r="U2399">
        <f>YEAR(S2399)</f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8275</v>
      </c>
      <c r="O2400" t="s">
        <v>8276</v>
      </c>
      <c r="P2400" s="12">
        <f>ROUND(E2400/D2400*100,0)</f>
        <v>0</v>
      </c>
      <c r="Q2400" s="13" t="str">
        <f>IFERROR(ROUND(E2400/L2400,2),"no backers")</f>
        <v>no backers</v>
      </c>
      <c r="S2400" s="9">
        <f>$R$1+J2400/60/60/24</f>
        <v>42157.916481481487</v>
      </c>
      <c r="T2400" s="9">
        <f>$R$1+I2400/60/60/24</f>
        <v>42187.916481481487</v>
      </c>
      <c r="U2400">
        <f>YEAR(S2400)</f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8275</v>
      </c>
      <c r="O2401" t="s">
        <v>8276</v>
      </c>
      <c r="P2401" s="12">
        <f>ROUND(E2401/D2401*100,0)</f>
        <v>0</v>
      </c>
      <c r="Q2401" s="13" t="str">
        <f>IFERROR(ROUND(E2401/L2401,2),"no backers")</f>
        <v>no backers</v>
      </c>
      <c r="S2401" s="9">
        <f>$R$1+J2401/60/60/24</f>
        <v>41956.853078703702</v>
      </c>
      <c r="T2401" s="9">
        <f>$R$1+I2401/60/60/24</f>
        <v>41991.853078703702</v>
      </c>
      <c r="U2401">
        <f>YEAR(S2401)</f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8275</v>
      </c>
      <c r="O2402" t="s">
        <v>8276</v>
      </c>
      <c r="P2402" s="12">
        <f>ROUND(E2402/D2402*100,0)</f>
        <v>0</v>
      </c>
      <c r="Q2402" s="13" t="str">
        <f>IFERROR(ROUND(E2402/L2402,2),"no backers")</f>
        <v>no backers</v>
      </c>
      <c r="S2402" s="9">
        <f>$R$1+J2402/60/60/24</f>
        <v>42444.268101851849</v>
      </c>
      <c r="T2402" s="9">
        <f>$R$1+I2402/60/60/24</f>
        <v>42474.268101851849</v>
      </c>
      <c r="U2402">
        <f>YEAR(S2402)</f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8292</v>
      </c>
      <c r="O2403" t="s">
        <v>8293</v>
      </c>
      <c r="P2403" s="12">
        <f>ROUND(E2403/D2403*100,0)</f>
        <v>1</v>
      </c>
      <c r="Q2403" s="13">
        <f>IFERROR(ROUND(E2403/L2403,2),"no backers")</f>
        <v>22.33</v>
      </c>
      <c r="S2403" s="9">
        <f>$R$1+J2403/60/60/24</f>
        <v>42374.822870370372</v>
      </c>
      <c r="T2403" s="9">
        <f>$R$1+I2403/60/60/24</f>
        <v>42434.822870370372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8292</v>
      </c>
      <c r="O2404" t="s">
        <v>8293</v>
      </c>
      <c r="P2404" s="12">
        <f>ROUND(E2404/D2404*100,0)</f>
        <v>0</v>
      </c>
      <c r="Q2404" s="13">
        <f>IFERROR(ROUND(E2404/L2404,2),"no backers")</f>
        <v>52</v>
      </c>
      <c r="S2404" s="9">
        <f>$R$1+J2404/60/60/24</f>
        <v>42107.679756944446</v>
      </c>
      <c r="T2404" s="9">
        <f>$R$1+I2404/60/60/24</f>
        <v>42137.679756944446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8292</v>
      </c>
      <c r="O2405" t="s">
        <v>8293</v>
      </c>
      <c r="P2405" s="12">
        <f>ROUND(E2405/D2405*100,0)</f>
        <v>17</v>
      </c>
      <c r="Q2405" s="13">
        <f>IFERROR(ROUND(E2405/L2405,2),"no backers")</f>
        <v>16.829999999999998</v>
      </c>
      <c r="S2405" s="9">
        <f>$R$1+J2405/60/60/24</f>
        <v>42399.882615740738</v>
      </c>
      <c r="T2405" s="9">
        <f>$R$1+I2405/60/60/24</f>
        <v>42459.840949074074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8292</v>
      </c>
      <c r="O2406" t="s">
        <v>8293</v>
      </c>
      <c r="P2406" s="12">
        <f>ROUND(E2406/D2406*100,0)</f>
        <v>0</v>
      </c>
      <c r="Q2406" s="13" t="str">
        <f>IFERROR(ROUND(E2406/L2406,2),"no backers")</f>
        <v>no backers</v>
      </c>
      <c r="S2406" s="9">
        <f>$R$1+J2406/60/60/24</f>
        <v>42342.03943287037</v>
      </c>
      <c r="T2406" s="9">
        <f>$R$1+I2406/60/60/24</f>
        <v>42372.03943287037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8292</v>
      </c>
      <c r="O2407" t="s">
        <v>8293</v>
      </c>
      <c r="P2407" s="12">
        <f>ROUND(E2407/D2407*100,0)</f>
        <v>23</v>
      </c>
      <c r="Q2407" s="13">
        <f>IFERROR(ROUND(E2407/L2407,2),"no backers")</f>
        <v>56.3</v>
      </c>
      <c r="S2407" s="9">
        <f>$R$1+J2407/60/60/24</f>
        <v>42595.585358796292</v>
      </c>
      <c r="T2407" s="9">
        <f>$R$1+I2407/60/60/24</f>
        <v>42616.585358796292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8292</v>
      </c>
      <c r="O2408" t="s">
        <v>8293</v>
      </c>
      <c r="P2408" s="12">
        <f>ROUND(E2408/D2408*100,0)</f>
        <v>41</v>
      </c>
      <c r="Q2408" s="13">
        <f>IFERROR(ROUND(E2408/L2408,2),"no backers")</f>
        <v>84.06</v>
      </c>
      <c r="S2408" s="9">
        <f>$R$1+J2408/60/60/24</f>
        <v>41983.110995370371</v>
      </c>
      <c r="T2408" s="9">
        <f>$R$1+I2408/60/60/24</f>
        <v>42023.110995370371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8292</v>
      </c>
      <c r="O2409" t="s">
        <v>8293</v>
      </c>
      <c r="P2409" s="12">
        <f>ROUND(E2409/D2409*100,0)</f>
        <v>25</v>
      </c>
      <c r="Q2409" s="13">
        <f>IFERROR(ROUND(E2409/L2409,2),"no backers")</f>
        <v>168.39</v>
      </c>
      <c r="S2409" s="9">
        <f>$R$1+J2409/60/60/24</f>
        <v>42082.575555555552</v>
      </c>
      <c r="T2409" s="9">
        <f>$R$1+I2409/60/60/24</f>
        <v>42105.25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8292</v>
      </c>
      <c r="O2410" t="s">
        <v>8293</v>
      </c>
      <c r="P2410" s="12">
        <f>ROUND(E2410/D2410*100,0)</f>
        <v>0</v>
      </c>
      <c r="Q2410" s="13">
        <f>IFERROR(ROUND(E2410/L2410,2),"no backers")</f>
        <v>15</v>
      </c>
      <c r="S2410" s="9">
        <f>$R$1+J2410/60/60/24</f>
        <v>41919.140706018516</v>
      </c>
      <c r="T2410" s="9">
        <f>$R$1+I2410/60/60/24</f>
        <v>41949.182372685187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8292</v>
      </c>
      <c r="O2411" t="s">
        <v>8293</v>
      </c>
      <c r="P2411" s="12">
        <f>ROUND(E2411/D2411*100,0)</f>
        <v>2</v>
      </c>
      <c r="Q2411" s="13">
        <f>IFERROR(ROUND(E2411/L2411,2),"no backers")</f>
        <v>76.67</v>
      </c>
      <c r="S2411" s="9">
        <f>$R$1+J2411/60/60/24</f>
        <v>42204.875868055555</v>
      </c>
      <c r="T2411" s="9">
        <f>$R$1+I2411/60/60/24</f>
        <v>42234.875868055555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8292</v>
      </c>
      <c r="O2412" t="s">
        <v>8293</v>
      </c>
      <c r="P2412" s="12">
        <f>ROUND(E2412/D2412*100,0)</f>
        <v>0</v>
      </c>
      <c r="Q2412" s="13" t="str">
        <f>IFERROR(ROUND(E2412/L2412,2),"no backers")</f>
        <v>no backers</v>
      </c>
      <c r="S2412" s="9">
        <f>$R$1+J2412/60/60/24</f>
        <v>42224.408275462964</v>
      </c>
      <c r="T2412" s="9">
        <f>$R$1+I2412/60/60/24</f>
        <v>42254.408275462964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8292</v>
      </c>
      <c r="O2413" t="s">
        <v>8293</v>
      </c>
      <c r="P2413" s="12">
        <f>ROUND(E2413/D2413*100,0)</f>
        <v>1</v>
      </c>
      <c r="Q2413" s="13">
        <f>IFERROR(ROUND(E2413/L2413,2),"no backers")</f>
        <v>50.33</v>
      </c>
      <c r="S2413" s="9">
        <f>$R$1+J2413/60/60/24</f>
        <v>42211.732430555552</v>
      </c>
      <c r="T2413" s="9">
        <f>$R$1+I2413/60/60/24</f>
        <v>42241.732430555552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8292</v>
      </c>
      <c r="O2414" t="s">
        <v>8293</v>
      </c>
      <c r="P2414" s="12">
        <f>ROUND(E2414/D2414*100,0)</f>
        <v>0</v>
      </c>
      <c r="Q2414" s="13" t="str">
        <f>IFERROR(ROUND(E2414/L2414,2),"no backers")</f>
        <v>no backers</v>
      </c>
      <c r="S2414" s="9">
        <f>$R$1+J2414/60/60/24</f>
        <v>42655.736956018518</v>
      </c>
      <c r="T2414" s="9">
        <f>$R$1+I2414/60/60/24</f>
        <v>42700.778622685189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8292</v>
      </c>
      <c r="O2415" t="s">
        <v>8293</v>
      </c>
      <c r="P2415" s="12">
        <f>ROUND(E2415/D2415*100,0)</f>
        <v>1</v>
      </c>
      <c r="Q2415" s="13">
        <f>IFERROR(ROUND(E2415/L2415,2),"no backers")</f>
        <v>8.33</v>
      </c>
      <c r="S2415" s="9">
        <f>$R$1+J2415/60/60/24</f>
        <v>41760.10974537037</v>
      </c>
      <c r="T2415" s="9">
        <f>$R$1+I2415/60/60/24</f>
        <v>41790.979166666664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8292</v>
      </c>
      <c r="O2416" t="s">
        <v>8293</v>
      </c>
      <c r="P2416" s="12">
        <f>ROUND(E2416/D2416*100,0)</f>
        <v>3</v>
      </c>
      <c r="Q2416" s="13">
        <f>IFERROR(ROUND(E2416/L2416,2),"no backers")</f>
        <v>35.380000000000003</v>
      </c>
      <c r="S2416" s="9">
        <f>$R$1+J2416/60/60/24</f>
        <v>42198.695138888885</v>
      </c>
      <c r="T2416" s="9">
        <f>$R$1+I2416/60/60/24</f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8292</v>
      </c>
      <c r="O2417" t="s">
        <v>8293</v>
      </c>
      <c r="P2417" s="12">
        <f>ROUND(E2417/D2417*100,0)</f>
        <v>1</v>
      </c>
      <c r="Q2417" s="13">
        <f>IFERROR(ROUND(E2417/L2417,2),"no backers")</f>
        <v>55.83</v>
      </c>
      <c r="S2417" s="9">
        <f>$R$1+J2417/60/60/24</f>
        <v>42536.862800925926</v>
      </c>
      <c r="T2417" s="9">
        <f>$R$1+I2417/60/60/24</f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8292</v>
      </c>
      <c r="O2418" t="s">
        <v>8293</v>
      </c>
      <c r="P2418" s="12">
        <f>ROUND(E2418/D2418*100,0)</f>
        <v>0</v>
      </c>
      <c r="Q2418" s="13">
        <f>IFERROR(ROUND(E2418/L2418,2),"no backers")</f>
        <v>5</v>
      </c>
      <c r="S2418" s="9">
        <f>$R$1+J2418/60/60/24</f>
        <v>42019.737766203703</v>
      </c>
      <c r="T2418" s="9">
        <f>$R$1+I2418/60/60/24</f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8292</v>
      </c>
      <c r="O2419" t="s">
        <v>8293</v>
      </c>
      <c r="P2419" s="12">
        <f>ROUND(E2419/D2419*100,0)</f>
        <v>0</v>
      </c>
      <c r="Q2419" s="13" t="str">
        <f>IFERROR(ROUND(E2419/L2419,2),"no backers")</f>
        <v>no backers</v>
      </c>
      <c r="S2419" s="9">
        <f>$R$1+J2419/60/60/24</f>
        <v>41831.884108796294</v>
      </c>
      <c r="T2419" s="9">
        <f>$R$1+I2419/60/60/24</f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8292</v>
      </c>
      <c r="O2420" t="s">
        <v>8293</v>
      </c>
      <c r="P2420" s="12">
        <f>ROUND(E2420/D2420*100,0)</f>
        <v>0</v>
      </c>
      <c r="Q2420" s="13">
        <f>IFERROR(ROUND(E2420/L2420,2),"no backers")</f>
        <v>1</v>
      </c>
      <c r="S2420" s="9">
        <f>$R$1+J2420/60/60/24</f>
        <v>42027.856990740736</v>
      </c>
      <c r="T2420" s="9">
        <f>$R$1+I2420/60/60/24</f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8292</v>
      </c>
      <c r="O2421" t="s">
        <v>8293</v>
      </c>
      <c r="P2421" s="12">
        <f>ROUND(E2421/D2421*100,0)</f>
        <v>0</v>
      </c>
      <c r="Q2421" s="13" t="str">
        <f>IFERROR(ROUND(E2421/L2421,2),"no backers")</f>
        <v>no backers</v>
      </c>
      <c r="S2421" s="9">
        <f>$R$1+J2421/60/60/24</f>
        <v>41993.738298611104</v>
      </c>
      <c r="T2421" s="9">
        <f>$R$1+I2421/60/60/24</f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8292</v>
      </c>
      <c r="O2422" t="s">
        <v>8293</v>
      </c>
      <c r="P2422" s="12">
        <f>ROUND(E2422/D2422*100,0)</f>
        <v>15</v>
      </c>
      <c r="Q2422" s="13">
        <f>IFERROR(ROUND(E2422/L2422,2),"no backers")</f>
        <v>69.47</v>
      </c>
      <c r="S2422" s="9">
        <f>$R$1+J2422/60/60/24</f>
        <v>41893.028877314813</v>
      </c>
      <c r="T2422" s="9">
        <f>$R$1+I2422/60/60/24</f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8292</v>
      </c>
      <c r="O2423" t="s">
        <v>8293</v>
      </c>
      <c r="P2423" s="12">
        <f>ROUND(E2423/D2423*100,0)</f>
        <v>0</v>
      </c>
      <c r="Q2423" s="13">
        <f>IFERROR(ROUND(E2423/L2423,2),"no backers")</f>
        <v>1</v>
      </c>
      <c r="S2423" s="9">
        <f>$R$1+J2423/60/60/24</f>
        <v>42026.687453703707</v>
      </c>
      <c r="T2423" s="9">
        <f>$R$1+I2423/60/60/24</f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8292</v>
      </c>
      <c r="O2424" t="s">
        <v>8293</v>
      </c>
      <c r="P2424" s="12">
        <f>ROUND(E2424/D2424*100,0)</f>
        <v>0</v>
      </c>
      <c r="Q2424" s="13">
        <f>IFERROR(ROUND(E2424/L2424,2),"no backers")</f>
        <v>1</v>
      </c>
      <c r="S2424" s="9">
        <f>$R$1+J2424/60/60/24</f>
        <v>42044.724953703699</v>
      </c>
      <c r="T2424" s="9">
        <f>$R$1+I2424/60/60/24</f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8292</v>
      </c>
      <c r="O2425" t="s">
        <v>8293</v>
      </c>
      <c r="P2425" s="12">
        <f>ROUND(E2425/D2425*100,0)</f>
        <v>0</v>
      </c>
      <c r="Q2425" s="13">
        <f>IFERROR(ROUND(E2425/L2425,2),"no backers")</f>
        <v>8</v>
      </c>
      <c r="S2425" s="9">
        <f>$R$1+J2425/60/60/24</f>
        <v>41974.704745370371</v>
      </c>
      <c r="T2425" s="9">
        <f>$R$1+I2425/60/60/24</f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8292</v>
      </c>
      <c r="O2426" t="s">
        <v>8293</v>
      </c>
      <c r="P2426" s="12">
        <f>ROUND(E2426/D2426*100,0)</f>
        <v>1</v>
      </c>
      <c r="Q2426" s="13">
        <f>IFERROR(ROUND(E2426/L2426,2),"no backers")</f>
        <v>34.44</v>
      </c>
      <c r="S2426" s="9">
        <f>$R$1+J2426/60/60/24</f>
        <v>41909.892453703702</v>
      </c>
      <c r="T2426" s="9">
        <f>$R$1+I2426/60/60/24</f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8292</v>
      </c>
      <c r="O2427" t="s">
        <v>8293</v>
      </c>
      <c r="P2427" s="12">
        <f>ROUND(E2427/D2427*100,0)</f>
        <v>0</v>
      </c>
      <c r="Q2427" s="13">
        <f>IFERROR(ROUND(E2427/L2427,2),"no backers")</f>
        <v>1</v>
      </c>
      <c r="S2427" s="9">
        <f>$R$1+J2427/60/60/24</f>
        <v>42502.913761574076</v>
      </c>
      <c r="T2427" s="9">
        <f>$R$1+I2427/60/60/24</f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8292</v>
      </c>
      <c r="O2428" t="s">
        <v>8293</v>
      </c>
      <c r="P2428" s="12">
        <f>ROUND(E2428/D2428*100,0)</f>
        <v>0</v>
      </c>
      <c r="Q2428" s="13" t="str">
        <f>IFERROR(ROUND(E2428/L2428,2),"no backers")</f>
        <v>no backers</v>
      </c>
      <c r="S2428" s="9">
        <f>$R$1+J2428/60/60/24</f>
        <v>42164.170046296291</v>
      </c>
      <c r="T2428" s="9">
        <f>$R$1+I2428/60/60/24</f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8292</v>
      </c>
      <c r="O2429" t="s">
        <v>8293</v>
      </c>
      <c r="P2429" s="12">
        <f>ROUND(E2429/D2429*100,0)</f>
        <v>0</v>
      </c>
      <c r="Q2429" s="13">
        <f>IFERROR(ROUND(E2429/L2429,2),"no backers")</f>
        <v>1</v>
      </c>
      <c r="S2429" s="9">
        <f>$R$1+J2429/60/60/24</f>
        <v>42412.318668981476</v>
      </c>
      <c r="T2429" s="9">
        <f>$R$1+I2429/60/60/24</f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8292</v>
      </c>
      <c r="O2430" t="s">
        <v>8293</v>
      </c>
      <c r="P2430" s="12">
        <f>ROUND(E2430/D2430*100,0)</f>
        <v>0</v>
      </c>
      <c r="Q2430" s="13">
        <f>IFERROR(ROUND(E2430/L2430,2),"no backers")</f>
        <v>1</v>
      </c>
      <c r="S2430" s="9">
        <f>$R$1+J2430/60/60/24</f>
        <v>42045.784155092595</v>
      </c>
      <c r="T2430" s="9">
        <f>$R$1+I2430/60/60/24</f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8292</v>
      </c>
      <c r="O2431" t="s">
        <v>8293</v>
      </c>
      <c r="P2431" s="12">
        <f>ROUND(E2431/D2431*100,0)</f>
        <v>1</v>
      </c>
      <c r="Q2431" s="13">
        <f>IFERROR(ROUND(E2431/L2431,2),"no backers")</f>
        <v>501.25</v>
      </c>
      <c r="S2431" s="9">
        <f>$R$1+J2431/60/60/24</f>
        <v>42734.879236111112</v>
      </c>
      <c r="T2431" s="9">
        <f>$R$1+I2431/60/60/24</f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8292</v>
      </c>
      <c r="O2432" t="s">
        <v>8293</v>
      </c>
      <c r="P2432" s="12">
        <f>ROUND(E2432/D2432*100,0)</f>
        <v>1</v>
      </c>
      <c r="Q2432" s="13">
        <f>IFERROR(ROUND(E2432/L2432,2),"no backers")</f>
        <v>10.5</v>
      </c>
      <c r="S2432" s="9">
        <f>$R$1+J2432/60/60/24</f>
        <v>42382.130833333329</v>
      </c>
      <c r="T2432" s="9">
        <f>$R$1+I2432/60/60/24</f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8292</v>
      </c>
      <c r="O2433" t="s">
        <v>8293</v>
      </c>
      <c r="P2433" s="12">
        <f>ROUND(E2433/D2433*100,0)</f>
        <v>0</v>
      </c>
      <c r="Q2433" s="13">
        <f>IFERROR(ROUND(E2433/L2433,2),"no backers")</f>
        <v>1</v>
      </c>
      <c r="S2433" s="9">
        <f>$R$1+J2433/60/60/24</f>
        <v>42489.099687499998</v>
      </c>
      <c r="T2433" s="9">
        <f>$R$1+I2433/60/60/24</f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8292</v>
      </c>
      <c r="O2434" t="s">
        <v>8293</v>
      </c>
      <c r="P2434" s="12">
        <f>ROUND(E2434/D2434*100,0)</f>
        <v>0</v>
      </c>
      <c r="Q2434" s="13">
        <f>IFERROR(ROUND(E2434/L2434,2),"no backers")</f>
        <v>1</v>
      </c>
      <c r="S2434" s="9">
        <f>$R$1+J2434/60/60/24</f>
        <v>42041.218715277777</v>
      </c>
      <c r="T2434" s="9">
        <f>$R$1+I2434/60/60/24</f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8292</v>
      </c>
      <c r="O2435" t="s">
        <v>8293</v>
      </c>
      <c r="P2435" s="12">
        <f>ROUND(E2435/D2435*100,0)</f>
        <v>0</v>
      </c>
      <c r="Q2435" s="13" t="str">
        <f>IFERROR(ROUND(E2435/L2435,2),"no backers")</f>
        <v>no backers</v>
      </c>
      <c r="S2435" s="9">
        <f>$R$1+J2435/60/60/24</f>
        <v>42397.89980324074</v>
      </c>
      <c r="T2435" s="9">
        <f>$R$1+I2435/60/60/24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8292</v>
      </c>
      <c r="O2436" t="s">
        <v>8293</v>
      </c>
      <c r="P2436" s="12">
        <f>ROUND(E2436/D2436*100,0)</f>
        <v>0</v>
      </c>
      <c r="Q2436" s="13">
        <f>IFERROR(ROUND(E2436/L2436,2),"no backers")</f>
        <v>13</v>
      </c>
      <c r="S2436" s="9">
        <f>$R$1+J2436/60/60/24</f>
        <v>42180.18604166666</v>
      </c>
      <c r="T2436" s="9">
        <f>$R$1+I2436/60/60/24</f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8292</v>
      </c>
      <c r="O2437" t="s">
        <v>8293</v>
      </c>
      <c r="P2437" s="12">
        <f>ROUND(E2437/D2437*100,0)</f>
        <v>0</v>
      </c>
      <c r="Q2437" s="13">
        <f>IFERROR(ROUND(E2437/L2437,2),"no backers")</f>
        <v>306</v>
      </c>
      <c r="S2437" s="9">
        <f>$R$1+J2437/60/60/24</f>
        <v>42252.277615740735</v>
      </c>
      <c r="T2437" s="9">
        <f>$R$1+I2437/60/60/24</f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8292</v>
      </c>
      <c r="O2438" t="s">
        <v>8293</v>
      </c>
      <c r="P2438" s="12">
        <f>ROUND(E2438/D2438*100,0)</f>
        <v>0</v>
      </c>
      <c r="Q2438" s="13">
        <f>IFERROR(ROUND(E2438/L2438,2),"no backers")</f>
        <v>22.5</v>
      </c>
      <c r="S2438" s="9">
        <f>$R$1+J2438/60/60/24</f>
        <v>42338.615393518514</v>
      </c>
      <c r="T2438" s="9">
        <f>$R$1+I2438/60/60/24</f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8292</v>
      </c>
      <c r="O2439" t="s">
        <v>8293</v>
      </c>
      <c r="P2439" s="12">
        <f>ROUND(E2439/D2439*100,0)</f>
        <v>0</v>
      </c>
      <c r="Q2439" s="13" t="str">
        <f>IFERROR(ROUND(E2439/L2439,2),"no backers")</f>
        <v>no backers</v>
      </c>
      <c r="S2439" s="9">
        <f>$R$1+J2439/60/60/24</f>
        <v>42031.965138888889</v>
      </c>
      <c r="T2439" s="9">
        <f>$R$1+I2439/60/60/24</f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8292</v>
      </c>
      <c r="O2440" t="s">
        <v>8293</v>
      </c>
      <c r="P2440" s="12">
        <f>ROUND(E2440/D2440*100,0)</f>
        <v>0</v>
      </c>
      <c r="Q2440" s="13">
        <f>IFERROR(ROUND(E2440/L2440,2),"no backers")</f>
        <v>50</v>
      </c>
      <c r="S2440" s="9">
        <f>$R$1+J2440/60/60/24</f>
        <v>42285.91506944444</v>
      </c>
      <c r="T2440" s="9">
        <f>$R$1+I2440/60/60/24</f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8292</v>
      </c>
      <c r="O2441" t="s">
        <v>8293</v>
      </c>
      <c r="P2441" s="12">
        <f>ROUND(E2441/D2441*100,0)</f>
        <v>0</v>
      </c>
      <c r="Q2441" s="13" t="str">
        <f>IFERROR(ROUND(E2441/L2441,2),"no backers")</f>
        <v>no backers</v>
      </c>
      <c r="S2441" s="9">
        <f>$R$1+J2441/60/60/24</f>
        <v>42265.818622685183</v>
      </c>
      <c r="T2441" s="9">
        <f>$R$1+I2441/60/60/24</f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8292</v>
      </c>
      <c r="O2442" t="s">
        <v>8293</v>
      </c>
      <c r="P2442" s="12">
        <f>ROUND(E2442/D2442*100,0)</f>
        <v>0</v>
      </c>
      <c r="Q2442" s="13">
        <f>IFERROR(ROUND(E2442/L2442,2),"no backers")</f>
        <v>5</v>
      </c>
      <c r="S2442" s="9">
        <f>$R$1+J2442/60/60/24</f>
        <v>42383.899456018517</v>
      </c>
      <c r="T2442" s="9">
        <f>$R$1+I2442/60/60/24</f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8292</v>
      </c>
      <c r="O2443" t="s">
        <v>8308</v>
      </c>
      <c r="P2443" s="12">
        <f>ROUND(E2443/D2443*100,0)</f>
        <v>108</v>
      </c>
      <c r="Q2443" s="13">
        <f>IFERROR(ROUND(E2443/L2443,2),"no backers")</f>
        <v>74.23</v>
      </c>
      <c r="S2443" s="9">
        <f>$R$1+J2443/60/60/24</f>
        <v>42187.125625000001</v>
      </c>
      <c r="T2443" s="9">
        <f>$R$1+I2443/60/60/24</f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8292</v>
      </c>
      <c r="O2444" t="s">
        <v>8308</v>
      </c>
      <c r="P2444" s="12">
        <f>ROUND(E2444/D2444*100,0)</f>
        <v>126</v>
      </c>
      <c r="Q2444" s="13">
        <f>IFERROR(ROUND(E2444/L2444,2),"no backers")</f>
        <v>81.25</v>
      </c>
      <c r="S2444" s="9">
        <f>$R$1+J2444/60/60/24</f>
        <v>42052.666990740734</v>
      </c>
      <c r="T2444" s="9">
        <f>$R$1+I2444/60/60/24</f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8292</v>
      </c>
      <c r="O2445" t="s">
        <v>8308</v>
      </c>
      <c r="P2445" s="12">
        <f>ROUND(E2445/D2445*100,0)</f>
        <v>203</v>
      </c>
      <c r="Q2445" s="13">
        <f>IFERROR(ROUND(E2445/L2445,2),"no backers")</f>
        <v>130.22999999999999</v>
      </c>
      <c r="S2445" s="9">
        <f>$R$1+J2445/60/60/24</f>
        <v>41836.625254629631</v>
      </c>
      <c r="T2445" s="9">
        <f>$R$1+I2445/60/60/24</f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8292</v>
      </c>
      <c r="O2446" t="s">
        <v>8308</v>
      </c>
      <c r="P2446" s="12">
        <f>ROUND(E2446/D2446*100,0)</f>
        <v>109</v>
      </c>
      <c r="Q2446" s="13">
        <f>IFERROR(ROUND(E2446/L2446,2),"no backers")</f>
        <v>53.41</v>
      </c>
      <c r="S2446" s="9">
        <f>$R$1+J2446/60/60/24</f>
        <v>42485.754525462966</v>
      </c>
      <c r="T2446" s="9">
        <f>$R$1+I2446/60/60/24</f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8292</v>
      </c>
      <c r="O2447" t="s">
        <v>8308</v>
      </c>
      <c r="P2447" s="12">
        <f>ROUND(E2447/D2447*100,0)</f>
        <v>173</v>
      </c>
      <c r="Q2447" s="13">
        <f>IFERROR(ROUND(E2447/L2447,2),"no backers")</f>
        <v>75.13</v>
      </c>
      <c r="S2447" s="9">
        <f>$R$1+J2447/60/60/24</f>
        <v>42243.190057870372</v>
      </c>
      <c r="T2447" s="9">
        <f>$R$1+I2447/60/60/24</f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8292</v>
      </c>
      <c r="O2448" t="s">
        <v>8308</v>
      </c>
      <c r="P2448" s="12">
        <f>ROUND(E2448/D2448*100,0)</f>
        <v>168</v>
      </c>
      <c r="Q2448" s="13">
        <f>IFERROR(ROUND(E2448/L2448,2),"no backers")</f>
        <v>75.67</v>
      </c>
      <c r="S2448" s="9">
        <f>$R$1+J2448/60/60/24</f>
        <v>42670.602673611109</v>
      </c>
      <c r="T2448" s="9">
        <f>$R$1+I2448/60/60/24</f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8292</v>
      </c>
      <c r="O2449" t="s">
        <v>8308</v>
      </c>
      <c r="P2449" s="12">
        <f>ROUND(E2449/D2449*100,0)</f>
        <v>427</v>
      </c>
      <c r="Q2449" s="13">
        <f>IFERROR(ROUND(E2449/L2449,2),"no backers")</f>
        <v>31.69</v>
      </c>
      <c r="S2449" s="9">
        <f>$R$1+J2449/60/60/24</f>
        <v>42654.469826388886</v>
      </c>
      <c r="T2449" s="9">
        <f>$R$1+I2449/60/60/24</f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8292</v>
      </c>
      <c r="O2450" t="s">
        <v>8308</v>
      </c>
      <c r="P2450" s="12">
        <f>ROUND(E2450/D2450*100,0)</f>
        <v>108</v>
      </c>
      <c r="Q2450" s="13">
        <f>IFERROR(ROUND(E2450/L2450,2),"no backers")</f>
        <v>47.78</v>
      </c>
      <c r="S2450" s="9">
        <f>$R$1+J2450/60/60/24</f>
        <v>42607.316122685181</v>
      </c>
      <c r="T2450" s="9">
        <f>$R$1+I2450/60/60/24</f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8292</v>
      </c>
      <c r="O2451" t="s">
        <v>8308</v>
      </c>
      <c r="P2451" s="12">
        <f>ROUND(E2451/D2451*100,0)</f>
        <v>108</v>
      </c>
      <c r="Q2451" s="13">
        <f>IFERROR(ROUND(E2451/L2451,2),"no backers")</f>
        <v>90</v>
      </c>
      <c r="S2451" s="9">
        <f>$R$1+J2451/60/60/24</f>
        <v>41943.142534722225</v>
      </c>
      <c r="T2451" s="9">
        <f>$R$1+I2451/60/60/24</f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8292</v>
      </c>
      <c r="O2452" t="s">
        <v>8308</v>
      </c>
      <c r="P2452" s="12">
        <f>ROUND(E2452/D2452*100,0)</f>
        <v>102</v>
      </c>
      <c r="Q2452" s="13">
        <f>IFERROR(ROUND(E2452/L2452,2),"no backers")</f>
        <v>149.31</v>
      </c>
      <c r="S2452" s="9">
        <f>$R$1+J2452/60/60/24</f>
        <v>41902.07240740741</v>
      </c>
      <c r="T2452" s="9">
        <f>$R$1+I2452/60/60/24</f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8292</v>
      </c>
      <c r="O2453" t="s">
        <v>8308</v>
      </c>
      <c r="P2453" s="12">
        <f>ROUND(E2453/D2453*100,0)</f>
        <v>115</v>
      </c>
      <c r="Q2453" s="13">
        <f>IFERROR(ROUND(E2453/L2453,2),"no backers")</f>
        <v>62.07</v>
      </c>
      <c r="S2453" s="9">
        <f>$R$1+J2453/60/60/24</f>
        <v>42779.908449074079</v>
      </c>
      <c r="T2453" s="9">
        <f>$R$1+I2453/60/60/24</f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8292</v>
      </c>
      <c r="O2454" t="s">
        <v>8308</v>
      </c>
      <c r="P2454" s="12">
        <f>ROUND(E2454/D2454*100,0)</f>
        <v>134</v>
      </c>
      <c r="Q2454" s="13">
        <f>IFERROR(ROUND(E2454/L2454,2),"no backers")</f>
        <v>53.4</v>
      </c>
      <c r="S2454" s="9">
        <f>$R$1+J2454/60/60/24</f>
        <v>42338.84375</v>
      </c>
      <c r="T2454" s="9">
        <f>$R$1+I2454/60/60/24</f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8292</v>
      </c>
      <c r="O2455" t="s">
        <v>8308</v>
      </c>
      <c r="P2455" s="12">
        <f>ROUND(E2455/D2455*100,0)</f>
        <v>155</v>
      </c>
      <c r="Q2455" s="13">
        <f>IFERROR(ROUND(E2455/L2455,2),"no backers")</f>
        <v>69.27</v>
      </c>
      <c r="S2455" s="9">
        <f>$R$1+J2455/60/60/24</f>
        <v>42738.692233796297</v>
      </c>
      <c r="T2455" s="9">
        <f>$R$1+I2455/60/60/24</f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8292</v>
      </c>
      <c r="O2456" t="s">
        <v>8308</v>
      </c>
      <c r="P2456" s="12">
        <f>ROUND(E2456/D2456*100,0)</f>
        <v>101</v>
      </c>
      <c r="Q2456" s="13">
        <f>IFERROR(ROUND(E2456/L2456,2),"no backers")</f>
        <v>271.51</v>
      </c>
      <c r="S2456" s="9">
        <f>$R$1+J2456/60/60/24</f>
        <v>42770.201481481476</v>
      </c>
      <c r="T2456" s="9">
        <f>$R$1+I2456/60/60/24</f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8292</v>
      </c>
      <c r="O2457" t="s">
        <v>8308</v>
      </c>
      <c r="P2457" s="12">
        <f>ROUND(E2457/D2457*100,0)</f>
        <v>182</v>
      </c>
      <c r="Q2457" s="13">
        <f>IFERROR(ROUND(E2457/L2457,2),"no backers")</f>
        <v>34.130000000000003</v>
      </c>
      <c r="S2457" s="9">
        <f>$R$1+J2457/60/60/24</f>
        <v>42452.781828703708</v>
      </c>
      <c r="T2457" s="9">
        <f>$R$1+I2457/60/60/24</f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8292</v>
      </c>
      <c r="O2458" t="s">
        <v>8308</v>
      </c>
      <c r="P2458" s="12">
        <f>ROUND(E2458/D2458*100,0)</f>
        <v>181</v>
      </c>
      <c r="Q2458" s="13">
        <f>IFERROR(ROUND(E2458/L2458,2),"no backers")</f>
        <v>40.49</v>
      </c>
      <c r="S2458" s="9">
        <f>$R$1+J2458/60/60/24</f>
        <v>42761.961099537039</v>
      </c>
      <c r="T2458" s="9">
        <f>$R$1+I2458/60/60/24</f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8292</v>
      </c>
      <c r="O2459" t="s">
        <v>8308</v>
      </c>
      <c r="P2459" s="12">
        <f>ROUND(E2459/D2459*100,0)</f>
        <v>102</v>
      </c>
      <c r="Q2459" s="13">
        <f>IFERROR(ROUND(E2459/L2459,2),"no backers")</f>
        <v>189.76</v>
      </c>
      <c r="S2459" s="9">
        <f>$R$1+J2459/60/60/24</f>
        <v>42423.602500000001</v>
      </c>
      <c r="T2459" s="9">
        <f>$R$1+I2459/60/60/24</f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8292</v>
      </c>
      <c r="O2460" t="s">
        <v>8308</v>
      </c>
      <c r="P2460" s="12">
        <f>ROUND(E2460/D2460*100,0)</f>
        <v>110</v>
      </c>
      <c r="Q2460" s="13">
        <f>IFERROR(ROUND(E2460/L2460,2),"no backers")</f>
        <v>68.86</v>
      </c>
      <c r="S2460" s="9">
        <f>$R$1+J2460/60/60/24</f>
        <v>42495.871736111112</v>
      </c>
      <c r="T2460" s="9">
        <f>$R$1+I2460/60/60/24</f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8292</v>
      </c>
      <c r="O2461" t="s">
        <v>8308</v>
      </c>
      <c r="P2461" s="12">
        <f>ROUND(E2461/D2461*100,0)</f>
        <v>102</v>
      </c>
      <c r="Q2461" s="13">
        <f>IFERROR(ROUND(E2461/L2461,2),"no backers")</f>
        <v>108.78</v>
      </c>
      <c r="S2461" s="9">
        <f>$R$1+J2461/60/60/24</f>
        <v>42407.637557870374</v>
      </c>
      <c r="T2461" s="9">
        <f>$R$1+I2461/60/60/24</f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8292</v>
      </c>
      <c r="O2462" t="s">
        <v>8308</v>
      </c>
      <c r="P2462" s="12">
        <f>ROUND(E2462/D2462*100,0)</f>
        <v>101</v>
      </c>
      <c r="Q2462" s="13">
        <f>IFERROR(ROUND(E2462/L2462,2),"no backers")</f>
        <v>125.99</v>
      </c>
      <c r="S2462" s="9">
        <f>$R$1+J2462/60/60/24</f>
        <v>42704.187118055561</v>
      </c>
      <c r="T2462" s="9">
        <f>$R$1+I2462/60/60/24</f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8281</v>
      </c>
      <c r="O2463" t="s">
        <v>8285</v>
      </c>
      <c r="P2463" s="12">
        <f>ROUND(E2463/D2463*100,0)</f>
        <v>104</v>
      </c>
      <c r="Q2463" s="13">
        <f>IFERROR(ROUND(E2463/L2463,2),"no backers")</f>
        <v>90.52</v>
      </c>
      <c r="S2463" s="9">
        <f>$R$1+J2463/60/60/24</f>
        <v>40784.012696759259</v>
      </c>
      <c r="T2463" s="9">
        <f>$R$1+I2463/60/60/24</f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8281</v>
      </c>
      <c r="O2464" t="s">
        <v>8285</v>
      </c>
      <c r="P2464" s="12">
        <f>ROUND(E2464/D2464*100,0)</f>
        <v>111</v>
      </c>
      <c r="Q2464" s="13">
        <f>IFERROR(ROUND(E2464/L2464,2),"no backers")</f>
        <v>28.88</v>
      </c>
      <c r="S2464" s="9">
        <f>$R$1+J2464/60/60/24</f>
        <v>41089.186296296299</v>
      </c>
      <c r="T2464" s="9">
        <f>$R$1+I2464/60/60/24</f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8281</v>
      </c>
      <c r="O2465" t="s">
        <v>8285</v>
      </c>
      <c r="P2465" s="12">
        <f>ROUND(E2465/D2465*100,0)</f>
        <v>116</v>
      </c>
      <c r="Q2465" s="13">
        <f>IFERROR(ROUND(E2465/L2465,2),"no backers")</f>
        <v>31</v>
      </c>
      <c r="S2465" s="9">
        <f>$R$1+J2465/60/60/24</f>
        <v>41341.111400462964</v>
      </c>
      <c r="T2465" s="9">
        <f>$R$1+I2465/60/60/24</f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8281</v>
      </c>
      <c r="O2466" t="s">
        <v>8285</v>
      </c>
      <c r="P2466" s="12">
        <f>ROUND(E2466/D2466*100,0)</f>
        <v>111</v>
      </c>
      <c r="Q2466" s="13">
        <f>IFERROR(ROUND(E2466/L2466,2),"no backers")</f>
        <v>51.67</v>
      </c>
      <c r="S2466" s="9">
        <f>$R$1+J2466/60/60/24</f>
        <v>42248.90042824074</v>
      </c>
      <c r="T2466" s="9">
        <f>$R$1+I2466/60/60/24</f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8281</v>
      </c>
      <c r="O2467" t="s">
        <v>8285</v>
      </c>
      <c r="P2467" s="12">
        <f>ROUND(E2467/D2467*100,0)</f>
        <v>180</v>
      </c>
      <c r="Q2467" s="13">
        <f>IFERROR(ROUND(E2467/L2467,2),"no backers")</f>
        <v>26.27</v>
      </c>
      <c r="S2467" s="9">
        <f>$R$1+J2467/60/60/24</f>
        <v>41145.719305555554</v>
      </c>
      <c r="T2467" s="9">
        <f>$R$1+I2467/60/60/24</f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8281</v>
      </c>
      <c r="O2468" t="s">
        <v>8285</v>
      </c>
      <c r="P2468" s="12">
        <f>ROUND(E2468/D2468*100,0)</f>
        <v>100</v>
      </c>
      <c r="Q2468" s="13">
        <f>IFERROR(ROUND(E2468/L2468,2),"no backers")</f>
        <v>48.08</v>
      </c>
      <c r="S2468" s="9">
        <f>$R$1+J2468/60/60/24</f>
        <v>41373.102465277778</v>
      </c>
      <c r="T2468" s="9">
        <f>$R$1+I2468/60/60/24</f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8281</v>
      </c>
      <c r="O2469" t="s">
        <v>8285</v>
      </c>
      <c r="P2469" s="12">
        <f>ROUND(E2469/D2469*100,0)</f>
        <v>119</v>
      </c>
      <c r="Q2469" s="13">
        <f>IFERROR(ROUND(E2469/L2469,2),"no backers")</f>
        <v>27.56</v>
      </c>
      <c r="S2469" s="9">
        <f>$R$1+J2469/60/60/24</f>
        <v>41025.874201388891</v>
      </c>
      <c r="T2469" s="9">
        <f>$R$1+I2469/60/60/24</f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8281</v>
      </c>
      <c r="O2470" t="s">
        <v>8285</v>
      </c>
      <c r="P2470" s="12">
        <f>ROUND(E2470/D2470*100,0)</f>
        <v>107</v>
      </c>
      <c r="Q2470" s="13">
        <f>IFERROR(ROUND(E2470/L2470,2),"no backers")</f>
        <v>36.97</v>
      </c>
      <c r="S2470" s="9">
        <f>$R$1+J2470/60/60/24</f>
        <v>41174.154178240737</v>
      </c>
      <c r="T2470" s="9">
        <f>$R$1+I2470/60/60/24</f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8281</v>
      </c>
      <c r="O2471" t="s">
        <v>8285</v>
      </c>
      <c r="P2471" s="12">
        <f>ROUND(E2471/D2471*100,0)</f>
        <v>114</v>
      </c>
      <c r="Q2471" s="13">
        <f>IFERROR(ROUND(E2471/L2471,2),"no backers")</f>
        <v>29.02</v>
      </c>
      <c r="S2471" s="9">
        <f>$R$1+J2471/60/60/24</f>
        <v>40557.429733796293</v>
      </c>
      <c r="T2471" s="9">
        <f>$R$1+I2471/60/60/24</f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8281</v>
      </c>
      <c r="O2472" t="s">
        <v>8285</v>
      </c>
      <c r="P2472" s="12">
        <f>ROUND(E2472/D2472*100,0)</f>
        <v>103</v>
      </c>
      <c r="Q2472" s="13">
        <f>IFERROR(ROUND(E2472/L2472,2),"no backers")</f>
        <v>28.66</v>
      </c>
      <c r="S2472" s="9">
        <f>$R$1+J2472/60/60/24</f>
        <v>41023.07471064815</v>
      </c>
      <c r="T2472" s="9">
        <f>$R$1+I2472/60/60/24</f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8281</v>
      </c>
      <c r="O2473" t="s">
        <v>8285</v>
      </c>
      <c r="P2473" s="12">
        <f>ROUND(E2473/D2473*100,0)</f>
        <v>128</v>
      </c>
      <c r="Q2473" s="13">
        <f>IFERROR(ROUND(E2473/L2473,2),"no backers")</f>
        <v>37.65</v>
      </c>
      <c r="S2473" s="9">
        <f>$R$1+J2473/60/60/24</f>
        <v>40893.992962962962</v>
      </c>
      <c r="T2473" s="9">
        <f>$R$1+I2473/60/60/24</f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8281</v>
      </c>
      <c r="O2474" t="s">
        <v>8285</v>
      </c>
      <c r="P2474" s="12">
        <f>ROUND(E2474/D2474*100,0)</f>
        <v>136</v>
      </c>
      <c r="Q2474" s="13">
        <f>IFERROR(ROUND(E2474/L2474,2),"no backers")</f>
        <v>97.9</v>
      </c>
      <c r="S2474" s="9">
        <f>$R$1+J2474/60/60/24</f>
        <v>40354.11550925926</v>
      </c>
      <c r="T2474" s="9">
        <f>$R$1+I2474/60/60/24</f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8281</v>
      </c>
      <c r="O2475" t="s">
        <v>8285</v>
      </c>
      <c r="P2475" s="12">
        <f>ROUND(E2475/D2475*100,0)</f>
        <v>100</v>
      </c>
      <c r="Q2475" s="13">
        <f>IFERROR(ROUND(E2475/L2475,2),"no backers")</f>
        <v>42.55</v>
      </c>
      <c r="S2475" s="9">
        <f>$R$1+J2475/60/60/24</f>
        <v>41193.748483796298</v>
      </c>
      <c r="T2475" s="9">
        <f>$R$1+I2475/60/60/24</f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8281</v>
      </c>
      <c r="O2476" t="s">
        <v>8285</v>
      </c>
      <c r="P2476" s="12">
        <f>ROUND(E2476/D2476*100,0)</f>
        <v>100</v>
      </c>
      <c r="Q2476" s="13">
        <f>IFERROR(ROUND(E2476/L2476,2),"no backers")</f>
        <v>131.58000000000001</v>
      </c>
      <c r="S2476" s="9">
        <f>$R$1+J2476/60/60/24</f>
        <v>40417.011296296296</v>
      </c>
      <c r="T2476" s="9">
        <f>$R$1+I2476/60/60/24</f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8281</v>
      </c>
      <c r="O2477" t="s">
        <v>8285</v>
      </c>
      <c r="P2477" s="12">
        <f>ROUND(E2477/D2477*100,0)</f>
        <v>105</v>
      </c>
      <c r="Q2477" s="13">
        <f>IFERROR(ROUND(E2477/L2477,2),"no backers")</f>
        <v>32.32</v>
      </c>
      <c r="S2477" s="9">
        <f>$R$1+J2477/60/60/24</f>
        <v>40310.287673611114</v>
      </c>
      <c r="T2477" s="9">
        <f>$R$1+I2477/60/60/24</f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8281</v>
      </c>
      <c r="O2478" t="s">
        <v>8285</v>
      </c>
      <c r="P2478" s="12">
        <f>ROUND(E2478/D2478*100,0)</f>
        <v>105</v>
      </c>
      <c r="Q2478" s="13">
        <f>IFERROR(ROUND(E2478/L2478,2),"no backers")</f>
        <v>61.1</v>
      </c>
      <c r="S2478" s="9">
        <f>$R$1+J2478/60/60/24</f>
        <v>41913.328356481477</v>
      </c>
      <c r="T2478" s="9">
        <f>$R$1+I2478/60/60/24</f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8281</v>
      </c>
      <c r="O2479" t="s">
        <v>8285</v>
      </c>
      <c r="P2479" s="12">
        <f>ROUND(E2479/D2479*100,0)</f>
        <v>171</v>
      </c>
      <c r="Q2479" s="13">
        <f>IFERROR(ROUND(E2479/L2479,2),"no backers")</f>
        <v>31.34</v>
      </c>
      <c r="S2479" s="9">
        <f>$R$1+J2479/60/60/24</f>
        <v>41088.691493055558</v>
      </c>
      <c r="T2479" s="9">
        <f>$R$1+I2479/60/60/24</f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8281</v>
      </c>
      <c r="O2480" t="s">
        <v>8285</v>
      </c>
      <c r="P2480" s="12">
        <f>ROUND(E2480/D2480*100,0)</f>
        <v>128</v>
      </c>
      <c r="Q2480" s="13">
        <f>IFERROR(ROUND(E2480/L2480,2),"no backers")</f>
        <v>129.11000000000001</v>
      </c>
      <c r="S2480" s="9">
        <f>$R$1+J2480/60/60/24</f>
        <v>41257.950381944444</v>
      </c>
      <c r="T2480" s="9">
        <f>$R$1+I2480/60/60/24</f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8281</v>
      </c>
      <c r="O2481" t="s">
        <v>8285</v>
      </c>
      <c r="P2481" s="12">
        <f>ROUND(E2481/D2481*100,0)</f>
        <v>133</v>
      </c>
      <c r="Q2481" s="13">
        <f>IFERROR(ROUND(E2481/L2481,2),"no backers")</f>
        <v>25.02</v>
      </c>
      <c r="S2481" s="9">
        <f>$R$1+J2481/60/60/24</f>
        <v>41107.726782407408</v>
      </c>
      <c r="T2481" s="9">
        <f>$R$1+I2481/60/60/24</f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8281</v>
      </c>
      <c r="O2482" t="s">
        <v>8285</v>
      </c>
      <c r="P2482" s="12">
        <f>ROUND(E2482/D2482*100,0)</f>
        <v>100</v>
      </c>
      <c r="Q2482" s="13">
        <f>IFERROR(ROUND(E2482/L2482,2),"no backers")</f>
        <v>250</v>
      </c>
      <c r="S2482" s="9">
        <f>$R$1+J2482/60/60/24</f>
        <v>42227.936157407406</v>
      </c>
      <c r="T2482" s="9">
        <f>$R$1+I2482/60/60/24</f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8281</v>
      </c>
      <c r="O2483" t="s">
        <v>8285</v>
      </c>
      <c r="P2483" s="12">
        <f>ROUND(E2483/D2483*100,0)</f>
        <v>113</v>
      </c>
      <c r="Q2483" s="13">
        <f>IFERROR(ROUND(E2483/L2483,2),"no backers")</f>
        <v>47.54</v>
      </c>
      <c r="S2483" s="9">
        <f>$R$1+J2483/60/60/24</f>
        <v>40999.645925925928</v>
      </c>
      <c r="T2483" s="9">
        <f>$R$1+I2483/60/60/24</f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8281</v>
      </c>
      <c r="O2484" t="s">
        <v>8285</v>
      </c>
      <c r="P2484" s="12">
        <f>ROUND(E2484/D2484*100,0)</f>
        <v>100</v>
      </c>
      <c r="Q2484" s="13">
        <f>IFERROR(ROUND(E2484/L2484,2),"no backers")</f>
        <v>40.04</v>
      </c>
      <c r="S2484" s="9">
        <f>$R$1+J2484/60/60/24</f>
        <v>40711.782210648147</v>
      </c>
      <c r="T2484" s="9">
        <f>$R$1+I2484/60/60/24</f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8281</v>
      </c>
      <c r="O2485" t="s">
        <v>8285</v>
      </c>
      <c r="P2485" s="12">
        <f>ROUND(E2485/D2485*100,0)</f>
        <v>114</v>
      </c>
      <c r="Q2485" s="13">
        <f>IFERROR(ROUND(E2485/L2485,2),"no backers")</f>
        <v>65.84</v>
      </c>
      <c r="S2485" s="9">
        <f>$R$1+J2485/60/60/24</f>
        <v>40970.750034722223</v>
      </c>
      <c r="T2485" s="9">
        <f>$R$1+I2485/60/60/24</f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8281</v>
      </c>
      <c r="O2486" t="s">
        <v>8285</v>
      </c>
      <c r="P2486" s="12">
        <f>ROUND(E2486/D2486*100,0)</f>
        <v>119</v>
      </c>
      <c r="Q2486" s="13">
        <f>IFERROR(ROUND(E2486/L2486,2),"no backers")</f>
        <v>46.4</v>
      </c>
      <c r="S2486" s="9">
        <f>$R$1+J2486/60/60/24</f>
        <v>40771.916701388887</v>
      </c>
      <c r="T2486" s="9">
        <f>$R$1+I2486/60/60/24</f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8281</v>
      </c>
      <c r="O2487" t="s">
        <v>8285</v>
      </c>
      <c r="P2487" s="12">
        <f>ROUND(E2487/D2487*100,0)</f>
        <v>103</v>
      </c>
      <c r="Q2487" s="13">
        <f>IFERROR(ROUND(E2487/L2487,2),"no backers")</f>
        <v>50.37</v>
      </c>
      <c r="S2487" s="9">
        <f>$R$1+J2487/60/60/24</f>
        <v>40793.998599537037</v>
      </c>
      <c r="T2487" s="9">
        <f>$R$1+I2487/60/60/24</f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8281</v>
      </c>
      <c r="O2488" t="s">
        <v>8285</v>
      </c>
      <c r="P2488" s="12">
        <f>ROUND(E2488/D2488*100,0)</f>
        <v>266</v>
      </c>
      <c r="Q2488" s="13">
        <f>IFERROR(ROUND(E2488/L2488,2),"no backers")</f>
        <v>26.57</v>
      </c>
      <c r="S2488" s="9">
        <f>$R$1+J2488/60/60/24</f>
        <v>40991.708055555559</v>
      </c>
      <c r="T2488" s="9">
        <f>$R$1+I2488/60/60/24</f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8281</v>
      </c>
      <c r="O2489" t="s">
        <v>8285</v>
      </c>
      <c r="P2489" s="12">
        <f>ROUND(E2489/D2489*100,0)</f>
        <v>100</v>
      </c>
      <c r="Q2489" s="13">
        <f>IFERROR(ROUND(E2489/L2489,2),"no backers")</f>
        <v>39.49</v>
      </c>
      <c r="S2489" s="9">
        <f>$R$1+J2489/60/60/24</f>
        <v>41026.083298611113</v>
      </c>
      <c r="T2489" s="9">
        <f>$R$1+I2489/60/60/24</f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8281</v>
      </c>
      <c r="O2490" t="s">
        <v>8285</v>
      </c>
      <c r="P2490" s="12">
        <f>ROUND(E2490/D2490*100,0)</f>
        <v>107</v>
      </c>
      <c r="Q2490" s="13">
        <f>IFERROR(ROUND(E2490/L2490,2),"no backers")</f>
        <v>49.25</v>
      </c>
      <c r="S2490" s="9">
        <f>$R$1+J2490/60/60/24</f>
        <v>40833.633194444446</v>
      </c>
      <c r="T2490" s="9">
        <f>$R$1+I2490/60/60/24</f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8281</v>
      </c>
      <c r="O2491" t="s">
        <v>8285</v>
      </c>
      <c r="P2491" s="12">
        <f>ROUND(E2491/D2491*100,0)</f>
        <v>134</v>
      </c>
      <c r="Q2491" s="13">
        <f>IFERROR(ROUND(E2491/L2491,2),"no backers")</f>
        <v>62.38</v>
      </c>
      <c r="S2491" s="9">
        <f>$R$1+J2491/60/60/24</f>
        <v>41373.690266203703</v>
      </c>
      <c r="T2491" s="9">
        <f>$R$1+I2491/60/60/24</f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8281</v>
      </c>
      <c r="O2492" t="s">
        <v>8285</v>
      </c>
      <c r="P2492" s="12">
        <f>ROUND(E2492/D2492*100,0)</f>
        <v>121</v>
      </c>
      <c r="Q2492" s="13">
        <f>IFERROR(ROUND(E2492/L2492,2),"no backers")</f>
        <v>37.94</v>
      </c>
      <c r="S2492" s="9">
        <f>$R$1+J2492/60/60/24</f>
        <v>41023.227731481478</v>
      </c>
      <c r="T2492" s="9">
        <f>$R$1+I2492/60/60/24</f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8281</v>
      </c>
      <c r="O2493" t="s">
        <v>8285</v>
      </c>
      <c r="P2493" s="12">
        <f>ROUND(E2493/D2493*100,0)</f>
        <v>103</v>
      </c>
      <c r="Q2493" s="13">
        <f>IFERROR(ROUND(E2493/L2493,2),"no backers")</f>
        <v>51.6</v>
      </c>
      <c r="S2493" s="9">
        <f>$R$1+J2493/60/60/24</f>
        <v>40542.839282407411</v>
      </c>
      <c r="T2493" s="9">
        <f>$R$1+I2493/60/60/24</f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8281</v>
      </c>
      <c r="O2494" t="s">
        <v>8285</v>
      </c>
      <c r="P2494" s="12">
        <f>ROUND(E2494/D2494*100,0)</f>
        <v>125</v>
      </c>
      <c r="Q2494" s="13">
        <f>IFERROR(ROUND(E2494/L2494,2),"no backers")</f>
        <v>27.78</v>
      </c>
      <c r="S2494" s="9">
        <f>$R$1+J2494/60/60/24</f>
        <v>41024.985972222225</v>
      </c>
      <c r="T2494" s="9">
        <f>$R$1+I2494/60/60/24</f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8281</v>
      </c>
      <c r="O2495" t="s">
        <v>8285</v>
      </c>
      <c r="P2495" s="12">
        <f>ROUND(E2495/D2495*100,0)</f>
        <v>129</v>
      </c>
      <c r="Q2495" s="13">
        <f>IFERROR(ROUND(E2495/L2495,2),"no backers")</f>
        <v>99.38</v>
      </c>
      <c r="S2495" s="9">
        <f>$R$1+J2495/60/60/24</f>
        <v>41348.168287037035</v>
      </c>
      <c r="T2495" s="9">
        <f>$R$1+I2495/60/60/24</f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8281</v>
      </c>
      <c r="O2496" t="s">
        <v>8285</v>
      </c>
      <c r="P2496" s="12">
        <f>ROUND(E2496/D2496*100,0)</f>
        <v>101</v>
      </c>
      <c r="Q2496" s="13">
        <f>IFERROR(ROUND(E2496/L2496,2),"no backers")</f>
        <v>38.85</v>
      </c>
      <c r="S2496" s="9">
        <f>$R$1+J2496/60/60/24</f>
        <v>41022.645185185182</v>
      </c>
      <c r="T2496" s="9">
        <f>$R$1+I2496/60/60/24</f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8281</v>
      </c>
      <c r="O2497" t="s">
        <v>8285</v>
      </c>
      <c r="P2497" s="12">
        <f>ROUND(E2497/D2497*100,0)</f>
        <v>128</v>
      </c>
      <c r="Q2497" s="13">
        <f>IFERROR(ROUND(E2497/L2497,2),"no backers")</f>
        <v>45.55</v>
      </c>
      <c r="S2497" s="9">
        <f>$R$1+J2497/60/60/24</f>
        <v>41036.946469907409</v>
      </c>
      <c r="T2497" s="9">
        <f>$R$1+I2497/60/60/24</f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8281</v>
      </c>
      <c r="O2498" t="s">
        <v>8285</v>
      </c>
      <c r="P2498" s="12">
        <f>ROUND(E2498/D2498*100,0)</f>
        <v>100</v>
      </c>
      <c r="Q2498" s="13">
        <f>IFERROR(ROUND(E2498/L2498,2),"no backers")</f>
        <v>600</v>
      </c>
      <c r="S2498" s="9">
        <f>$R$1+J2498/60/60/24</f>
        <v>41327.996435185189</v>
      </c>
      <c r="T2498" s="9">
        <f>$R$1+I2498/60/60/24</f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8281</v>
      </c>
      <c r="O2499" t="s">
        <v>8285</v>
      </c>
      <c r="P2499" s="12">
        <f>ROUND(E2499/D2499*100,0)</f>
        <v>113</v>
      </c>
      <c r="Q2499" s="13">
        <f>IFERROR(ROUND(E2499/L2499,2),"no backers")</f>
        <v>80.55</v>
      </c>
      <c r="S2499" s="9">
        <f>$R$1+J2499/60/60/24</f>
        <v>40730.878912037035</v>
      </c>
      <c r="T2499" s="9">
        <f>$R$1+I2499/60/60/24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8281</v>
      </c>
      <c r="O2500" t="s">
        <v>8285</v>
      </c>
      <c r="P2500" s="12">
        <f>ROUND(E2500/D2500*100,0)</f>
        <v>106</v>
      </c>
      <c r="Q2500" s="13">
        <f>IFERROR(ROUND(E2500/L2500,2),"no backers")</f>
        <v>52.8</v>
      </c>
      <c r="S2500" s="9">
        <f>$R$1+J2500/60/60/24</f>
        <v>42017.967442129629</v>
      </c>
      <c r="T2500" s="9">
        <f>$R$1+I2500/60/60/24</f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8281</v>
      </c>
      <c r="O2501" t="s">
        <v>8285</v>
      </c>
      <c r="P2501" s="12">
        <f>ROUND(E2501/D2501*100,0)</f>
        <v>203</v>
      </c>
      <c r="Q2501" s="13">
        <f>IFERROR(ROUND(E2501/L2501,2),"no backers")</f>
        <v>47.68</v>
      </c>
      <c r="S2501" s="9">
        <f>$R$1+J2501/60/60/24</f>
        <v>41226.648576388885</v>
      </c>
      <c r="T2501" s="9">
        <f>$R$1+I2501/60/60/24</f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8281</v>
      </c>
      <c r="O2502" t="s">
        <v>8285</v>
      </c>
      <c r="P2502" s="12">
        <f>ROUND(E2502/D2502*100,0)</f>
        <v>113</v>
      </c>
      <c r="Q2502" s="13">
        <f>IFERROR(ROUND(E2502/L2502,2),"no backers")</f>
        <v>23.45</v>
      </c>
      <c r="S2502" s="9">
        <f>$R$1+J2502/60/60/24</f>
        <v>41053.772858796299</v>
      </c>
      <c r="T2502" s="9">
        <f>$R$1+I2502/60/60/24</f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8292</v>
      </c>
      <c r="O2503" t="s">
        <v>8309</v>
      </c>
      <c r="P2503" s="12">
        <f>ROUND(E2503/D2503*100,0)</f>
        <v>3</v>
      </c>
      <c r="Q2503" s="13">
        <f>IFERROR(ROUND(E2503/L2503,2),"no backers")</f>
        <v>40.14</v>
      </c>
      <c r="S2503" s="9">
        <f>$R$1+J2503/60/60/24</f>
        <v>42244.776666666665</v>
      </c>
      <c r="T2503" s="9">
        <f>$R$1+I2503/60/60/24</f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8292</v>
      </c>
      <c r="O2504" t="s">
        <v>8309</v>
      </c>
      <c r="P2504" s="12">
        <f>ROUND(E2504/D2504*100,0)</f>
        <v>0</v>
      </c>
      <c r="Q2504" s="13">
        <f>IFERROR(ROUND(E2504/L2504,2),"no backers")</f>
        <v>17.2</v>
      </c>
      <c r="S2504" s="9">
        <f>$R$1+J2504/60/60/24</f>
        <v>41858.825439814813</v>
      </c>
      <c r="T2504" s="9">
        <f>$R$1+I2504/60/60/24</f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8292</v>
      </c>
      <c r="O2505" t="s">
        <v>8309</v>
      </c>
      <c r="P2505" s="12">
        <f>ROUND(E2505/D2505*100,0)</f>
        <v>0</v>
      </c>
      <c r="Q2505" s="13" t="str">
        <f>IFERROR(ROUND(E2505/L2505,2),"no backers")</f>
        <v>no backers</v>
      </c>
      <c r="S2505" s="9">
        <f>$R$1+J2505/60/60/24</f>
        <v>42498.899398148147</v>
      </c>
      <c r="T2505" s="9">
        <f>$R$1+I2505/60/60/24</f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8292</v>
      </c>
      <c r="O2506" t="s">
        <v>8309</v>
      </c>
      <c r="P2506" s="12">
        <f>ROUND(E2506/D2506*100,0)</f>
        <v>0</v>
      </c>
      <c r="Q2506" s="13" t="str">
        <f>IFERROR(ROUND(E2506/L2506,2),"no backers")</f>
        <v>no backers</v>
      </c>
      <c r="S2506" s="9">
        <f>$R$1+J2506/60/60/24</f>
        <v>41928.015439814815</v>
      </c>
      <c r="T2506" s="9">
        <f>$R$1+I2506/60/60/24</f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8292</v>
      </c>
      <c r="O2507" t="s">
        <v>8309</v>
      </c>
      <c r="P2507" s="12">
        <f>ROUND(E2507/D2507*100,0)</f>
        <v>0</v>
      </c>
      <c r="Q2507" s="13" t="str">
        <f>IFERROR(ROUND(E2507/L2507,2),"no backers")</f>
        <v>no backers</v>
      </c>
      <c r="S2507" s="9">
        <f>$R$1+J2507/60/60/24</f>
        <v>42047.05574074074</v>
      </c>
      <c r="T2507" s="9">
        <f>$R$1+I2507/60/60/24</f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8292</v>
      </c>
      <c r="O2508" t="s">
        <v>8309</v>
      </c>
      <c r="P2508" s="12">
        <f>ROUND(E2508/D2508*100,0)</f>
        <v>1</v>
      </c>
      <c r="Q2508" s="13">
        <f>IFERROR(ROUND(E2508/L2508,2),"no backers")</f>
        <v>15</v>
      </c>
      <c r="S2508" s="9">
        <f>$R$1+J2508/60/60/24</f>
        <v>42258.297094907408</v>
      </c>
      <c r="T2508" s="9">
        <f>$R$1+I2508/60/60/24</f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8292</v>
      </c>
      <c r="O2509" t="s">
        <v>8309</v>
      </c>
      <c r="P2509" s="12">
        <f>ROUND(E2509/D2509*100,0)</f>
        <v>0</v>
      </c>
      <c r="Q2509" s="13" t="str">
        <f>IFERROR(ROUND(E2509/L2509,2),"no backers")</f>
        <v>no backers</v>
      </c>
      <c r="S2509" s="9">
        <f>$R$1+J2509/60/60/24</f>
        <v>42105.072962962964</v>
      </c>
      <c r="T2509" s="9">
        <f>$R$1+I2509/60/60/24</f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8292</v>
      </c>
      <c r="O2510" t="s">
        <v>8309</v>
      </c>
      <c r="P2510" s="12">
        <f>ROUND(E2510/D2510*100,0)</f>
        <v>0</v>
      </c>
      <c r="Q2510" s="13" t="str">
        <f>IFERROR(ROUND(E2510/L2510,2),"no backers")</f>
        <v>no backers</v>
      </c>
      <c r="S2510" s="9">
        <f>$R$1+J2510/60/60/24</f>
        <v>41835.951782407406</v>
      </c>
      <c r="T2510" s="9">
        <f>$R$1+I2510/60/60/24</f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8292</v>
      </c>
      <c r="O2511" t="s">
        <v>8309</v>
      </c>
      <c r="P2511" s="12">
        <f>ROUND(E2511/D2511*100,0)</f>
        <v>1</v>
      </c>
      <c r="Q2511" s="13">
        <f>IFERROR(ROUND(E2511/L2511,2),"no backers")</f>
        <v>35.71</v>
      </c>
      <c r="S2511" s="9">
        <f>$R$1+J2511/60/60/24</f>
        <v>42058.809594907405</v>
      </c>
      <c r="T2511" s="9">
        <f>$R$1+I2511/60/60/24</f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8292</v>
      </c>
      <c r="O2512" t="s">
        <v>8309</v>
      </c>
      <c r="P2512" s="12">
        <f>ROUND(E2512/D2512*100,0)</f>
        <v>0</v>
      </c>
      <c r="Q2512" s="13">
        <f>IFERROR(ROUND(E2512/L2512,2),"no backers")</f>
        <v>37.5</v>
      </c>
      <c r="S2512" s="9">
        <f>$R$1+J2512/60/60/24</f>
        <v>42078.997361111105</v>
      </c>
      <c r="T2512" s="9">
        <f>$R$1+I2512/60/60/24</f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8292</v>
      </c>
      <c r="O2513" t="s">
        <v>8309</v>
      </c>
      <c r="P2513" s="12">
        <f>ROUND(E2513/D2513*100,0)</f>
        <v>0</v>
      </c>
      <c r="Q2513" s="13" t="str">
        <f>IFERROR(ROUND(E2513/L2513,2),"no backers")</f>
        <v>no backers</v>
      </c>
      <c r="S2513" s="9">
        <f>$R$1+J2513/60/60/24</f>
        <v>42371.446909722217</v>
      </c>
      <c r="T2513" s="9">
        <f>$R$1+I2513/60/60/24</f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8292</v>
      </c>
      <c r="O2514" t="s">
        <v>8309</v>
      </c>
      <c r="P2514" s="12">
        <f>ROUND(E2514/D2514*100,0)</f>
        <v>0</v>
      </c>
      <c r="Q2514" s="13" t="str">
        <f>IFERROR(ROUND(E2514/L2514,2),"no backers")</f>
        <v>no backers</v>
      </c>
      <c r="S2514" s="9">
        <f>$R$1+J2514/60/60/24</f>
        <v>41971.876863425925</v>
      </c>
      <c r="T2514" s="9">
        <f>$R$1+I2514/60/60/24</f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8292</v>
      </c>
      <c r="O2515" t="s">
        <v>8309</v>
      </c>
      <c r="P2515" s="12">
        <f>ROUND(E2515/D2515*100,0)</f>
        <v>0</v>
      </c>
      <c r="Q2515" s="13" t="str">
        <f>IFERROR(ROUND(E2515/L2515,2),"no backers")</f>
        <v>no backers</v>
      </c>
      <c r="S2515" s="9">
        <f>$R$1+J2515/60/60/24</f>
        <v>42732.00681712963</v>
      </c>
      <c r="T2515" s="9">
        <f>$R$1+I2515/60/60/24</f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8292</v>
      </c>
      <c r="O2516" t="s">
        <v>8309</v>
      </c>
      <c r="P2516" s="12">
        <f>ROUND(E2516/D2516*100,0)</f>
        <v>2</v>
      </c>
      <c r="Q2516" s="13">
        <f>IFERROR(ROUND(E2516/L2516,2),"no backers")</f>
        <v>52.5</v>
      </c>
      <c r="S2516" s="9">
        <f>$R$1+J2516/60/60/24</f>
        <v>41854.389780092592</v>
      </c>
      <c r="T2516" s="9">
        <f>$R$1+I2516/60/60/24</f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8292</v>
      </c>
      <c r="O2517" t="s">
        <v>8309</v>
      </c>
      <c r="P2517" s="12">
        <f>ROUND(E2517/D2517*100,0)</f>
        <v>19</v>
      </c>
      <c r="Q2517" s="13">
        <f>IFERROR(ROUND(E2517/L2517,2),"no backers")</f>
        <v>77.5</v>
      </c>
      <c r="S2517" s="9">
        <f>$R$1+J2517/60/60/24</f>
        <v>42027.839733796296</v>
      </c>
      <c r="T2517" s="9">
        <f>$R$1+I2517/60/60/24</f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8292</v>
      </c>
      <c r="O2518" t="s">
        <v>8309</v>
      </c>
      <c r="P2518" s="12">
        <f>ROUND(E2518/D2518*100,0)</f>
        <v>0</v>
      </c>
      <c r="Q2518" s="13" t="str">
        <f>IFERROR(ROUND(E2518/L2518,2),"no backers")</f>
        <v>no backers</v>
      </c>
      <c r="S2518" s="9">
        <f>$R$1+J2518/60/60/24</f>
        <v>41942.653379629628</v>
      </c>
      <c r="T2518" s="9">
        <f>$R$1+I2518/60/60/24</f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8292</v>
      </c>
      <c r="O2519" t="s">
        <v>8309</v>
      </c>
      <c r="P2519" s="12">
        <f>ROUND(E2519/D2519*100,0)</f>
        <v>10</v>
      </c>
      <c r="Q2519" s="13">
        <f>IFERROR(ROUND(E2519/L2519,2),"no backers")</f>
        <v>53.55</v>
      </c>
      <c r="S2519" s="9">
        <f>$R$1+J2519/60/60/24</f>
        <v>42052.802430555559</v>
      </c>
      <c r="T2519" s="9">
        <f>$R$1+I2519/60/60/24</f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8292</v>
      </c>
      <c r="O2520" t="s">
        <v>8309</v>
      </c>
      <c r="P2520" s="12">
        <f>ROUND(E2520/D2520*100,0)</f>
        <v>0</v>
      </c>
      <c r="Q2520" s="13" t="str">
        <f>IFERROR(ROUND(E2520/L2520,2),"no backers")</f>
        <v>no backers</v>
      </c>
      <c r="S2520" s="9">
        <f>$R$1+J2520/60/60/24</f>
        <v>41926.680879629632</v>
      </c>
      <c r="T2520" s="9">
        <f>$R$1+I2520/60/60/24</f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8292</v>
      </c>
      <c r="O2521" t="s">
        <v>8309</v>
      </c>
      <c r="P2521" s="12">
        <f>ROUND(E2521/D2521*100,0)</f>
        <v>0</v>
      </c>
      <c r="Q2521" s="13">
        <f>IFERROR(ROUND(E2521/L2521,2),"no backers")</f>
        <v>16.25</v>
      </c>
      <c r="S2521" s="9">
        <f>$R$1+J2521/60/60/24</f>
        <v>41809.155138888891</v>
      </c>
      <c r="T2521" s="9">
        <f>$R$1+I2521/60/60/24</f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8292</v>
      </c>
      <c r="O2522" t="s">
        <v>8309</v>
      </c>
      <c r="P2522" s="12">
        <f>ROUND(E2522/D2522*100,0)</f>
        <v>0</v>
      </c>
      <c r="Q2522" s="13" t="str">
        <f>IFERROR(ROUND(E2522/L2522,2),"no backers")</f>
        <v>no backers</v>
      </c>
      <c r="S2522" s="9">
        <f>$R$1+J2522/60/60/24</f>
        <v>42612.600520833337</v>
      </c>
      <c r="T2522" s="9">
        <f>$R$1+I2522/60/60/24</f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8281</v>
      </c>
      <c r="O2523" t="s">
        <v>8310</v>
      </c>
      <c r="P2523" s="12">
        <f>ROUND(E2523/D2523*100,0)</f>
        <v>109</v>
      </c>
      <c r="Q2523" s="13">
        <f>IFERROR(ROUND(E2523/L2523,2),"no backers")</f>
        <v>103.68</v>
      </c>
      <c r="S2523" s="9">
        <f>$R$1+J2523/60/60/24</f>
        <v>42269.967835648145</v>
      </c>
      <c r="T2523" s="9">
        <f>$R$1+I2523/60/60/24</f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8281</v>
      </c>
      <c r="O2524" t="s">
        <v>8310</v>
      </c>
      <c r="P2524" s="12">
        <f>ROUND(E2524/D2524*100,0)</f>
        <v>100</v>
      </c>
      <c r="Q2524" s="13">
        <f>IFERROR(ROUND(E2524/L2524,2),"no backers")</f>
        <v>185.19</v>
      </c>
      <c r="S2524" s="9">
        <f>$R$1+J2524/60/60/24</f>
        <v>42460.573611111111</v>
      </c>
      <c r="T2524" s="9">
        <f>$R$1+I2524/60/60/24</f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8281</v>
      </c>
      <c r="O2525" t="s">
        <v>8310</v>
      </c>
      <c r="P2525" s="12">
        <f>ROUND(E2525/D2525*100,0)</f>
        <v>156</v>
      </c>
      <c r="Q2525" s="13">
        <f>IFERROR(ROUND(E2525/L2525,2),"no backers")</f>
        <v>54.15</v>
      </c>
      <c r="S2525" s="9">
        <f>$R$1+J2525/60/60/24</f>
        <v>41930.975601851853</v>
      </c>
      <c r="T2525" s="9">
        <f>$R$1+I2525/60/60/24</f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8281</v>
      </c>
      <c r="O2526" t="s">
        <v>8310</v>
      </c>
      <c r="P2526" s="12">
        <f>ROUND(E2526/D2526*100,0)</f>
        <v>102</v>
      </c>
      <c r="Q2526" s="13">
        <f>IFERROR(ROUND(E2526/L2526,2),"no backers")</f>
        <v>177.21</v>
      </c>
      <c r="S2526" s="9">
        <f>$R$1+J2526/60/60/24</f>
        <v>41961.807372685187</v>
      </c>
      <c r="T2526" s="9">
        <f>$R$1+I2526/60/60/24</f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8281</v>
      </c>
      <c r="O2527" t="s">
        <v>8310</v>
      </c>
      <c r="P2527" s="12">
        <f>ROUND(E2527/D2527*100,0)</f>
        <v>100</v>
      </c>
      <c r="Q2527" s="13">
        <f>IFERROR(ROUND(E2527/L2527,2),"no backers")</f>
        <v>100.33</v>
      </c>
      <c r="S2527" s="9">
        <f>$R$1+J2527/60/60/24</f>
        <v>41058.844571759262</v>
      </c>
      <c r="T2527" s="9">
        <f>$R$1+I2527/60/60/24</f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8281</v>
      </c>
      <c r="O2528" t="s">
        <v>8310</v>
      </c>
      <c r="P2528" s="12">
        <f>ROUND(E2528/D2528*100,0)</f>
        <v>113</v>
      </c>
      <c r="Q2528" s="13">
        <f>IFERROR(ROUND(E2528/L2528,2),"no backers")</f>
        <v>136.91</v>
      </c>
      <c r="S2528" s="9">
        <f>$R$1+J2528/60/60/24</f>
        <v>41953.091134259259</v>
      </c>
      <c r="T2528" s="9">
        <f>$R$1+I2528/60/60/24</f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8281</v>
      </c>
      <c r="O2529" t="s">
        <v>8310</v>
      </c>
      <c r="P2529" s="12">
        <f>ROUND(E2529/D2529*100,0)</f>
        <v>102</v>
      </c>
      <c r="Q2529" s="13">
        <f>IFERROR(ROUND(E2529/L2529,2),"no backers")</f>
        <v>57.54</v>
      </c>
      <c r="S2529" s="9">
        <f>$R$1+J2529/60/60/24</f>
        <v>41546.75105324074</v>
      </c>
      <c r="T2529" s="9">
        <f>$R$1+I2529/60/60/24</f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8281</v>
      </c>
      <c r="O2530" t="s">
        <v>8310</v>
      </c>
      <c r="P2530" s="12">
        <f>ROUND(E2530/D2530*100,0)</f>
        <v>107</v>
      </c>
      <c r="Q2530" s="13">
        <f>IFERROR(ROUND(E2530/L2530,2),"no backers")</f>
        <v>52.96</v>
      </c>
      <c r="S2530" s="9">
        <f>$R$1+J2530/60/60/24</f>
        <v>42217.834525462968</v>
      </c>
      <c r="T2530" s="9">
        <f>$R$1+I2530/60/60/24</f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8281</v>
      </c>
      <c r="O2531" t="s">
        <v>8310</v>
      </c>
      <c r="P2531" s="12">
        <f>ROUND(E2531/D2531*100,0)</f>
        <v>104</v>
      </c>
      <c r="Q2531" s="13">
        <f>IFERROR(ROUND(E2531/L2531,2),"no backers")</f>
        <v>82.33</v>
      </c>
      <c r="S2531" s="9">
        <f>$R$1+J2531/60/60/24</f>
        <v>40948.080729166664</v>
      </c>
      <c r="T2531" s="9">
        <f>$R$1+I2531/60/60/24</f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8281</v>
      </c>
      <c r="O2532" t="s">
        <v>8310</v>
      </c>
      <c r="P2532" s="12">
        <f>ROUND(E2532/D2532*100,0)</f>
        <v>100</v>
      </c>
      <c r="Q2532" s="13">
        <f>IFERROR(ROUND(E2532/L2532,2),"no backers")</f>
        <v>135.41999999999999</v>
      </c>
      <c r="S2532" s="9">
        <f>$R$1+J2532/60/60/24</f>
        <v>42081.864641203705</v>
      </c>
      <c r="T2532" s="9">
        <f>$R$1+I2532/60/60/24</f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8281</v>
      </c>
      <c r="O2533" t="s">
        <v>8310</v>
      </c>
      <c r="P2533" s="12">
        <f>ROUND(E2533/D2533*100,0)</f>
        <v>100</v>
      </c>
      <c r="Q2533" s="13">
        <f>IFERROR(ROUND(E2533/L2533,2),"no backers")</f>
        <v>74.069999999999993</v>
      </c>
      <c r="S2533" s="9">
        <f>$R$1+J2533/60/60/24</f>
        <v>42208.680023148147</v>
      </c>
      <c r="T2533" s="9">
        <f>$R$1+I2533/60/60/24</f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8281</v>
      </c>
      <c r="O2534" t="s">
        <v>8310</v>
      </c>
      <c r="P2534" s="12">
        <f>ROUND(E2534/D2534*100,0)</f>
        <v>126</v>
      </c>
      <c r="Q2534" s="13">
        <f>IFERROR(ROUND(E2534/L2534,2),"no backers")</f>
        <v>84.08</v>
      </c>
      <c r="S2534" s="9">
        <f>$R$1+J2534/60/60/24</f>
        <v>41107.849143518521</v>
      </c>
      <c r="T2534" s="9">
        <f>$R$1+I2534/60/60/24</f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8281</v>
      </c>
      <c r="O2535" t="s">
        <v>8310</v>
      </c>
      <c r="P2535" s="12">
        <f>ROUND(E2535/D2535*100,0)</f>
        <v>111</v>
      </c>
      <c r="Q2535" s="13">
        <f>IFERROR(ROUND(E2535/L2535,2),"no backers")</f>
        <v>61.03</v>
      </c>
      <c r="S2535" s="9">
        <f>$R$1+J2535/60/60/24</f>
        <v>41304.751284722224</v>
      </c>
      <c r="T2535" s="9">
        <f>$R$1+I2535/60/60/24</f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8281</v>
      </c>
      <c r="O2536" t="s">
        <v>8310</v>
      </c>
      <c r="P2536" s="12">
        <f>ROUND(E2536/D2536*100,0)</f>
        <v>105</v>
      </c>
      <c r="Q2536" s="13">
        <f>IFERROR(ROUND(E2536/L2536,2),"no backers")</f>
        <v>150</v>
      </c>
      <c r="S2536" s="9">
        <f>$R$1+J2536/60/60/24</f>
        <v>40127.700370370374</v>
      </c>
      <c r="T2536" s="9">
        <f>$R$1+I2536/60/60/24</f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8281</v>
      </c>
      <c r="O2537" t="s">
        <v>8310</v>
      </c>
      <c r="P2537" s="12">
        <f>ROUND(E2537/D2537*100,0)</f>
        <v>104</v>
      </c>
      <c r="Q2537" s="13">
        <f>IFERROR(ROUND(E2537/L2537,2),"no backers")</f>
        <v>266.08999999999997</v>
      </c>
      <c r="S2537" s="9">
        <f>$R$1+J2537/60/60/24</f>
        <v>41943.791030092594</v>
      </c>
      <c r="T2537" s="9">
        <f>$R$1+I2537/60/60/24</f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8281</v>
      </c>
      <c r="O2538" t="s">
        <v>8310</v>
      </c>
      <c r="P2538" s="12">
        <f>ROUND(E2538/D2538*100,0)</f>
        <v>116</v>
      </c>
      <c r="Q2538" s="13">
        <f>IFERROR(ROUND(E2538/L2538,2),"no backers")</f>
        <v>7.25</v>
      </c>
      <c r="S2538" s="9">
        <f>$R$1+J2538/60/60/24</f>
        <v>41464.106087962966</v>
      </c>
      <c r="T2538" s="9">
        <f>$R$1+I2538/60/60/24</f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8281</v>
      </c>
      <c r="O2539" t="s">
        <v>8310</v>
      </c>
      <c r="P2539" s="12">
        <f>ROUND(E2539/D2539*100,0)</f>
        <v>110</v>
      </c>
      <c r="Q2539" s="13">
        <f>IFERROR(ROUND(E2539/L2539,2),"no backers")</f>
        <v>100</v>
      </c>
      <c r="S2539" s="9">
        <f>$R$1+J2539/60/60/24</f>
        <v>40696.648784722223</v>
      </c>
      <c r="T2539" s="9">
        <f>$R$1+I2539/60/60/24</f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8281</v>
      </c>
      <c r="O2540" t="s">
        <v>8310</v>
      </c>
      <c r="P2540" s="12">
        <f>ROUND(E2540/D2540*100,0)</f>
        <v>113</v>
      </c>
      <c r="Q2540" s="13">
        <f>IFERROR(ROUND(E2540/L2540,2),"no backers")</f>
        <v>109.96</v>
      </c>
      <c r="S2540" s="9">
        <f>$R$1+J2540/60/60/24</f>
        <v>41298.509965277779</v>
      </c>
      <c r="T2540" s="9">
        <f>$R$1+I2540/60/60/24</f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8281</v>
      </c>
      <c r="O2541" t="s">
        <v>8310</v>
      </c>
      <c r="P2541" s="12">
        <f>ROUND(E2541/D2541*100,0)</f>
        <v>100</v>
      </c>
      <c r="Q2541" s="13">
        <f>IFERROR(ROUND(E2541/L2541,2),"no backers")</f>
        <v>169.92</v>
      </c>
      <c r="S2541" s="9">
        <f>$R$1+J2541/60/60/24</f>
        <v>41977.902222222227</v>
      </c>
      <c r="T2541" s="9">
        <f>$R$1+I2541/60/60/24</f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8281</v>
      </c>
      <c r="O2542" t="s">
        <v>8310</v>
      </c>
      <c r="P2542" s="12">
        <f>ROUND(E2542/D2542*100,0)</f>
        <v>103</v>
      </c>
      <c r="Q2542" s="13">
        <f>IFERROR(ROUND(E2542/L2542,2),"no backers")</f>
        <v>95.74</v>
      </c>
      <c r="S2542" s="9">
        <f>$R$1+J2542/60/60/24</f>
        <v>40785.675011574072</v>
      </c>
      <c r="T2542" s="9">
        <f>$R$1+I2542/60/60/24</f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8281</v>
      </c>
      <c r="O2543" t="s">
        <v>8310</v>
      </c>
      <c r="P2543" s="12">
        <f>ROUND(E2543/D2543*100,0)</f>
        <v>107</v>
      </c>
      <c r="Q2543" s="13">
        <f>IFERROR(ROUND(E2543/L2543,2),"no backers")</f>
        <v>59.46</v>
      </c>
      <c r="S2543" s="9">
        <f>$R$1+J2543/60/60/24</f>
        <v>41483.449282407404</v>
      </c>
      <c r="T2543" s="9">
        <f>$R$1+I2543/60/60/24</f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8281</v>
      </c>
      <c r="O2544" t="s">
        <v>8310</v>
      </c>
      <c r="P2544" s="12">
        <f>ROUND(E2544/D2544*100,0)</f>
        <v>104</v>
      </c>
      <c r="Q2544" s="13">
        <f>IFERROR(ROUND(E2544/L2544,2),"no backers")</f>
        <v>55.77</v>
      </c>
      <c r="S2544" s="9">
        <f>$R$1+J2544/60/60/24</f>
        <v>41509.426585648151</v>
      </c>
      <c r="T2544" s="9">
        <f>$R$1+I2544/60/60/24</f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8281</v>
      </c>
      <c r="O2545" t="s">
        <v>8310</v>
      </c>
      <c r="P2545" s="12">
        <f>ROUND(E2545/D2545*100,0)</f>
        <v>156</v>
      </c>
      <c r="Q2545" s="13">
        <f>IFERROR(ROUND(E2545/L2545,2),"no backers")</f>
        <v>30.08</v>
      </c>
      <c r="S2545" s="9">
        <f>$R$1+J2545/60/60/24</f>
        <v>40514.107615740737</v>
      </c>
      <c r="T2545" s="9">
        <f>$R$1+I2545/60/60/24</f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8281</v>
      </c>
      <c r="O2546" t="s">
        <v>8310</v>
      </c>
      <c r="P2546" s="12">
        <f>ROUND(E2546/D2546*100,0)</f>
        <v>101</v>
      </c>
      <c r="Q2546" s="13">
        <f>IFERROR(ROUND(E2546/L2546,2),"no backers")</f>
        <v>88.44</v>
      </c>
      <c r="S2546" s="9">
        <f>$R$1+J2546/60/60/24</f>
        <v>41068.520474537036</v>
      </c>
      <c r="T2546" s="9">
        <f>$R$1+I2546/60/60/24</f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8281</v>
      </c>
      <c r="O2547" t="s">
        <v>8310</v>
      </c>
      <c r="P2547" s="12">
        <f>ROUND(E2547/D2547*100,0)</f>
        <v>195</v>
      </c>
      <c r="Q2547" s="13">
        <f>IFERROR(ROUND(E2547/L2547,2),"no backers")</f>
        <v>64.03</v>
      </c>
      <c r="S2547" s="9">
        <f>$R$1+J2547/60/60/24</f>
        <v>42027.13817129629</v>
      </c>
      <c r="T2547" s="9">
        <f>$R$1+I2547/60/60/24</f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8281</v>
      </c>
      <c r="O2548" t="s">
        <v>8310</v>
      </c>
      <c r="P2548" s="12">
        <f>ROUND(E2548/D2548*100,0)</f>
        <v>112</v>
      </c>
      <c r="Q2548" s="13">
        <f>IFERROR(ROUND(E2548/L2548,2),"no backers")</f>
        <v>60.15</v>
      </c>
      <c r="S2548" s="9">
        <f>$R$1+J2548/60/60/24</f>
        <v>41524.858553240738</v>
      </c>
      <c r="T2548" s="9">
        <f>$R$1+I2548/60/60/24</f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8281</v>
      </c>
      <c r="O2549" t="s">
        <v>8310</v>
      </c>
      <c r="P2549" s="12">
        <f>ROUND(E2549/D2549*100,0)</f>
        <v>120</v>
      </c>
      <c r="Q2549" s="13">
        <f>IFERROR(ROUND(E2549/L2549,2),"no backers")</f>
        <v>49.19</v>
      </c>
      <c r="S2549" s="9">
        <f>$R$1+J2549/60/60/24</f>
        <v>40973.773182870369</v>
      </c>
      <c r="T2549" s="9">
        <f>$R$1+I2549/60/60/24</f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8281</v>
      </c>
      <c r="O2550" t="s">
        <v>8310</v>
      </c>
      <c r="P2550" s="12">
        <f>ROUND(E2550/D2550*100,0)</f>
        <v>102</v>
      </c>
      <c r="Q2550" s="13">
        <f>IFERROR(ROUND(E2550/L2550,2),"no backers")</f>
        <v>165.16</v>
      </c>
      <c r="S2550" s="9">
        <f>$R$1+J2550/60/60/24</f>
        <v>42618.625428240746</v>
      </c>
      <c r="T2550" s="9">
        <f>$R$1+I2550/60/60/24</f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8281</v>
      </c>
      <c r="O2551" t="s">
        <v>8310</v>
      </c>
      <c r="P2551" s="12">
        <f>ROUND(E2551/D2551*100,0)</f>
        <v>103</v>
      </c>
      <c r="Q2551" s="13">
        <f>IFERROR(ROUND(E2551/L2551,2),"no backers")</f>
        <v>43.62</v>
      </c>
      <c r="S2551" s="9">
        <f>$R$1+J2551/60/60/24</f>
        <v>41390.757754629631</v>
      </c>
      <c r="T2551" s="9">
        <f>$R$1+I2551/60/60/24</f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8281</v>
      </c>
      <c r="O2552" t="s">
        <v>8310</v>
      </c>
      <c r="P2552" s="12">
        <f>ROUND(E2552/D2552*100,0)</f>
        <v>101</v>
      </c>
      <c r="Q2552" s="13">
        <f>IFERROR(ROUND(E2552/L2552,2),"no backers")</f>
        <v>43.7</v>
      </c>
      <c r="S2552" s="9">
        <f>$R$1+J2552/60/60/24</f>
        <v>42228.634328703702</v>
      </c>
      <c r="T2552" s="9">
        <f>$R$1+I2552/60/60/24</f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8281</v>
      </c>
      <c r="O2553" t="s">
        <v>8310</v>
      </c>
      <c r="P2553" s="12">
        <f>ROUND(E2553/D2553*100,0)</f>
        <v>103</v>
      </c>
      <c r="Q2553" s="13">
        <f>IFERROR(ROUND(E2553/L2553,2),"no backers")</f>
        <v>67.42</v>
      </c>
      <c r="S2553" s="9">
        <f>$R$1+J2553/60/60/24</f>
        <v>40961.252141203702</v>
      </c>
      <c r="T2553" s="9">
        <f>$R$1+I2553/60/60/24</f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8281</v>
      </c>
      <c r="O2554" t="s">
        <v>8310</v>
      </c>
      <c r="P2554" s="12">
        <f>ROUND(E2554/D2554*100,0)</f>
        <v>107</v>
      </c>
      <c r="Q2554" s="13">
        <f>IFERROR(ROUND(E2554/L2554,2),"no backers")</f>
        <v>177.5</v>
      </c>
      <c r="S2554" s="9">
        <f>$R$1+J2554/60/60/24</f>
        <v>42769.809965277775</v>
      </c>
      <c r="T2554" s="9">
        <f>$R$1+I2554/60/60/24</f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8281</v>
      </c>
      <c r="O2555" t="s">
        <v>8310</v>
      </c>
      <c r="P2555" s="12">
        <f>ROUND(E2555/D2555*100,0)</f>
        <v>156</v>
      </c>
      <c r="Q2555" s="13">
        <f>IFERROR(ROUND(E2555/L2555,2),"no backers")</f>
        <v>38.880000000000003</v>
      </c>
      <c r="S2555" s="9">
        <f>$R$1+J2555/60/60/24</f>
        <v>41113.199155092596</v>
      </c>
      <c r="T2555" s="9">
        <f>$R$1+I2555/60/60/24</f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8281</v>
      </c>
      <c r="O2556" t="s">
        <v>8310</v>
      </c>
      <c r="P2556" s="12">
        <f>ROUND(E2556/D2556*100,0)</f>
        <v>123</v>
      </c>
      <c r="Q2556" s="13">
        <f>IFERROR(ROUND(E2556/L2556,2),"no backers")</f>
        <v>54.99</v>
      </c>
      <c r="S2556" s="9">
        <f>$R$1+J2556/60/60/24</f>
        <v>42125.078275462962</v>
      </c>
      <c r="T2556" s="9">
        <f>$R$1+I2556/60/60/24</f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8281</v>
      </c>
      <c r="O2557" t="s">
        <v>8310</v>
      </c>
      <c r="P2557" s="12">
        <f>ROUND(E2557/D2557*100,0)</f>
        <v>107</v>
      </c>
      <c r="Q2557" s="13">
        <f>IFERROR(ROUND(E2557/L2557,2),"no backers")</f>
        <v>61.34</v>
      </c>
      <c r="S2557" s="9">
        <f>$R$1+J2557/60/60/24</f>
        <v>41026.655011574076</v>
      </c>
      <c r="T2557" s="9">
        <f>$R$1+I2557/60/60/24</f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8281</v>
      </c>
      <c r="O2558" t="s">
        <v>8310</v>
      </c>
      <c r="P2558" s="12">
        <f>ROUND(E2558/D2558*100,0)</f>
        <v>106</v>
      </c>
      <c r="Q2558" s="13">
        <f>IFERROR(ROUND(E2558/L2558,2),"no backers")</f>
        <v>23.12</v>
      </c>
      <c r="S2558" s="9">
        <f>$R$1+J2558/60/60/24</f>
        <v>41222.991400462961</v>
      </c>
      <c r="T2558" s="9">
        <f>$R$1+I2558/60/60/24</f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8281</v>
      </c>
      <c r="O2559" t="s">
        <v>8310</v>
      </c>
      <c r="P2559" s="12">
        <f>ROUND(E2559/D2559*100,0)</f>
        <v>118</v>
      </c>
      <c r="Q2559" s="13">
        <f>IFERROR(ROUND(E2559/L2559,2),"no backers")</f>
        <v>29.61</v>
      </c>
      <c r="S2559" s="9">
        <f>$R$1+J2559/60/60/24</f>
        <v>41744.745208333334</v>
      </c>
      <c r="T2559" s="9">
        <f>$R$1+I2559/60/60/24</f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8281</v>
      </c>
      <c r="O2560" t="s">
        <v>8310</v>
      </c>
      <c r="P2560" s="12">
        <f>ROUND(E2560/D2560*100,0)</f>
        <v>109</v>
      </c>
      <c r="Q2560" s="13">
        <f>IFERROR(ROUND(E2560/L2560,2),"no backers")</f>
        <v>75.61</v>
      </c>
      <c r="S2560" s="9">
        <f>$R$1+J2560/60/60/24</f>
        <v>42093.860023148154</v>
      </c>
      <c r="T2560" s="9">
        <f>$R$1+I2560/60/60/24</f>
        <v>42125.582638888889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8281</v>
      </c>
      <c r="O2561" t="s">
        <v>8310</v>
      </c>
      <c r="P2561" s="12">
        <f>ROUND(E2561/D2561*100,0)</f>
        <v>111</v>
      </c>
      <c r="Q2561" s="13">
        <f>IFERROR(ROUND(E2561/L2561,2),"no backers")</f>
        <v>35.6</v>
      </c>
      <c r="S2561" s="9">
        <f>$R$1+J2561/60/60/24</f>
        <v>40829.873657407406</v>
      </c>
      <c r="T2561" s="9">
        <f>$R$1+I2561/60/60/24</f>
        <v>40862.817361111112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8281</v>
      </c>
      <c r="O2562" t="s">
        <v>8310</v>
      </c>
      <c r="P2562" s="12">
        <f>ROUND(E2562/D2562*100,0)</f>
        <v>100</v>
      </c>
      <c r="Q2562" s="13">
        <f>IFERROR(ROUND(E2562/L2562,2),"no backers")</f>
        <v>143</v>
      </c>
      <c r="S2562" s="9">
        <f>$R$1+J2562/60/60/24</f>
        <v>42039.951087962967</v>
      </c>
      <c r="T2562" s="9">
        <f>$R$1+I2562/60/60/24</f>
        <v>42069.951087962967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8292</v>
      </c>
      <c r="O2563" t="s">
        <v>8293</v>
      </c>
      <c r="P2563" s="12">
        <f>ROUND(E2563/D2563*100,0)</f>
        <v>0</v>
      </c>
      <c r="Q2563" s="13" t="str">
        <f>IFERROR(ROUND(E2563/L2563,2),"no backers")</f>
        <v>no backers</v>
      </c>
      <c r="S2563" s="9">
        <f>$R$1+J2563/60/60/24</f>
        <v>42260.528807870374</v>
      </c>
      <c r="T2563" s="9">
        <f>$R$1+I2563/60/60/24</f>
        <v>42290.528807870374</v>
      </c>
      <c r="U2563">
        <f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8292</v>
      </c>
      <c r="O2564" t="s">
        <v>8293</v>
      </c>
      <c r="P2564" s="12">
        <f>ROUND(E2564/D2564*100,0)</f>
        <v>1</v>
      </c>
      <c r="Q2564" s="13">
        <f>IFERROR(ROUND(E2564/L2564,2),"no backers")</f>
        <v>25</v>
      </c>
      <c r="S2564" s="9">
        <f>$R$1+J2564/60/60/24</f>
        <v>42594.524756944447</v>
      </c>
      <c r="T2564" s="9">
        <f>$R$1+I2564/60/60/24</f>
        <v>42654.524756944447</v>
      </c>
      <c r="U2564">
        <f>YEAR(S2564)</f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8292</v>
      </c>
      <c r="O2565" t="s">
        <v>8293</v>
      </c>
      <c r="P2565" s="12">
        <f>ROUND(E2565/D2565*100,0)</f>
        <v>0</v>
      </c>
      <c r="Q2565" s="13" t="str">
        <f>IFERROR(ROUND(E2565/L2565,2),"no backers")</f>
        <v>no backers</v>
      </c>
      <c r="S2565" s="9">
        <f>$R$1+J2565/60/60/24</f>
        <v>42155.139479166668</v>
      </c>
      <c r="T2565" s="9">
        <f>$R$1+I2565/60/60/24</f>
        <v>42215.139479166668</v>
      </c>
      <c r="U2565">
        <f>YEAR(S2565)</f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8292</v>
      </c>
      <c r="O2566" t="s">
        <v>8293</v>
      </c>
      <c r="P2566" s="12">
        <f>ROUND(E2566/D2566*100,0)</f>
        <v>0</v>
      </c>
      <c r="Q2566" s="13" t="str">
        <f>IFERROR(ROUND(E2566/L2566,2),"no backers")</f>
        <v>no backers</v>
      </c>
      <c r="S2566" s="9">
        <f>$R$1+J2566/60/60/24</f>
        <v>41822.040497685186</v>
      </c>
      <c r="T2566" s="9">
        <f>$R$1+I2566/60/60/24</f>
        <v>41852.040497685186</v>
      </c>
      <c r="U2566">
        <f>YEAR(S2566)</f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8292</v>
      </c>
      <c r="O2567" t="s">
        <v>8293</v>
      </c>
      <c r="P2567" s="12">
        <f>ROUND(E2567/D2567*100,0)</f>
        <v>1</v>
      </c>
      <c r="Q2567" s="13">
        <f>IFERROR(ROUND(E2567/L2567,2),"no backers")</f>
        <v>100</v>
      </c>
      <c r="S2567" s="9">
        <f>$R$1+J2567/60/60/24</f>
        <v>42440.650335648148</v>
      </c>
      <c r="T2567" s="9">
        <f>$R$1+I2567/60/60/24</f>
        <v>42499.868055555555</v>
      </c>
      <c r="U2567">
        <f>YEAR(S2567)</f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8292</v>
      </c>
      <c r="O2568" t="s">
        <v>8293</v>
      </c>
      <c r="P2568" s="12">
        <f>ROUND(E2568/D2568*100,0)</f>
        <v>0</v>
      </c>
      <c r="Q2568" s="13" t="str">
        <f>IFERROR(ROUND(E2568/L2568,2),"no backers")</f>
        <v>no backers</v>
      </c>
      <c r="S2568" s="9">
        <f>$R$1+J2568/60/60/24</f>
        <v>41842.980879629627</v>
      </c>
      <c r="T2568" s="9">
        <f>$R$1+I2568/60/60/24</f>
        <v>41872.980879629627</v>
      </c>
      <c r="U2568">
        <f>YEAR(S2568)</f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8292</v>
      </c>
      <c r="O2569" t="s">
        <v>8293</v>
      </c>
      <c r="P2569" s="12">
        <f>ROUND(E2569/D2569*100,0)</f>
        <v>0</v>
      </c>
      <c r="Q2569" s="13">
        <f>IFERROR(ROUND(E2569/L2569,2),"no backers")</f>
        <v>60</v>
      </c>
      <c r="S2569" s="9">
        <f>$R$1+J2569/60/60/24</f>
        <v>42087.878912037035</v>
      </c>
      <c r="T2569" s="9">
        <f>$R$1+I2569/60/60/24</f>
        <v>42117.878912037035</v>
      </c>
      <c r="U2569">
        <f>YEAR(S2569)</f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8292</v>
      </c>
      <c r="O2570" t="s">
        <v>8293</v>
      </c>
      <c r="P2570" s="12">
        <f>ROUND(E2570/D2570*100,0)</f>
        <v>1</v>
      </c>
      <c r="Q2570" s="13">
        <f>IFERROR(ROUND(E2570/L2570,2),"no backers")</f>
        <v>50</v>
      </c>
      <c r="S2570" s="9">
        <f>$R$1+J2570/60/60/24</f>
        <v>42584.666597222225</v>
      </c>
      <c r="T2570" s="9">
        <f>$R$1+I2570/60/60/24</f>
        <v>42614.666597222225</v>
      </c>
      <c r="U2570">
        <f>YEAR(S2570)</f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8292</v>
      </c>
      <c r="O2571" t="s">
        <v>8293</v>
      </c>
      <c r="P2571" s="12">
        <f>ROUND(E2571/D2571*100,0)</f>
        <v>2</v>
      </c>
      <c r="Q2571" s="13">
        <f>IFERROR(ROUND(E2571/L2571,2),"no backers")</f>
        <v>72.5</v>
      </c>
      <c r="S2571" s="9">
        <f>$R$1+J2571/60/60/24</f>
        <v>42234.105462962965</v>
      </c>
      <c r="T2571" s="9">
        <f>$R$1+I2571/60/60/24</f>
        <v>42264.105462962965</v>
      </c>
      <c r="U2571">
        <f>YEAR(S2571)</f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8292</v>
      </c>
      <c r="O2572" t="s">
        <v>8293</v>
      </c>
      <c r="P2572" s="12">
        <f>ROUND(E2572/D2572*100,0)</f>
        <v>1</v>
      </c>
      <c r="Q2572" s="13">
        <f>IFERROR(ROUND(E2572/L2572,2),"no backers")</f>
        <v>29.5</v>
      </c>
      <c r="S2572" s="9">
        <f>$R$1+J2572/60/60/24</f>
        <v>42744.903182870374</v>
      </c>
      <c r="T2572" s="9">
        <f>$R$1+I2572/60/60/24</f>
        <v>42774.903182870374</v>
      </c>
      <c r="U2572">
        <f>YEAR(S2572)</f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8292</v>
      </c>
      <c r="O2573" t="s">
        <v>8293</v>
      </c>
      <c r="P2573" s="12">
        <f>ROUND(E2573/D2573*100,0)</f>
        <v>0</v>
      </c>
      <c r="Q2573" s="13">
        <f>IFERROR(ROUND(E2573/L2573,2),"no backers")</f>
        <v>62.5</v>
      </c>
      <c r="S2573" s="9">
        <f>$R$1+J2573/60/60/24</f>
        <v>42449.341678240744</v>
      </c>
      <c r="T2573" s="9">
        <f>$R$1+I2573/60/60/24</f>
        <v>42509.341678240744</v>
      </c>
      <c r="U2573">
        <f>YEAR(S2573)</f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8292</v>
      </c>
      <c r="O2574" t="s">
        <v>8293</v>
      </c>
      <c r="P2574" s="12">
        <f>ROUND(E2574/D2574*100,0)</f>
        <v>0</v>
      </c>
      <c r="Q2574" s="13" t="str">
        <f>IFERROR(ROUND(E2574/L2574,2),"no backers")</f>
        <v>no backers</v>
      </c>
      <c r="S2574" s="9">
        <f>$R$1+J2574/60/60/24</f>
        <v>42077.119409722218</v>
      </c>
      <c r="T2574" s="9">
        <f>$R$1+I2574/60/60/24</f>
        <v>42107.119409722218</v>
      </c>
      <c r="U2574">
        <f>YEAR(S2574)</f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8292</v>
      </c>
      <c r="O2575" t="s">
        <v>8293</v>
      </c>
      <c r="P2575" s="12">
        <f>ROUND(E2575/D2575*100,0)</f>
        <v>0</v>
      </c>
      <c r="Q2575" s="13" t="str">
        <f>IFERROR(ROUND(E2575/L2575,2),"no backers")</f>
        <v>no backers</v>
      </c>
      <c r="S2575" s="9">
        <f>$R$1+J2575/60/60/24</f>
        <v>41829.592002314814</v>
      </c>
      <c r="T2575" s="9">
        <f>$R$1+I2575/60/60/24</f>
        <v>41874.592002314814</v>
      </c>
      <c r="U2575">
        <f>YEAR(S2575)</f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8292</v>
      </c>
      <c r="O2576" t="s">
        <v>8293</v>
      </c>
      <c r="P2576" s="12">
        <f>ROUND(E2576/D2576*100,0)</f>
        <v>0</v>
      </c>
      <c r="Q2576" s="13" t="str">
        <f>IFERROR(ROUND(E2576/L2576,2),"no backers")</f>
        <v>no backers</v>
      </c>
      <c r="S2576" s="9">
        <f>$R$1+J2576/60/60/24</f>
        <v>42487.825752314813</v>
      </c>
      <c r="T2576" s="9">
        <f>$R$1+I2576/60/60/24</f>
        <v>42508.825752314813</v>
      </c>
      <c r="U2576">
        <f>YEAR(S2576)</f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8292</v>
      </c>
      <c r="O2577" t="s">
        <v>8293</v>
      </c>
      <c r="P2577" s="12">
        <f>ROUND(E2577/D2577*100,0)</f>
        <v>0</v>
      </c>
      <c r="Q2577" s="13" t="str">
        <f>IFERROR(ROUND(E2577/L2577,2),"no backers")</f>
        <v>no backers</v>
      </c>
      <c r="S2577" s="9">
        <f>$R$1+J2577/60/60/24</f>
        <v>41986.108726851846</v>
      </c>
      <c r="T2577" s="9">
        <f>$R$1+I2577/60/60/24</f>
        <v>42016.108726851846</v>
      </c>
      <c r="U2577">
        <f>YEAR(S2577)</f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8292</v>
      </c>
      <c r="O2578" t="s">
        <v>8293</v>
      </c>
      <c r="P2578" s="12">
        <f>ROUND(E2578/D2578*100,0)</f>
        <v>0</v>
      </c>
      <c r="Q2578" s="13" t="str">
        <f>IFERROR(ROUND(E2578/L2578,2),"no backers")</f>
        <v>no backers</v>
      </c>
      <c r="S2578" s="9">
        <f>$R$1+J2578/60/60/24</f>
        <v>42060.00980324074</v>
      </c>
      <c r="T2578" s="9">
        <f>$R$1+I2578/60/60/24</f>
        <v>42104.968136574069</v>
      </c>
      <c r="U2578">
        <f>YEAR(S2578)</f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8292</v>
      </c>
      <c r="O2579" t="s">
        <v>8293</v>
      </c>
      <c r="P2579" s="12">
        <f>ROUND(E2579/D2579*100,0)</f>
        <v>0</v>
      </c>
      <c r="Q2579" s="13" t="str">
        <f>IFERROR(ROUND(E2579/L2579,2),"no backers")</f>
        <v>no backers</v>
      </c>
      <c r="S2579" s="9">
        <f>$R$1+J2579/60/60/24</f>
        <v>41830.820567129631</v>
      </c>
      <c r="T2579" s="9">
        <f>$R$1+I2579/60/60/24</f>
        <v>41855.820567129631</v>
      </c>
      <c r="U2579">
        <f>YEAR(S2579)</f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8292</v>
      </c>
      <c r="O2580" t="s">
        <v>8293</v>
      </c>
      <c r="P2580" s="12">
        <f>ROUND(E2580/D2580*100,0)</f>
        <v>0</v>
      </c>
      <c r="Q2580" s="13" t="str">
        <f>IFERROR(ROUND(E2580/L2580,2),"no backers")</f>
        <v>no backers</v>
      </c>
      <c r="S2580" s="9">
        <f>$R$1+J2580/60/60/24</f>
        <v>42238.022905092599</v>
      </c>
      <c r="T2580" s="9">
        <f>$R$1+I2580/60/60/24</f>
        <v>42286.708333333328</v>
      </c>
      <c r="U2580">
        <f>YEAR(S2580)</f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8292</v>
      </c>
      <c r="O2581" t="s">
        <v>8293</v>
      </c>
      <c r="P2581" s="12">
        <f>ROUND(E2581/D2581*100,0)</f>
        <v>0</v>
      </c>
      <c r="Q2581" s="13">
        <f>IFERROR(ROUND(E2581/L2581,2),"no backers")</f>
        <v>23.08</v>
      </c>
      <c r="S2581" s="9">
        <f>$R$1+J2581/60/60/24</f>
        <v>41837.829895833333</v>
      </c>
      <c r="T2581" s="9">
        <f>$R$1+I2581/60/60/24</f>
        <v>41897.829895833333</v>
      </c>
      <c r="U2581">
        <f>YEAR(S2581)</f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8292</v>
      </c>
      <c r="O2582" t="s">
        <v>8293</v>
      </c>
      <c r="P2582" s="12">
        <f>ROUND(E2582/D2582*100,0)</f>
        <v>1</v>
      </c>
      <c r="Q2582" s="13">
        <f>IFERROR(ROUND(E2582/L2582,2),"no backers")</f>
        <v>25.5</v>
      </c>
      <c r="S2582" s="9">
        <f>$R$1+J2582/60/60/24</f>
        <v>42110.326423611114</v>
      </c>
      <c r="T2582" s="9">
        <f>$R$1+I2582/60/60/24</f>
        <v>42140.125</v>
      </c>
      <c r="U2582">
        <f>YEAR(S2582)</f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8292</v>
      </c>
      <c r="O2583" t="s">
        <v>8293</v>
      </c>
      <c r="P2583" s="12">
        <f>ROUND(E2583/D2583*100,0)</f>
        <v>11</v>
      </c>
      <c r="Q2583" s="13">
        <f>IFERROR(ROUND(E2583/L2583,2),"no backers")</f>
        <v>48.18</v>
      </c>
      <c r="S2583" s="9">
        <f>$R$1+J2583/60/60/24</f>
        <v>42294.628449074073</v>
      </c>
      <c r="T2583" s="9">
        <f>$R$1+I2583/60/60/24</f>
        <v>42324.670115740737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8292</v>
      </c>
      <c r="O2584" t="s">
        <v>8293</v>
      </c>
      <c r="P2584" s="12">
        <f>ROUND(E2584/D2584*100,0)</f>
        <v>0</v>
      </c>
      <c r="Q2584" s="13">
        <f>IFERROR(ROUND(E2584/L2584,2),"no backers")</f>
        <v>1</v>
      </c>
      <c r="S2584" s="9">
        <f>$R$1+J2584/60/60/24</f>
        <v>42642.988819444443</v>
      </c>
      <c r="T2584" s="9">
        <f>$R$1+I2584/60/60/24</f>
        <v>42672.988819444443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8292</v>
      </c>
      <c r="O2585" t="s">
        <v>8293</v>
      </c>
      <c r="P2585" s="12">
        <f>ROUND(E2585/D2585*100,0)</f>
        <v>1</v>
      </c>
      <c r="Q2585" s="13">
        <f>IFERROR(ROUND(E2585/L2585,2),"no backers")</f>
        <v>1</v>
      </c>
      <c r="S2585" s="9">
        <f>$R$1+J2585/60/60/24</f>
        <v>42019.76944444445</v>
      </c>
      <c r="T2585" s="9">
        <f>$R$1+I2585/60/60/24</f>
        <v>42079.727777777778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8292</v>
      </c>
      <c r="O2586" t="s">
        <v>8293</v>
      </c>
      <c r="P2586" s="12">
        <f>ROUND(E2586/D2586*100,0)</f>
        <v>0</v>
      </c>
      <c r="Q2586" s="13" t="str">
        <f>IFERROR(ROUND(E2586/L2586,2),"no backers")</f>
        <v>no backers</v>
      </c>
      <c r="S2586" s="9">
        <f>$R$1+J2586/60/60/24</f>
        <v>42140.173252314817</v>
      </c>
      <c r="T2586" s="9">
        <f>$R$1+I2586/60/60/24</f>
        <v>42170.173252314817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8292</v>
      </c>
      <c r="O2587" t="s">
        <v>8293</v>
      </c>
      <c r="P2587" s="12">
        <f>ROUND(E2587/D2587*100,0)</f>
        <v>0</v>
      </c>
      <c r="Q2587" s="13">
        <f>IFERROR(ROUND(E2587/L2587,2),"no backers")</f>
        <v>50</v>
      </c>
      <c r="S2587" s="9">
        <f>$R$1+J2587/60/60/24</f>
        <v>41795.963333333333</v>
      </c>
      <c r="T2587" s="9">
        <f>$R$1+I2587/60/60/24</f>
        <v>41825.963333333333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8292</v>
      </c>
      <c r="O2588" t="s">
        <v>8293</v>
      </c>
      <c r="P2588" s="12">
        <f>ROUND(E2588/D2588*100,0)</f>
        <v>0</v>
      </c>
      <c r="Q2588" s="13">
        <f>IFERROR(ROUND(E2588/L2588,2),"no backers")</f>
        <v>5</v>
      </c>
      <c r="S2588" s="9">
        <f>$R$1+J2588/60/60/24</f>
        <v>42333.330277777779</v>
      </c>
      <c r="T2588" s="9">
        <f>$R$1+I2588/60/60/24</f>
        <v>42363.330277777779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8292</v>
      </c>
      <c r="O2589" t="s">
        <v>8293</v>
      </c>
      <c r="P2589" s="12">
        <f>ROUND(E2589/D2589*100,0)</f>
        <v>2</v>
      </c>
      <c r="Q2589" s="13">
        <f>IFERROR(ROUND(E2589/L2589,2),"no backers")</f>
        <v>202.83</v>
      </c>
      <c r="S2589" s="9">
        <f>$R$1+J2589/60/60/24</f>
        <v>42338.675381944442</v>
      </c>
      <c r="T2589" s="9">
        <f>$R$1+I2589/60/60/24</f>
        <v>42368.675381944442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8292</v>
      </c>
      <c r="O2590" t="s">
        <v>8293</v>
      </c>
      <c r="P2590" s="12">
        <f>ROUND(E2590/D2590*100,0)</f>
        <v>4</v>
      </c>
      <c r="Q2590" s="13">
        <f>IFERROR(ROUND(E2590/L2590,2),"no backers")</f>
        <v>29.13</v>
      </c>
      <c r="S2590" s="9">
        <f>$R$1+J2590/60/60/24</f>
        <v>42042.676226851851</v>
      </c>
      <c r="T2590" s="9">
        <f>$R$1+I2590/60/60/24</f>
        <v>42094.551388888889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8292</v>
      </c>
      <c r="O2591" t="s">
        <v>8293</v>
      </c>
      <c r="P2591" s="12">
        <f>ROUND(E2591/D2591*100,0)</f>
        <v>0</v>
      </c>
      <c r="Q2591" s="13">
        <f>IFERROR(ROUND(E2591/L2591,2),"no backers")</f>
        <v>5</v>
      </c>
      <c r="S2591" s="9">
        <f>$R$1+J2591/60/60/24</f>
        <v>42422.536192129628</v>
      </c>
      <c r="T2591" s="9">
        <f>$R$1+I2591/60/60/24</f>
        <v>42452.494525462964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8292</v>
      </c>
      <c r="O2592" t="s">
        <v>8293</v>
      </c>
      <c r="P2592" s="12">
        <f>ROUND(E2592/D2592*100,0)</f>
        <v>0</v>
      </c>
      <c r="Q2592" s="13" t="str">
        <f>IFERROR(ROUND(E2592/L2592,2),"no backers")</f>
        <v>no backers</v>
      </c>
      <c r="S2592" s="9">
        <f>$R$1+J2592/60/60/24</f>
        <v>42388.589085648149</v>
      </c>
      <c r="T2592" s="9">
        <f>$R$1+I2592/60/60/24</f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8292</v>
      </c>
      <c r="O2593" t="s">
        <v>8293</v>
      </c>
      <c r="P2593" s="12">
        <f>ROUND(E2593/D2593*100,0)</f>
        <v>2</v>
      </c>
      <c r="Q2593" s="13">
        <f>IFERROR(ROUND(E2593/L2593,2),"no backers")</f>
        <v>13</v>
      </c>
      <c r="S2593" s="9">
        <f>$R$1+J2593/60/60/24</f>
        <v>42382.906527777777</v>
      </c>
      <c r="T2593" s="9">
        <f>$R$1+I2593/60/60/24</f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8292</v>
      </c>
      <c r="O2594" t="s">
        <v>8293</v>
      </c>
      <c r="P2594" s="12">
        <f>ROUND(E2594/D2594*100,0)</f>
        <v>0</v>
      </c>
      <c r="Q2594" s="13">
        <f>IFERROR(ROUND(E2594/L2594,2),"no backers")</f>
        <v>50</v>
      </c>
      <c r="S2594" s="9">
        <f>$R$1+J2594/60/60/24</f>
        <v>41887.801168981481</v>
      </c>
      <c r="T2594" s="9">
        <f>$R$1+I2594/60/60/24</f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8292</v>
      </c>
      <c r="O2595" t="s">
        <v>8293</v>
      </c>
      <c r="P2595" s="12">
        <f>ROUND(E2595/D2595*100,0)</f>
        <v>0</v>
      </c>
      <c r="Q2595" s="13" t="str">
        <f>IFERROR(ROUND(E2595/L2595,2),"no backers")</f>
        <v>no backers</v>
      </c>
      <c r="S2595" s="9">
        <f>$R$1+J2595/60/60/24</f>
        <v>42089.84520833334</v>
      </c>
      <c r="T2595" s="9">
        <f>$R$1+I2595/60/60/24</f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8292</v>
      </c>
      <c r="O2596" t="s">
        <v>8293</v>
      </c>
      <c r="P2596" s="12">
        <f>ROUND(E2596/D2596*100,0)</f>
        <v>0</v>
      </c>
      <c r="Q2596" s="13">
        <f>IFERROR(ROUND(E2596/L2596,2),"no backers")</f>
        <v>1</v>
      </c>
      <c r="S2596" s="9">
        <f>$R$1+J2596/60/60/24</f>
        <v>41828.967916666668</v>
      </c>
      <c r="T2596" s="9">
        <f>$R$1+I2596/60/60/24</f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8292</v>
      </c>
      <c r="O2597" t="s">
        <v>8293</v>
      </c>
      <c r="P2597" s="12">
        <f>ROUND(E2597/D2597*100,0)</f>
        <v>12</v>
      </c>
      <c r="Q2597" s="13">
        <f>IFERROR(ROUND(E2597/L2597,2),"no backers")</f>
        <v>96.05</v>
      </c>
      <c r="S2597" s="9">
        <f>$R$1+J2597/60/60/24</f>
        <v>42760.244212962964</v>
      </c>
      <c r="T2597" s="9">
        <f>$R$1+I2597/60/60/24</f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8292</v>
      </c>
      <c r="O2598" t="s">
        <v>8293</v>
      </c>
      <c r="P2598" s="12">
        <f>ROUND(E2598/D2598*100,0)</f>
        <v>24</v>
      </c>
      <c r="Q2598" s="13">
        <f>IFERROR(ROUND(E2598/L2598,2),"no backers")</f>
        <v>305.77999999999997</v>
      </c>
      <c r="S2598" s="9">
        <f>$R$1+J2598/60/60/24</f>
        <v>41828.664456018516</v>
      </c>
      <c r="T2598" s="9">
        <f>$R$1+I2598/60/60/24</f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8292</v>
      </c>
      <c r="O2599" t="s">
        <v>8293</v>
      </c>
      <c r="P2599" s="12">
        <f>ROUND(E2599/D2599*100,0)</f>
        <v>6</v>
      </c>
      <c r="Q2599" s="13">
        <f>IFERROR(ROUND(E2599/L2599,2),"no backers")</f>
        <v>12.14</v>
      </c>
      <c r="S2599" s="9">
        <f>$R$1+J2599/60/60/24</f>
        <v>42510.341631944444</v>
      </c>
      <c r="T2599" s="9">
        <f>$R$1+I2599/60/60/24</f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8292</v>
      </c>
      <c r="O2600" t="s">
        <v>8293</v>
      </c>
      <c r="P2600" s="12">
        <f>ROUND(E2600/D2600*100,0)</f>
        <v>39</v>
      </c>
      <c r="Q2600" s="13">
        <f>IFERROR(ROUND(E2600/L2600,2),"no backers")</f>
        <v>83.57</v>
      </c>
      <c r="S2600" s="9">
        <f>$R$1+J2600/60/60/24</f>
        <v>42240.840289351851</v>
      </c>
      <c r="T2600" s="9">
        <f>$R$1+I2600/60/60/24</f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8292</v>
      </c>
      <c r="O2601" t="s">
        <v>8293</v>
      </c>
      <c r="P2601" s="12">
        <f>ROUND(E2601/D2601*100,0)</f>
        <v>1</v>
      </c>
      <c r="Q2601" s="13">
        <f>IFERROR(ROUND(E2601/L2601,2),"no backers")</f>
        <v>18</v>
      </c>
      <c r="S2601" s="9">
        <f>$R$1+J2601/60/60/24</f>
        <v>41809.754016203704</v>
      </c>
      <c r="T2601" s="9">
        <f>$R$1+I2601/60/60/24</f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8292</v>
      </c>
      <c r="O2602" t="s">
        <v>8293</v>
      </c>
      <c r="P2602" s="12">
        <f>ROUND(E2602/D2602*100,0)</f>
        <v>7</v>
      </c>
      <c r="Q2602" s="13">
        <f>IFERROR(ROUND(E2602/L2602,2),"no backers")</f>
        <v>115.53</v>
      </c>
      <c r="S2602" s="9">
        <f>$R$1+J2602/60/60/24</f>
        <v>42394.900462962964</v>
      </c>
      <c r="T2602" s="9">
        <f>$R$1+I2602/60/60/24</f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8275</v>
      </c>
      <c r="O2603" t="s">
        <v>8311</v>
      </c>
      <c r="P2603" s="12">
        <f>ROUND(E2603/D2603*100,0)</f>
        <v>661</v>
      </c>
      <c r="Q2603" s="13">
        <f>IFERROR(ROUND(E2603/L2603,2),"no backers")</f>
        <v>21.9</v>
      </c>
      <c r="S2603" s="9">
        <f>$R$1+J2603/60/60/24</f>
        <v>41150.902187499996</v>
      </c>
      <c r="T2603" s="9">
        <f>$R$1+I2603/60/60/24</f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8275</v>
      </c>
      <c r="O2604" t="s">
        <v>8311</v>
      </c>
      <c r="P2604" s="12">
        <f>ROUND(E2604/D2604*100,0)</f>
        <v>326</v>
      </c>
      <c r="Q2604" s="13">
        <f>IFERROR(ROUND(E2604/L2604,2),"no backers")</f>
        <v>80.02</v>
      </c>
      <c r="S2604" s="9">
        <f>$R$1+J2604/60/60/24</f>
        <v>41915.747314814813</v>
      </c>
      <c r="T2604" s="9">
        <f>$R$1+I2604/60/60/24</f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8275</v>
      </c>
      <c r="O2605" t="s">
        <v>8311</v>
      </c>
      <c r="P2605" s="12">
        <f>ROUND(E2605/D2605*100,0)</f>
        <v>101</v>
      </c>
      <c r="Q2605" s="13">
        <f>IFERROR(ROUND(E2605/L2605,2),"no backers")</f>
        <v>35.520000000000003</v>
      </c>
      <c r="S2605" s="9">
        <f>$R$1+J2605/60/60/24</f>
        <v>41617.912662037037</v>
      </c>
      <c r="T2605" s="9">
        <f>$R$1+I2605/60/60/24</f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8275</v>
      </c>
      <c r="O2606" t="s">
        <v>8311</v>
      </c>
      <c r="P2606" s="12">
        <f>ROUND(E2606/D2606*100,0)</f>
        <v>104</v>
      </c>
      <c r="Q2606" s="13">
        <f>IFERROR(ROUND(E2606/L2606,2),"no backers")</f>
        <v>64.930000000000007</v>
      </c>
      <c r="S2606" s="9">
        <f>$R$1+J2606/60/60/24</f>
        <v>40998.051192129627</v>
      </c>
      <c r="T2606" s="9">
        <f>$R$1+I2606/60/60/24</f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8275</v>
      </c>
      <c r="O2607" t="s">
        <v>8311</v>
      </c>
      <c r="P2607" s="12">
        <f>ROUND(E2607/D2607*100,0)</f>
        <v>107</v>
      </c>
      <c r="Q2607" s="13">
        <f>IFERROR(ROUND(E2607/L2607,2),"no backers")</f>
        <v>60.97</v>
      </c>
      <c r="S2607" s="9">
        <f>$R$1+J2607/60/60/24</f>
        <v>42508.541550925926</v>
      </c>
      <c r="T2607" s="9">
        <f>$R$1+I2607/60/60/24</f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8275</v>
      </c>
      <c r="O2608" t="s">
        <v>8311</v>
      </c>
      <c r="P2608" s="12">
        <f>ROUND(E2608/D2608*100,0)</f>
        <v>110</v>
      </c>
      <c r="Q2608" s="13">
        <f>IFERROR(ROUND(E2608/L2608,2),"no backers")</f>
        <v>31.44</v>
      </c>
      <c r="S2608" s="9">
        <f>$R$1+J2608/60/60/24</f>
        <v>41726.712754629632</v>
      </c>
      <c r="T2608" s="9">
        <f>$R$1+I2608/60/60/24</f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8275</v>
      </c>
      <c r="O2609" t="s">
        <v>8311</v>
      </c>
      <c r="P2609" s="12">
        <f>ROUND(E2609/D2609*100,0)</f>
        <v>408</v>
      </c>
      <c r="Q2609" s="13">
        <f>IFERROR(ROUND(E2609/L2609,2),"no backers")</f>
        <v>81.95</v>
      </c>
      <c r="S2609" s="9">
        <f>$R$1+J2609/60/60/24</f>
        <v>42184.874675925923</v>
      </c>
      <c r="T2609" s="9">
        <f>$R$1+I2609/60/60/24</f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8275</v>
      </c>
      <c r="O2610" t="s">
        <v>8311</v>
      </c>
      <c r="P2610" s="12">
        <f>ROUND(E2610/D2610*100,0)</f>
        <v>224</v>
      </c>
      <c r="Q2610" s="13">
        <f>IFERROR(ROUND(E2610/L2610,2),"no backers")</f>
        <v>58.93</v>
      </c>
      <c r="S2610" s="9">
        <f>$R$1+J2610/60/60/24</f>
        <v>42767.801712962959</v>
      </c>
      <c r="T2610" s="9">
        <f>$R$1+I2610/60/60/24</f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8275</v>
      </c>
      <c r="O2611" t="s">
        <v>8311</v>
      </c>
      <c r="P2611" s="12">
        <f>ROUND(E2611/D2611*100,0)</f>
        <v>304</v>
      </c>
      <c r="Q2611" s="13">
        <f>IFERROR(ROUND(E2611/L2611,2),"no backers")</f>
        <v>157.29</v>
      </c>
      <c r="S2611" s="9">
        <f>$R$1+J2611/60/60/24</f>
        <v>41075.237858796296</v>
      </c>
      <c r="T2611" s="9">
        <f>$R$1+I2611/60/60/24</f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8275</v>
      </c>
      <c r="O2612" t="s">
        <v>8311</v>
      </c>
      <c r="P2612" s="12">
        <f>ROUND(E2612/D2612*100,0)</f>
        <v>141</v>
      </c>
      <c r="Q2612" s="13">
        <f>IFERROR(ROUND(E2612/L2612,2),"no backers")</f>
        <v>55.76</v>
      </c>
      <c r="S2612" s="9">
        <f>$R$1+J2612/60/60/24</f>
        <v>42564.881076388891</v>
      </c>
      <c r="T2612" s="9">
        <f>$R$1+I2612/60/60/24</f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8275</v>
      </c>
      <c r="O2613" t="s">
        <v>8311</v>
      </c>
      <c r="P2613" s="12">
        <f>ROUND(E2613/D2613*100,0)</f>
        <v>2791</v>
      </c>
      <c r="Q2613" s="13">
        <f>IFERROR(ROUND(E2613/L2613,2),"no backers")</f>
        <v>83.8</v>
      </c>
      <c r="S2613" s="9">
        <f>$R$1+J2613/60/60/24</f>
        <v>42704.335810185185</v>
      </c>
      <c r="T2613" s="9">
        <f>$R$1+I2613/60/60/24</f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8275</v>
      </c>
      <c r="O2614" t="s">
        <v>8311</v>
      </c>
      <c r="P2614" s="12">
        <f>ROUND(E2614/D2614*100,0)</f>
        <v>172</v>
      </c>
      <c r="Q2614" s="13">
        <f>IFERROR(ROUND(E2614/L2614,2),"no backers")</f>
        <v>58.42</v>
      </c>
      <c r="S2614" s="9">
        <f>$R$1+J2614/60/60/24</f>
        <v>41982.143171296295</v>
      </c>
      <c r="T2614" s="9">
        <f>$R$1+I2614/60/60/24</f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8275</v>
      </c>
      <c r="O2615" t="s">
        <v>8311</v>
      </c>
      <c r="P2615" s="12">
        <f>ROUND(E2615/D2615*100,0)</f>
        <v>101</v>
      </c>
      <c r="Q2615" s="13">
        <f>IFERROR(ROUND(E2615/L2615,2),"no backers")</f>
        <v>270.57</v>
      </c>
      <c r="S2615" s="9">
        <f>$R$1+J2615/60/60/24</f>
        <v>41143.81821759259</v>
      </c>
      <c r="T2615" s="9">
        <f>$R$1+I2615/60/60/24</f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8275</v>
      </c>
      <c r="O2616" t="s">
        <v>8311</v>
      </c>
      <c r="P2616" s="12">
        <f>ROUND(E2616/D2616*100,0)</f>
        <v>102</v>
      </c>
      <c r="Q2616" s="13">
        <f>IFERROR(ROUND(E2616/L2616,2),"no backers")</f>
        <v>107.1</v>
      </c>
      <c r="S2616" s="9">
        <f>$R$1+J2616/60/60/24</f>
        <v>41730.708472222221</v>
      </c>
      <c r="T2616" s="9">
        <f>$R$1+I2616/60/60/24</f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8275</v>
      </c>
      <c r="O2617" t="s">
        <v>8311</v>
      </c>
      <c r="P2617" s="12">
        <f>ROUND(E2617/D2617*100,0)</f>
        <v>170</v>
      </c>
      <c r="Q2617" s="13">
        <f>IFERROR(ROUND(E2617/L2617,2),"no backers")</f>
        <v>47.18</v>
      </c>
      <c r="S2617" s="9">
        <f>$R$1+J2617/60/60/24</f>
        <v>42453.49726851852</v>
      </c>
      <c r="T2617" s="9">
        <f>$R$1+I2617/60/60/24</f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8275</v>
      </c>
      <c r="O2618" t="s">
        <v>8311</v>
      </c>
      <c r="P2618" s="12">
        <f>ROUND(E2618/D2618*100,0)</f>
        <v>115</v>
      </c>
      <c r="Q2618" s="13">
        <f>IFERROR(ROUND(E2618/L2618,2),"no backers")</f>
        <v>120.31</v>
      </c>
      <c r="S2618" s="9">
        <f>$R$1+J2618/60/60/24</f>
        <v>42211.99454861111</v>
      </c>
      <c r="T2618" s="9">
        <f>$R$1+I2618/60/60/24</f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8275</v>
      </c>
      <c r="O2619" t="s">
        <v>8311</v>
      </c>
      <c r="P2619" s="12">
        <f>ROUND(E2619/D2619*100,0)</f>
        <v>878</v>
      </c>
      <c r="Q2619" s="13">
        <f>IFERROR(ROUND(E2619/L2619,2),"no backers")</f>
        <v>27.6</v>
      </c>
      <c r="S2619" s="9">
        <f>$R$1+J2619/60/60/24</f>
        <v>41902.874432870369</v>
      </c>
      <c r="T2619" s="9">
        <f>$R$1+I2619/60/60/24</f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8275</v>
      </c>
      <c r="O2620" t="s">
        <v>8311</v>
      </c>
      <c r="P2620" s="12">
        <f>ROUND(E2620/D2620*100,0)</f>
        <v>105</v>
      </c>
      <c r="Q2620" s="13">
        <f>IFERROR(ROUND(E2620/L2620,2),"no backers")</f>
        <v>205.3</v>
      </c>
      <c r="S2620" s="9">
        <f>$R$1+J2620/60/60/24</f>
        <v>42279.792372685188</v>
      </c>
      <c r="T2620" s="9">
        <f>$R$1+I2620/60/60/24</f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8275</v>
      </c>
      <c r="O2621" t="s">
        <v>8311</v>
      </c>
      <c r="P2621" s="12">
        <f>ROUND(E2621/D2621*100,0)</f>
        <v>188</v>
      </c>
      <c r="Q2621" s="13">
        <f>IFERROR(ROUND(E2621/L2621,2),"no backers")</f>
        <v>35.549999999999997</v>
      </c>
      <c r="S2621" s="9">
        <f>$R$1+J2621/60/60/24</f>
        <v>42273.884305555555</v>
      </c>
      <c r="T2621" s="9">
        <f>$R$1+I2621/60/60/24</f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8275</v>
      </c>
      <c r="O2622" t="s">
        <v>8311</v>
      </c>
      <c r="P2622" s="12">
        <f>ROUND(E2622/D2622*100,0)</f>
        <v>144</v>
      </c>
      <c r="Q2622" s="13">
        <f>IFERROR(ROUND(E2622/L2622,2),"no backers")</f>
        <v>74.64</v>
      </c>
      <c r="S2622" s="9">
        <f>$R$1+J2622/60/60/24</f>
        <v>42251.16715277778</v>
      </c>
      <c r="T2622" s="9">
        <f>$R$1+I2622/60/60/24</f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8275</v>
      </c>
      <c r="O2623" t="s">
        <v>8311</v>
      </c>
      <c r="P2623" s="12">
        <f>ROUND(E2623/D2623*100,0)</f>
        <v>146</v>
      </c>
      <c r="Q2623" s="13">
        <f>IFERROR(ROUND(E2623/L2623,2),"no backers")</f>
        <v>47.06</v>
      </c>
      <c r="S2623" s="9">
        <f>$R$1+J2623/60/60/24</f>
        <v>42115.74754629629</v>
      </c>
      <c r="T2623" s="9">
        <f>$R$1+I2623/60/60/24</f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8275</v>
      </c>
      <c r="O2624" t="s">
        <v>8311</v>
      </c>
      <c r="P2624" s="12">
        <f>ROUND(E2624/D2624*100,0)</f>
        <v>131</v>
      </c>
      <c r="Q2624" s="13">
        <f>IFERROR(ROUND(E2624/L2624,2),"no backers")</f>
        <v>26.59</v>
      </c>
      <c r="S2624" s="9">
        <f>$R$1+J2624/60/60/24</f>
        <v>42689.74324074074</v>
      </c>
      <c r="T2624" s="9">
        <f>$R$1+I2624/60/60/24</f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8275</v>
      </c>
      <c r="O2625" t="s">
        <v>8311</v>
      </c>
      <c r="P2625" s="12">
        <f>ROUND(E2625/D2625*100,0)</f>
        <v>114</v>
      </c>
      <c r="Q2625" s="13">
        <f>IFERROR(ROUND(E2625/L2625,2),"no backers")</f>
        <v>36.770000000000003</v>
      </c>
      <c r="S2625" s="9">
        <f>$R$1+J2625/60/60/24</f>
        <v>42692.256550925929</v>
      </c>
      <c r="T2625" s="9">
        <f>$R$1+I2625/60/60/24</f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8275</v>
      </c>
      <c r="O2626" t="s">
        <v>8311</v>
      </c>
      <c r="P2626" s="12">
        <f>ROUND(E2626/D2626*100,0)</f>
        <v>1379</v>
      </c>
      <c r="Q2626" s="13">
        <f>IFERROR(ROUND(E2626/L2626,2),"no backers")</f>
        <v>31.82</v>
      </c>
      <c r="S2626" s="9">
        <f>$R$1+J2626/60/60/24</f>
        <v>41144.42155092593</v>
      </c>
      <c r="T2626" s="9">
        <f>$R$1+I2626/60/60/24</f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8275</v>
      </c>
      <c r="O2627" t="s">
        <v>8311</v>
      </c>
      <c r="P2627" s="12">
        <f>ROUND(E2627/D2627*100,0)</f>
        <v>956</v>
      </c>
      <c r="Q2627" s="13">
        <f>IFERROR(ROUND(E2627/L2627,2),"no backers")</f>
        <v>27.58</v>
      </c>
      <c r="S2627" s="9">
        <f>$R$1+J2627/60/60/24</f>
        <v>42658.810277777782</v>
      </c>
      <c r="T2627" s="9">
        <f>$R$1+I2627/60/60/24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8275</v>
      </c>
      <c r="O2628" t="s">
        <v>8311</v>
      </c>
      <c r="P2628" s="12">
        <f>ROUND(E2628/D2628*100,0)</f>
        <v>112</v>
      </c>
      <c r="Q2628" s="13">
        <f>IFERROR(ROUND(E2628/L2628,2),"no backers")</f>
        <v>56</v>
      </c>
      <c r="S2628" s="9">
        <f>$R$1+J2628/60/60/24</f>
        <v>42128.628113425926</v>
      </c>
      <c r="T2628" s="9">
        <f>$R$1+I2628/60/60/24</f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8275</v>
      </c>
      <c r="O2629" t="s">
        <v>8311</v>
      </c>
      <c r="P2629" s="12">
        <f>ROUND(E2629/D2629*100,0)</f>
        <v>647</v>
      </c>
      <c r="Q2629" s="13">
        <f>IFERROR(ROUND(E2629/L2629,2),"no backers")</f>
        <v>21.56</v>
      </c>
      <c r="S2629" s="9">
        <f>$R$1+J2629/60/60/24</f>
        <v>42304.829409722224</v>
      </c>
      <c r="T2629" s="9">
        <f>$R$1+I2629/60/60/24</f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8275</v>
      </c>
      <c r="O2630" t="s">
        <v>8311</v>
      </c>
      <c r="P2630" s="12">
        <f>ROUND(E2630/D2630*100,0)</f>
        <v>110</v>
      </c>
      <c r="Q2630" s="13">
        <f>IFERROR(ROUND(E2630/L2630,2),"no backers")</f>
        <v>44.1</v>
      </c>
      <c r="S2630" s="9">
        <f>$R$1+J2630/60/60/24</f>
        <v>41953.966053240743</v>
      </c>
      <c r="T2630" s="9">
        <f>$R$1+I2630/60/60/24</f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8275</v>
      </c>
      <c r="O2631" t="s">
        <v>8311</v>
      </c>
      <c r="P2631" s="12">
        <f>ROUND(E2631/D2631*100,0)</f>
        <v>128</v>
      </c>
      <c r="Q2631" s="13">
        <f>IFERROR(ROUND(E2631/L2631,2),"no backers")</f>
        <v>63.87</v>
      </c>
      <c r="S2631" s="9">
        <f>$R$1+J2631/60/60/24</f>
        <v>42108.538449074069</v>
      </c>
      <c r="T2631" s="9">
        <f>$R$1+I2631/60/60/24</f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8275</v>
      </c>
      <c r="O2632" t="s">
        <v>8311</v>
      </c>
      <c r="P2632" s="12">
        <f>ROUND(E2632/D2632*100,0)</f>
        <v>158</v>
      </c>
      <c r="Q2632" s="13">
        <f>IFERROR(ROUND(E2632/L2632,2),"no backers")</f>
        <v>38.99</v>
      </c>
      <c r="S2632" s="9">
        <f>$R$1+J2632/60/60/24</f>
        <v>42524.105462962965</v>
      </c>
      <c r="T2632" s="9">
        <f>$R$1+I2632/60/60/24</f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8275</v>
      </c>
      <c r="O2633" t="s">
        <v>8311</v>
      </c>
      <c r="P2633" s="12">
        <f>ROUND(E2633/D2633*100,0)</f>
        <v>115</v>
      </c>
      <c r="Q2633" s="13">
        <f>IFERROR(ROUND(E2633/L2633,2),"no backers")</f>
        <v>80.19</v>
      </c>
      <c r="S2633" s="9">
        <f>$R$1+J2633/60/60/24</f>
        <v>42218.169293981482</v>
      </c>
      <c r="T2633" s="9">
        <f>$R$1+I2633/60/60/24</f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8275</v>
      </c>
      <c r="O2634" t="s">
        <v>8311</v>
      </c>
      <c r="P2634" s="12">
        <f>ROUND(E2634/D2634*100,0)</f>
        <v>137</v>
      </c>
      <c r="Q2634" s="13">
        <f>IFERROR(ROUND(E2634/L2634,2),"no backers")</f>
        <v>34.9</v>
      </c>
      <c r="S2634" s="9">
        <f>$R$1+J2634/60/60/24</f>
        <v>42494.061793981484</v>
      </c>
      <c r="T2634" s="9">
        <f>$R$1+I2634/60/60/24</f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8275</v>
      </c>
      <c r="O2635" t="s">
        <v>8311</v>
      </c>
      <c r="P2635" s="12">
        <f>ROUND(E2635/D2635*100,0)</f>
        <v>355</v>
      </c>
      <c r="Q2635" s="13">
        <f>IFERROR(ROUND(E2635/L2635,2),"no backers")</f>
        <v>89.1</v>
      </c>
      <c r="S2635" s="9">
        <f>$R$1+J2635/60/60/24</f>
        <v>41667.823287037041</v>
      </c>
      <c r="T2635" s="9">
        <f>$R$1+I2635/60/60/24</f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8275</v>
      </c>
      <c r="O2636" t="s">
        <v>8311</v>
      </c>
      <c r="P2636" s="12">
        <f>ROUND(E2636/D2636*100,0)</f>
        <v>106</v>
      </c>
      <c r="Q2636" s="13">
        <f>IFERROR(ROUND(E2636/L2636,2),"no backers")</f>
        <v>39.44</v>
      </c>
      <c r="S2636" s="9">
        <f>$R$1+J2636/60/60/24</f>
        <v>42612.656493055561</v>
      </c>
      <c r="T2636" s="9">
        <f>$R$1+I2636/60/60/24</f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8275</v>
      </c>
      <c r="O2637" t="s">
        <v>8311</v>
      </c>
      <c r="P2637" s="12">
        <f>ROUND(E2637/D2637*100,0)</f>
        <v>100</v>
      </c>
      <c r="Q2637" s="13">
        <f>IFERROR(ROUND(E2637/L2637,2),"no backers")</f>
        <v>136.9</v>
      </c>
      <c r="S2637" s="9">
        <f>$R$1+J2637/60/60/24</f>
        <v>42037.950937500005</v>
      </c>
      <c r="T2637" s="9">
        <f>$R$1+I2637/60/60/24</f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8275</v>
      </c>
      <c r="O2638" t="s">
        <v>8311</v>
      </c>
      <c r="P2638" s="12">
        <f>ROUND(E2638/D2638*100,0)</f>
        <v>187</v>
      </c>
      <c r="Q2638" s="13">
        <f>IFERROR(ROUND(E2638/L2638,2),"no backers")</f>
        <v>37.46</v>
      </c>
      <c r="S2638" s="9">
        <f>$R$1+J2638/60/60/24</f>
        <v>42636.614745370374</v>
      </c>
      <c r="T2638" s="9">
        <f>$R$1+I2638/60/60/24</f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8275</v>
      </c>
      <c r="O2639" t="s">
        <v>8311</v>
      </c>
      <c r="P2639" s="12">
        <f>ROUND(E2639/D2639*100,0)</f>
        <v>166</v>
      </c>
      <c r="Q2639" s="13">
        <f>IFERROR(ROUND(E2639/L2639,2),"no backers")</f>
        <v>31.96</v>
      </c>
      <c r="S2639" s="9">
        <f>$R$1+J2639/60/60/24</f>
        <v>42639.549479166672</v>
      </c>
      <c r="T2639" s="9">
        <f>$R$1+I2639/60/60/24</f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8275</v>
      </c>
      <c r="O2640" t="s">
        <v>8311</v>
      </c>
      <c r="P2640" s="12">
        <f>ROUND(E2640/D2640*100,0)</f>
        <v>102</v>
      </c>
      <c r="Q2640" s="13">
        <f>IFERROR(ROUND(E2640/L2640,2),"no backers")</f>
        <v>25.21</v>
      </c>
      <c r="S2640" s="9">
        <f>$R$1+J2640/60/60/24</f>
        <v>41989.913136574076</v>
      </c>
      <c r="T2640" s="9">
        <f>$R$1+I2640/60/60/24</f>
        <v>42019.913136574076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8275</v>
      </c>
      <c r="O2641" t="s">
        <v>8311</v>
      </c>
      <c r="P2641" s="12">
        <f>ROUND(E2641/D2641*100,0)</f>
        <v>164</v>
      </c>
      <c r="Q2641" s="13">
        <f>IFERROR(ROUND(E2641/L2641,2),"no backers")</f>
        <v>10.039999999999999</v>
      </c>
      <c r="S2641" s="9">
        <f>$R$1+J2641/60/60/24</f>
        <v>42024.86513888889</v>
      </c>
      <c r="T2641" s="9">
        <f>$R$1+I2641/60/60/24</f>
        <v>42054.86513888889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8275</v>
      </c>
      <c r="O2642" t="s">
        <v>8311</v>
      </c>
      <c r="P2642" s="12">
        <f>ROUND(E2642/D2642*100,0)</f>
        <v>106</v>
      </c>
      <c r="Q2642" s="13">
        <f>IFERROR(ROUND(E2642/L2642,2),"no backers")</f>
        <v>45.94</v>
      </c>
      <c r="S2642" s="9">
        <f>$R$1+J2642/60/60/24</f>
        <v>42103.160578703704</v>
      </c>
      <c r="T2642" s="9">
        <f>$R$1+I2642/60/60/24</f>
        <v>42163.160578703704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8275</v>
      </c>
      <c r="O2643" t="s">
        <v>8311</v>
      </c>
      <c r="P2643" s="12">
        <f>ROUND(E2643/D2643*100,0)</f>
        <v>1</v>
      </c>
      <c r="Q2643" s="13">
        <f>IFERROR(ROUND(E2643/L2643,2),"no backers")</f>
        <v>15</v>
      </c>
      <c r="S2643" s="9">
        <f>$R$1+J2643/60/60/24</f>
        <v>41880.827118055553</v>
      </c>
      <c r="T2643" s="9">
        <f>$R$1+I2643/60/60/24</f>
        <v>41897.839583333334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8275</v>
      </c>
      <c r="O2644" t="s">
        <v>8311</v>
      </c>
      <c r="P2644" s="12">
        <f>ROUND(E2644/D2644*100,0)</f>
        <v>0</v>
      </c>
      <c r="Q2644" s="13" t="str">
        <f>IFERROR(ROUND(E2644/L2644,2),"no backers")</f>
        <v>no backers</v>
      </c>
      <c r="S2644" s="9">
        <f>$R$1+J2644/60/60/24</f>
        <v>42536.246620370366</v>
      </c>
      <c r="T2644" s="9">
        <f>$R$1+I2644/60/60/24</f>
        <v>42566.289583333331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8275</v>
      </c>
      <c r="O2645" t="s">
        <v>8311</v>
      </c>
      <c r="P2645" s="12">
        <f>ROUND(E2645/D2645*100,0)</f>
        <v>34</v>
      </c>
      <c r="Q2645" s="13">
        <f>IFERROR(ROUND(E2645/L2645,2),"no backers")</f>
        <v>223.58</v>
      </c>
      <c r="S2645" s="9">
        <f>$R$1+J2645/60/60/24</f>
        <v>42689.582349537035</v>
      </c>
      <c r="T2645" s="9">
        <f>$R$1+I2645/60/60/24</f>
        <v>42725.332638888889</v>
      </c>
      <c r="U2645">
        <f>YEAR(S2645)</f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8275</v>
      </c>
      <c r="O2646" t="s">
        <v>8311</v>
      </c>
      <c r="P2646" s="12">
        <f>ROUND(E2646/D2646*100,0)</f>
        <v>2</v>
      </c>
      <c r="Q2646" s="13">
        <f>IFERROR(ROUND(E2646/L2646,2),"no backers")</f>
        <v>39.479999999999997</v>
      </c>
      <c r="S2646" s="9">
        <f>$R$1+J2646/60/60/24</f>
        <v>42774.792071759264</v>
      </c>
      <c r="T2646" s="9">
        <f>$R$1+I2646/60/60/24</f>
        <v>42804.792071759264</v>
      </c>
      <c r="U2646">
        <f>YEAR(S2646)</f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8275</v>
      </c>
      <c r="O2647" t="s">
        <v>8311</v>
      </c>
      <c r="P2647" s="12">
        <f>ROUND(E2647/D2647*100,0)</f>
        <v>11</v>
      </c>
      <c r="Q2647" s="13">
        <f>IFERROR(ROUND(E2647/L2647,2),"no backers")</f>
        <v>91.3</v>
      </c>
      <c r="S2647" s="9">
        <f>$R$1+J2647/60/60/24</f>
        <v>41921.842627314814</v>
      </c>
      <c r="T2647" s="9">
        <f>$R$1+I2647/60/60/24</f>
        <v>41951.884293981479</v>
      </c>
      <c r="U2647">
        <f>YEAR(S2647)</f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8275</v>
      </c>
      <c r="O2648" t="s">
        <v>8311</v>
      </c>
      <c r="P2648" s="12">
        <f>ROUND(E2648/D2648*100,0)</f>
        <v>8</v>
      </c>
      <c r="Q2648" s="13">
        <f>IFERROR(ROUND(E2648/L2648,2),"no backers")</f>
        <v>78.67</v>
      </c>
      <c r="S2648" s="9">
        <f>$R$1+J2648/60/60/24</f>
        <v>42226.313298611116</v>
      </c>
      <c r="T2648" s="9">
        <f>$R$1+I2648/60/60/24</f>
        <v>42256.313298611116</v>
      </c>
      <c r="U2648">
        <f>YEAR(S2648)</f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8275</v>
      </c>
      <c r="O2649" t="s">
        <v>8311</v>
      </c>
      <c r="P2649" s="12">
        <f>ROUND(E2649/D2649*100,0)</f>
        <v>1</v>
      </c>
      <c r="Q2649" s="13">
        <f>IFERROR(ROUND(E2649/L2649,2),"no backers")</f>
        <v>12</v>
      </c>
      <c r="S2649" s="9">
        <f>$R$1+J2649/60/60/24</f>
        <v>42200.261793981481</v>
      </c>
      <c r="T2649" s="9">
        <f>$R$1+I2649/60/60/24</f>
        <v>42230.261793981481</v>
      </c>
      <c r="U2649">
        <f>YEAR(S2649)</f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8275</v>
      </c>
      <c r="O2650" t="s">
        <v>8311</v>
      </c>
      <c r="P2650" s="12">
        <f>ROUND(E2650/D2650*100,0)</f>
        <v>1</v>
      </c>
      <c r="Q2650" s="13">
        <f>IFERROR(ROUND(E2650/L2650,2),"no backers")</f>
        <v>17.670000000000002</v>
      </c>
      <c r="S2650" s="9">
        <f>$R$1+J2650/60/60/24</f>
        <v>42408.714814814812</v>
      </c>
      <c r="T2650" s="9">
        <f>$R$1+I2650/60/60/24</f>
        <v>42438.714814814812</v>
      </c>
      <c r="U2650">
        <f>YEAR(S2650)</f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8275</v>
      </c>
      <c r="O2651" t="s">
        <v>8311</v>
      </c>
      <c r="P2651" s="12">
        <f>ROUND(E2651/D2651*100,0)</f>
        <v>0</v>
      </c>
      <c r="Q2651" s="13">
        <f>IFERROR(ROUND(E2651/L2651,2),"no backers")</f>
        <v>41.33</v>
      </c>
      <c r="S2651" s="9">
        <f>$R$1+J2651/60/60/24</f>
        <v>42341.99700231482</v>
      </c>
      <c r="T2651" s="9">
        <f>$R$1+I2651/60/60/24</f>
        <v>42401.99700231482</v>
      </c>
      <c r="U2651">
        <f>YEAR(S2651)</f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8275</v>
      </c>
      <c r="O2652" t="s">
        <v>8311</v>
      </c>
      <c r="P2652" s="12">
        <f>ROUND(E2652/D2652*100,0)</f>
        <v>1</v>
      </c>
      <c r="Q2652" s="13">
        <f>IFERROR(ROUND(E2652/L2652,2),"no backers")</f>
        <v>71.599999999999994</v>
      </c>
      <c r="S2652" s="9">
        <f>$R$1+J2652/60/60/24</f>
        <v>42695.624340277776</v>
      </c>
      <c r="T2652" s="9">
        <f>$R$1+I2652/60/60/24</f>
        <v>42725.624340277776</v>
      </c>
      <c r="U2652">
        <f>YEAR(S2652)</f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8275</v>
      </c>
      <c r="O2653" t="s">
        <v>8311</v>
      </c>
      <c r="P2653" s="12">
        <f>ROUND(E2653/D2653*100,0)</f>
        <v>2</v>
      </c>
      <c r="Q2653" s="13">
        <f>IFERROR(ROUND(E2653/L2653,2),"no backers")</f>
        <v>307.82</v>
      </c>
      <c r="S2653" s="9">
        <f>$R$1+J2653/60/60/24</f>
        <v>42327.805659722217</v>
      </c>
      <c r="T2653" s="9">
        <f>$R$1+I2653/60/60/24</f>
        <v>42355.805659722217</v>
      </c>
      <c r="U2653">
        <f>YEAR(S2653)</f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8275</v>
      </c>
      <c r="O2654" t="s">
        <v>8311</v>
      </c>
      <c r="P2654" s="12">
        <f>ROUND(E2654/D2654*100,0)</f>
        <v>1</v>
      </c>
      <c r="Q2654" s="13">
        <f>IFERROR(ROUND(E2654/L2654,2),"no backers")</f>
        <v>80.45</v>
      </c>
      <c r="S2654" s="9">
        <f>$R$1+J2654/60/60/24</f>
        <v>41953.158854166672</v>
      </c>
      <c r="T2654" s="9">
        <f>$R$1+I2654/60/60/24</f>
        <v>41983.158854166672</v>
      </c>
      <c r="U2654">
        <f>YEAR(S2654)</f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8275</v>
      </c>
      <c r="O2655" t="s">
        <v>8311</v>
      </c>
      <c r="P2655" s="12">
        <f>ROUND(E2655/D2655*100,0)</f>
        <v>12</v>
      </c>
      <c r="Q2655" s="13">
        <f>IFERROR(ROUND(E2655/L2655,2),"no backers")</f>
        <v>83.94</v>
      </c>
      <c r="S2655" s="9">
        <f>$R$1+J2655/60/60/24</f>
        <v>41771.651932870373</v>
      </c>
      <c r="T2655" s="9">
        <f>$R$1+I2655/60/60/24</f>
        <v>41803.166666666664</v>
      </c>
      <c r="U2655">
        <f>YEAR(S2655)</f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8275</v>
      </c>
      <c r="O2656" t="s">
        <v>8311</v>
      </c>
      <c r="P2656" s="12">
        <f>ROUND(E2656/D2656*100,0)</f>
        <v>0</v>
      </c>
      <c r="Q2656" s="13">
        <f>IFERROR(ROUND(E2656/L2656,2),"no backers")</f>
        <v>8.5</v>
      </c>
      <c r="S2656" s="9">
        <f>$R$1+J2656/60/60/24</f>
        <v>42055.600995370376</v>
      </c>
      <c r="T2656" s="9">
        <f>$R$1+I2656/60/60/24</f>
        <v>42115.559328703705</v>
      </c>
      <c r="U2656">
        <f>YEAR(S2656)</f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8275</v>
      </c>
      <c r="O2657" t="s">
        <v>8311</v>
      </c>
      <c r="P2657" s="12">
        <f>ROUND(E2657/D2657*100,0)</f>
        <v>21</v>
      </c>
      <c r="Q2657" s="13">
        <f>IFERROR(ROUND(E2657/L2657,2),"no backers")</f>
        <v>73.37</v>
      </c>
      <c r="S2657" s="9">
        <f>$R$1+J2657/60/60/24</f>
        <v>42381.866284722222</v>
      </c>
      <c r="T2657" s="9">
        <f>$R$1+I2657/60/60/24</f>
        <v>42409.833333333328</v>
      </c>
      <c r="U2657">
        <f>YEAR(S2657)</f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8275</v>
      </c>
      <c r="O2658" t="s">
        <v>8311</v>
      </c>
      <c r="P2658" s="12">
        <f>ROUND(E2658/D2658*100,0)</f>
        <v>11</v>
      </c>
      <c r="Q2658" s="13">
        <f>IFERROR(ROUND(E2658/L2658,2),"no backers")</f>
        <v>112.86</v>
      </c>
      <c r="S2658" s="9">
        <f>$R$1+J2658/60/60/24</f>
        <v>42767.688518518517</v>
      </c>
      <c r="T2658" s="9">
        <f>$R$1+I2658/60/60/24</f>
        <v>42806.791666666672</v>
      </c>
      <c r="U2658">
        <f>YEAR(S2658)</f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8275</v>
      </c>
      <c r="O2659" t="s">
        <v>8311</v>
      </c>
      <c r="P2659" s="12">
        <f>ROUND(E2659/D2659*100,0)</f>
        <v>19</v>
      </c>
      <c r="Q2659" s="13">
        <f>IFERROR(ROUND(E2659/L2659,2),"no backers")</f>
        <v>95.28</v>
      </c>
      <c r="S2659" s="9">
        <f>$R$1+J2659/60/60/24</f>
        <v>42551.928854166668</v>
      </c>
      <c r="T2659" s="9">
        <f>$R$1+I2659/60/60/24</f>
        <v>42585.0625</v>
      </c>
      <c r="U2659">
        <f>YEAR(S2659)</f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8275</v>
      </c>
      <c r="O2660" t="s">
        <v>8311</v>
      </c>
      <c r="P2660" s="12">
        <f>ROUND(E2660/D2660*100,0)</f>
        <v>0</v>
      </c>
      <c r="Q2660" s="13">
        <f>IFERROR(ROUND(E2660/L2660,2),"no backers")</f>
        <v>22.75</v>
      </c>
      <c r="S2660" s="9">
        <f>$R$1+J2660/60/60/24</f>
        <v>42551.884189814817</v>
      </c>
      <c r="T2660" s="9">
        <f>$R$1+I2660/60/60/24</f>
        <v>42581.884189814817</v>
      </c>
      <c r="U2660">
        <f>YEAR(S2660)</f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8275</v>
      </c>
      <c r="O2661" t="s">
        <v>8311</v>
      </c>
      <c r="P2661" s="12">
        <f>ROUND(E2661/D2661*100,0)</f>
        <v>3</v>
      </c>
      <c r="Q2661" s="13">
        <f>IFERROR(ROUND(E2661/L2661,2),"no backers")</f>
        <v>133.30000000000001</v>
      </c>
      <c r="S2661" s="9">
        <f>$R$1+J2661/60/60/24</f>
        <v>42082.069560185191</v>
      </c>
      <c r="T2661" s="9">
        <f>$R$1+I2661/60/60/24</f>
        <v>42112.069560185191</v>
      </c>
      <c r="U2661">
        <f>YEAR(S2661)</f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8275</v>
      </c>
      <c r="O2662" t="s">
        <v>8311</v>
      </c>
      <c r="P2662" s="12">
        <f>ROUND(E2662/D2662*100,0)</f>
        <v>0</v>
      </c>
      <c r="Q2662" s="13">
        <f>IFERROR(ROUND(E2662/L2662,2),"no backers")</f>
        <v>3.8</v>
      </c>
      <c r="S2662" s="9">
        <f>$R$1+J2662/60/60/24</f>
        <v>42272.713171296295</v>
      </c>
      <c r="T2662" s="9">
        <f>$R$1+I2662/60/60/24</f>
        <v>42332.754837962959</v>
      </c>
      <c r="U2662">
        <f>YEAR(S2662)</f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8275</v>
      </c>
      <c r="O2663" t="s">
        <v>8312</v>
      </c>
      <c r="P2663" s="12">
        <f>ROUND(E2663/D2663*100,0)</f>
        <v>103</v>
      </c>
      <c r="Q2663" s="13">
        <f>IFERROR(ROUND(E2663/L2663,2),"no backers")</f>
        <v>85.75</v>
      </c>
      <c r="S2663" s="9">
        <f>$R$1+J2663/60/60/24</f>
        <v>41542.958449074074</v>
      </c>
      <c r="T2663" s="9">
        <f>$R$1+I2663/60/60/24</f>
        <v>41572.958449074074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8275</v>
      </c>
      <c r="O2664" t="s">
        <v>8312</v>
      </c>
      <c r="P2664" s="12">
        <f>ROUND(E2664/D2664*100,0)</f>
        <v>107</v>
      </c>
      <c r="Q2664" s="13">
        <f>IFERROR(ROUND(E2664/L2664,2),"no backers")</f>
        <v>267</v>
      </c>
      <c r="S2664" s="9">
        <f>$R$1+J2664/60/60/24</f>
        <v>42207.746678240743</v>
      </c>
      <c r="T2664" s="9">
        <f>$R$1+I2664/60/60/24</f>
        <v>42237.746678240743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8275</v>
      </c>
      <c r="O2665" t="s">
        <v>8312</v>
      </c>
      <c r="P2665" s="12">
        <f>ROUND(E2665/D2665*100,0)</f>
        <v>105</v>
      </c>
      <c r="Q2665" s="13">
        <f>IFERROR(ROUND(E2665/L2665,2),"no backers")</f>
        <v>373.56</v>
      </c>
      <c r="S2665" s="9">
        <f>$R$1+J2665/60/60/24</f>
        <v>42222.622766203705</v>
      </c>
      <c r="T2665" s="9">
        <f>$R$1+I2665/60/60/24</f>
        <v>42251.625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8275</v>
      </c>
      <c r="O2666" t="s">
        <v>8312</v>
      </c>
      <c r="P2666" s="12">
        <f>ROUND(E2666/D2666*100,0)</f>
        <v>103</v>
      </c>
      <c r="Q2666" s="13">
        <f>IFERROR(ROUND(E2666/L2666,2),"no backers")</f>
        <v>174.04</v>
      </c>
      <c r="S2666" s="9">
        <f>$R$1+J2666/60/60/24</f>
        <v>42313.02542824074</v>
      </c>
      <c r="T2666" s="9">
        <f>$R$1+I2666/60/60/24</f>
        <v>42347.290972222225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8275</v>
      </c>
      <c r="O2667" t="s">
        <v>8312</v>
      </c>
      <c r="P2667" s="12">
        <f>ROUND(E2667/D2667*100,0)</f>
        <v>123</v>
      </c>
      <c r="Q2667" s="13">
        <f>IFERROR(ROUND(E2667/L2667,2),"no backers")</f>
        <v>93.7</v>
      </c>
      <c r="S2667" s="9">
        <f>$R$1+J2667/60/60/24</f>
        <v>42083.895532407405</v>
      </c>
      <c r="T2667" s="9">
        <f>$R$1+I2667/60/60/24</f>
        <v>42128.895532407405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8275</v>
      </c>
      <c r="O2668" t="s">
        <v>8312</v>
      </c>
      <c r="P2668" s="12">
        <f>ROUND(E2668/D2668*100,0)</f>
        <v>159</v>
      </c>
      <c r="Q2668" s="13">
        <f>IFERROR(ROUND(E2668/L2668,2),"no backers")</f>
        <v>77.33</v>
      </c>
      <c r="S2668" s="9">
        <f>$R$1+J2668/60/60/24</f>
        <v>42235.764340277776</v>
      </c>
      <c r="T2668" s="9">
        <f>$R$1+I2668/60/60/24</f>
        <v>42272.875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8275</v>
      </c>
      <c r="O2669" t="s">
        <v>8312</v>
      </c>
      <c r="P2669" s="12">
        <f>ROUND(E2669/D2669*100,0)</f>
        <v>111</v>
      </c>
      <c r="Q2669" s="13">
        <f>IFERROR(ROUND(E2669/L2669,2),"no backers")</f>
        <v>92.22</v>
      </c>
      <c r="S2669" s="9">
        <f>$R$1+J2669/60/60/24</f>
        <v>42380.926111111112</v>
      </c>
      <c r="T2669" s="9">
        <f>$R$1+I2669/60/60/24</f>
        <v>42410.926111111112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8275</v>
      </c>
      <c r="O2670" t="s">
        <v>8312</v>
      </c>
      <c r="P2670" s="12">
        <f>ROUND(E2670/D2670*100,0)</f>
        <v>171</v>
      </c>
      <c r="Q2670" s="13">
        <f>IFERROR(ROUND(E2670/L2670,2),"no backers")</f>
        <v>60.96</v>
      </c>
      <c r="S2670" s="9">
        <f>$R$1+J2670/60/60/24</f>
        <v>42275.588715277772</v>
      </c>
      <c r="T2670" s="9">
        <f>$R$1+I2670/60/60/24</f>
        <v>42317.60555555555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8275</v>
      </c>
      <c r="O2671" t="s">
        <v>8312</v>
      </c>
      <c r="P2671" s="12">
        <f>ROUND(E2671/D2671*100,0)</f>
        <v>125</v>
      </c>
      <c r="Q2671" s="13">
        <f>IFERROR(ROUND(E2671/L2671,2),"no backers")</f>
        <v>91</v>
      </c>
      <c r="S2671" s="9">
        <f>$R$1+J2671/60/60/24</f>
        <v>42319.035833333335</v>
      </c>
      <c r="T2671" s="9">
        <f>$R$1+I2671/60/60/24</f>
        <v>42379.035833333335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8275</v>
      </c>
      <c r="O2672" t="s">
        <v>8312</v>
      </c>
      <c r="P2672" s="12">
        <f>ROUND(E2672/D2672*100,0)</f>
        <v>6</v>
      </c>
      <c r="Q2672" s="13">
        <f>IFERROR(ROUND(E2672/L2672,2),"no backers")</f>
        <v>41.58</v>
      </c>
      <c r="S2672" s="9">
        <f>$R$1+J2672/60/60/24</f>
        <v>41821.020601851851</v>
      </c>
      <c r="T2672" s="9">
        <f>$R$1+I2672/60/60/24</f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8275</v>
      </c>
      <c r="O2673" t="s">
        <v>8312</v>
      </c>
      <c r="P2673" s="12">
        <f>ROUND(E2673/D2673*100,0)</f>
        <v>11</v>
      </c>
      <c r="Q2673" s="13">
        <f>IFERROR(ROUND(E2673/L2673,2),"no backers")</f>
        <v>33.76</v>
      </c>
      <c r="S2673" s="9">
        <f>$R$1+J2673/60/60/24</f>
        <v>41962.749027777783</v>
      </c>
      <c r="T2673" s="9">
        <f>$R$1+I2673/60/60/24</f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8275</v>
      </c>
      <c r="O2674" t="s">
        <v>8312</v>
      </c>
      <c r="P2674" s="12">
        <f>ROUND(E2674/D2674*100,0)</f>
        <v>33</v>
      </c>
      <c r="Q2674" s="13">
        <f>IFERROR(ROUND(E2674/L2674,2),"no backers")</f>
        <v>70.62</v>
      </c>
      <c r="S2674" s="9">
        <f>$R$1+J2674/60/60/24</f>
        <v>42344.884143518517</v>
      </c>
      <c r="T2674" s="9">
        <f>$R$1+I2674/60/60/24</f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8275</v>
      </c>
      <c r="O2675" t="s">
        <v>8312</v>
      </c>
      <c r="P2675" s="12">
        <f>ROUND(E2675/D2675*100,0)</f>
        <v>28</v>
      </c>
      <c r="Q2675" s="13">
        <f>IFERROR(ROUND(E2675/L2675,2),"no backers")</f>
        <v>167.15</v>
      </c>
      <c r="S2675" s="9">
        <f>$R$1+J2675/60/60/24</f>
        <v>41912.541655092595</v>
      </c>
      <c r="T2675" s="9">
        <f>$R$1+I2675/60/60/24</f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8275</v>
      </c>
      <c r="O2676" t="s">
        <v>8312</v>
      </c>
      <c r="P2676" s="12">
        <f>ROUND(E2676/D2676*100,0)</f>
        <v>63</v>
      </c>
      <c r="Q2676" s="13">
        <f>IFERROR(ROUND(E2676/L2676,2),"no backers")</f>
        <v>128.62</v>
      </c>
      <c r="S2676" s="9">
        <f>$R$1+J2676/60/60/24</f>
        <v>42529.632754629631</v>
      </c>
      <c r="T2676" s="9">
        <f>$R$1+I2676/60/60/24</f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8275</v>
      </c>
      <c r="O2677" t="s">
        <v>8312</v>
      </c>
      <c r="P2677" s="12">
        <f>ROUND(E2677/D2677*100,0)</f>
        <v>8</v>
      </c>
      <c r="Q2677" s="13">
        <f>IFERROR(ROUND(E2677/L2677,2),"no backers")</f>
        <v>65.41</v>
      </c>
      <c r="S2677" s="9">
        <f>$R$1+J2677/60/60/24</f>
        <v>41923.857511574075</v>
      </c>
      <c r="T2677" s="9">
        <f>$R$1+I2677/60/60/24</f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8275</v>
      </c>
      <c r="O2678" t="s">
        <v>8312</v>
      </c>
      <c r="P2678" s="12">
        <f>ROUND(E2678/D2678*100,0)</f>
        <v>50</v>
      </c>
      <c r="Q2678" s="13">
        <f>IFERROR(ROUND(E2678/L2678,2),"no backers")</f>
        <v>117.56</v>
      </c>
      <c r="S2678" s="9">
        <f>$R$1+J2678/60/60/24</f>
        <v>42482.624699074076</v>
      </c>
      <c r="T2678" s="9">
        <f>$R$1+I2678/60/60/24</f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8275</v>
      </c>
      <c r="O2679" t="s">
        <v>8312</v>
      </c>
      <c r="P2679" s="12">
        <f>ROUND(E2679/D2679*100,0)</f>
        <v>18</v>
      </c>
      <c r="Q2679" s="13">
        <f>IFERROR(ROUND(E2679/L2679,2),"no backers")</f>
        <v>126.48</v>
      </c>
      <c r="S2679" s="9">
        <f>$R$1+J2679/60/60/24</f>
        <v>41793.029432870368</v>
      </c>
      <c r="T2679" s="9">
        <f>$R$1+I2679/60/60/24</f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8275</v>
      </c>
      <c r="O2680" t="s">
        <v>8312</v>
      </c>
      <c r="P2680" s="12">
        <f>ROUND(E2680/D2680*100,0)</f>
        <v>0</v>
      </c>
      <c r="Q2680" s="13">
        <f>IFERROR(ROUND(E2680/L2680,2),"no backers")</f>
        <v>550</v>
      </c>
      <c r="S2680" s="9">
        <f>$R$1+J2680/60/60/24</f>
        <v>42241.798206018517</v>
      </c>
      <c r="T2680" s="9">
        <f>$R$1+I2680/60/60/24</f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8275</v>
      </c>
      <c r="O2681" t="s">
        <v>8312</v>
      </c>
      <c r="P2681" s="12">
        <f>ROUND(E2681/D2681*100,0)</f>
        <v>0</v>
      </c>
      <c r="Q2681" s="13">
        <f>IFERROR(ROUND(E2681/L2681,2),"no backers")</f>
        <v>44</v>
      </c>
      <c r="S2681" s="9">
        <f>$R$1+J2681/60/60/24</f>
        <v>42033.001087962963</v>
      </c>
      <c r="T2681" s="9">
        <f>$R$1+I2681/60/60/24</f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8275</v>
      </c>
      <c r="O2682" t="s">
        <v>8312</v>
      </c>
      <c r="P2682" s="12">
        <f>ROUND(E2682/D2682*100,0)</f>
        <v>1</v>
      </c>
      <c r="Q2682" s="13">
        <f>IFERROR(ROUND(E2682/L2682,2),"no backers")</f>
        <v>69</v>
      </c>
      <c r="S2682" s="9">
        <f>$R$1+J2682/60/60/24</f>
        <v>42436.211701388893</v>
      </c>
      <c r="T2682" s="9">
        <f>$R$1+I2682/60/60/24</f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8292</v>
      </c>
      <c r="O2683" t="s">
        <v>8293</v>
      </c>
      <c r="P2683" s="12">
        <f>ROUND(E2683/D2683*100,0)</f>
        <v>1</v>
      </c>
      <c r="Q2683" s="13">
        <f>IFERROR(ROUND(E2683/L2683,2),"no backers")</f>
        <v>27.5</v>
      </c>
      <c r="S2683" s="9">
        <f>$R$1+J2683/60/60/24</f>
        <v>41805.895254629628</v>
      </c>
      <c r="T2683" s="9">
        <f>$R$1+I2683/60/60/24</f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8292</v>
      </c>
      <c r="O2684" t="s">
        <v>8293</v>
      </c>
      <c r="P2684" s="12">
        <f>ROUND(E2684/D2684*100,0)</f>
        <v>28</v>
      </c>
      <c r="Q2684" s="13">
        <f>IFERROR(ROUND(E2684/L2684,2),"no backers")</f>
        <v>84.9</v>
      </c>
      <c r="S2684" s="9">
        <f>$R$1+J2684/60/60/24</f>
        <v>41932.871990740743</v>
      </c>
      <c r="T2684" s="9">
        <f>$R$1+I2684/60/60/24</f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8292</v>
      </c>
      <c r="O2685" t="s">
        <v>8293</v>
      </c>
      <c r="P2685" s="12">
        <f>ROUND(E2685/D2685*100,0)</f>
        <v>0</v>
      </c>
      <c r="Q2685" s="13">
        <f>IFERROR(ROUND(E2685/L2685,2),"no backers")</f>
        <v>12</v>
      </c>
      <c r="S2685" s="9">
        <f>$R$1+J2685/60/60/24</f>
        <v>42034.75509259259</v>
      </c>
      <c r="T2685" s="9">
        <f>$R$1+I2685/60/60/24</f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8292</v>
      </c>
      <c r="O2686" t="s">
        <v>8293</v>
      </c>
      <c r="P2686" s="12">
        <f>ROUND(E2686/D2686*100,0)</f>
        <v>1</v>
      </c>
      <c r="Q2686" s="13">
        <f>IFERROR(ROUND(E2686/L2686,2),"no backers")</f>
        <v>200</v>
      </c>
      <c r="S2686" s="9">
        <f>$R$1+J2686/60/60/24</f>
        <v>41820.914641203701</v>
      </c>
      <c r="T2686" s="9">
        <f>$R$1+I2686/60/60/24</f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8292</v>
      </c>
      <c r="O2687" t="s">
        <v>8293</v>
      </c>
      <c r="P2687" s="12">
        <f>ROUND(E2687/D2687*100,0)</f>
        <v>0</v>
      </c>
      <c r="Q2687" s="13">
        <f>IFERROR(ROUND(E2687/L2687,2),"no backers")</f>
        <v>10</v>
      </c>
      <c r="S2687" s="9">
        <f>$R$1+J2687/60/60/24</f>
        <v>42061.69594907407</v>
      </c>
      <c r="T2687" s="9">
        <f>$R$1+I2687/60/60/24</f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8292</v>
      </c>
      <c r="O2688" t="s">
        <v>8293</v>
      </c>
      <c r="P2688" s="12">
        <f>ROUND(E2688/D2688*100,0)</f>
        <v>0</v>
      </c>
      <c r="Q2688" s="13" t="str">
        <f>IFERROR(ROUND(E2688/L2688,2),"no backers")</f>
        <v>no backers</v>
      </c>
      <c r="S2688" s="9">
        <f>$R$1+J2688/60/60/24</f>
        <v>41892.974803240737</v>
      </c>
      <c r="T2688" s="9">
        <f>$R$1+I2688/60/60/24</f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8292</v>
      </c>
      <c r="O2689" t="s">
        <v>8293</v>
      </c>
      <c r="P2689" s="12">
        <f>ROUND(E2689/D2689*100,0)</f>
        <v>0</v>
      </c>
      <c r="Q2689" s="13" t="str">
        <f>IFERROR(ROUND(E2689/L2689,2),"no backers")</f>
        <v>no backers</v>
      </c>
      <c r="S2689" s="9">
        <f>$R$1+J2689/60/60/24</f>
        <v>42154.64025462963</v>
      </c>
      <c r="T2689" s="9">
        <f>$R$1+I2689/60/60/24</f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8292</v>
      </c>
      <c r="O2690" t="s">
        <v>8293</v>
      </c>
      <c r="P2690" s="12">
        <f>ROUND(E2690/D2690*100,0)</f>
        <v>0</v>
      </c>
      <c r="Q2690" s="13">
        <f>IFERROR(ROUND(E2690/L2690,2),"no backers")</f>
        <v>5.29</v>
      </c>
      <c r="S2690" s="9">
        <f>$R$1+J2690/60/60/24</f>
        <v>42028.118865740747</v>
      </c>
      <c r="T2690" s="9">
        <f>$R$1+I2690/60/60/24</f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8292</v>
      </c>
      <c r="O2691" t="s">
        <v>8293</v>
      </c>
      <c r="P2691" s="12">
        <f>ROUND(E2691/D2691*100,0)</f>
        <v>0</v>
      </c>
      <c r="Q2691" s="13">
        <f>IFERROR(ROUND(E2691/L2691,2),"no backers")</f>
        <v>1</v>
      </c>
      <c r="S2691" s="9">
        <f>$R$1+J2691/60/60/24</f>
        <v>42551.961689814809</v>
      </c>
      <c r="T2691" s="9">
        <f>$R$1+I2691/60/60/24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8292</v>
      </c>
      <c r="O2692" t="s">
        <v>8293</v>
      </c>
      <c r="P2692" s="12">
        <f>ROUND(E2692/D2692*100,0)</f>
        <v>11</v>
      </c>
      <c r="Q2692" s="13">
        <f>IFERROR(ROUND(E2692/L2692,2),"no backers")</f>
        <v>72.760000000000005</v>
      </c>
      <c r="S2692" s="9">
        <f>$R$1+J2692/60/60/24</f>
        <v>42113.105046296296</v>
      </c>
      <c r="T2692" s="9">
        <f>$R$1+I2692/60/60/24</f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8292</v>
      </c>
      <c r="O2693" t="s">
        <v>8293</v>
      </c>
      <c r="P2693" s="12">
        <f>ROUND(E2693/D2693*100,0)</f>
        <v>0</v>
      </c>
      <c r="Q2693" s="13">
        <f>IFERROR(ROUND(E2693/L2693,2),"no backers")</f>
        <v>17.5</v>
      </c>
      <c r="S2693" s="9">
        <f>$R$1+J2693/60/60/24</f>
        <v>42089.724039351851</v>
      </c>
      <c r="T2693" s="9">
        <f>$R$1+I2693/60/60/24</f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8292</v>
      </c>
      <c r="O2694" t="s">
        <v>8293</v>
      </c>
      <c r="P2694" s="12">
        <f>ROUND(E2694/D2694*100,0)</f>
        <v>1</v>
      </c>
      <c r="Q2694" s="13">
        <f>IFERROR(ROUND(E2694/L2694,2),"no backers")</f>
        <v>25</v>
      </c>
      <c r="S2694" s="9">
        <f>$R$1+J2694/60/60/24</f>
        <v>42058.334027777775</v>
      </c>
      <c r="T2694" s="9">
        <f>$R$1+I2694/60/60/24</f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8292</v>
      </c>
      <c r="O2695" t="s">
        <v>8293</v>
      </c>
      <c r="P2695" s="12">
        <f>ROUND(E2695/D2695*100,0)</f>
        <v>1</v>
      </c>
      <c r="Q2695" s="13">
        <f>IFERROR(ROUND(E2695/L2695,2),"no backers")</f>
        <v>13.33</v>
      </c>
      <c r="S2695" s="9">
        <f>$R$1+J2695/60/60/24</f>
        <v>41834.138495370367</v>
      </c>
      <c r="T2695" s="9">
        <f>$R$1+I2695/60/60/24</f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8292</v>
      </c>
      <c r="O2696" t="s">
        <v>8293</v>
      </c>
      <c r="P2696" s="12">
        <f>ROUND(E2696/D2696*100,0)</f>
        <v>0</v>
      </c>
      <c r="Q2696" s="13">
        <f>IFERROR(ROUND(E2696/L2696,2),"no backers")</f>
        <v>1</v>
      </c>
      <c r="S2696" s="9">
        <f>$R$1+J2696/60/60/24</f>
        <v>41878.140497685185</v>
      </c>
      <c r="T2696" s="9">
        <f>$R$1+I2696/60/60/24</f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8292</v>
      </c>
      <c r="O2697" t="s">
        <v>8293</v>
      </c>
      <c r="P2697" s="12">
        <f>ROUND(E2697/D2697*100,0)</f>
        <v>0</v>
      </c>
      <c r="Q2697" s="13">
        <f>IFERROR(ROUND(E2697/L2697,2),"no backers")</f>
        <v>23.67</v>
      </c>
      <c r="S2697" s="9">
        <f>$R$1+J2697/60/60/24</f>
        <v>42048.181921296295</v>
      </c>
      <c r="T2697" s="9">
        <f>$R$1+I2697/60/60/24</f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8292</v>
      </c>
      <c r="O2698" t="s">
        <v>8293</v>
      </c>
      <c r="P2698" s="12">
        <f>ROUND(E2698/D2698*100,0)</f>
        <v>6</v>
      </c>
      <c r="Q2698" s="13">
        <f>IFERROR(ROUND(E2698/L2698,2),"no backers")</f>
        <v>89.21</v>
      </c>
      <c r="S2698" s="9">
        <f>$R$1+J2698/60/60/24</f>
        <v>41964.844444444447</v>
      </c>
      <c r="T2698" s="9">
        <f>$R$1+I2698/60/60/24</f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8292</v>
      </c>
      <c r="O2699" t="s">
        <v>8293</v>
      </c>
      <c r="P2699" s="12">
        <f>ROUND(E2699/D2699*100,0)</f>
        <v>26</v>
      </c>
      <c r="Q2699" s="13">
        <f>IFERROR(ROUND(E2699/L2699,2),"no backers")</f>
        <v>116.56</v>
      </c>
      <c r="S2699" s="9">
        <f>$R$1+J2699/60/60/24</f>
        <v>42187.940081018518</v>
      </c>
      <c r="T2699" s="9">
        <f>$R$1+I2699/60/60/24</f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8292</v>
      </c>
      <c r="O2700" t="s">
        <v>8293</v>
      </c>
      <c r="P2700" s="12">
        <f>ROUND(E2700/D2700*100,0)</f>
        <v>0</v>
      </c>
      <c r="Q2700" s="13">
        <f>IFERROR(ROUND(E2700/L2700,2),"no backers")</f>
        <v>13.01</v>
      </c>
      <c r="S2700" s="9">
        <f>$R$1+J2700/60/60/24</f>
        <v>41787.898240740738</v>
      </c>
      <c r="T2700" s="9">
        <f>$R$1+I2700/60/60/24</f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8292</v>
      </c>
      <c r="O2701" t="s">
        <v>8293</v>
      </c>
      <c r="P2701" s="12">
        <f>ROUND(E2701/D2701*100,0)</f>
        <v>0</v>
      </c>
      <c r="Q2701" s="13" t="str">
        <f>IFERROR(ROUND(E2701/L2701,2),"no backers")</f>
        <v>no backers</v>
      </c>
      <c r="S2701" s="9">
        <f>$R$1+J2701/60/60/24</f>
        <v>41829.896562499998</v>
      </c>
      <c r="T2701" s="9">
        <f>$R$1+I2701/60/60/24</f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8292</v>
      </c>
      <c r="O2702" t="s">
        <v>8293</v>
      </c>
      <c r="P2702" s="12">
        <f>ROUND(E2702/D2702*100,0)</f>
        <v>1</v>
      </c>
      <c r="Q2702" s="13">
        <f>IFERROR(ROUND(E2702/L2702,2),"no backers")</f>
        <v>17.5</v>
      </c>
      <c r="S2702" s="9">
        <f>$R$1+J2702/60/60/24</f>
        <v>41870.87467592593</v>
      </c>
      <c r="T2702" s="9">
        <f>$R$1+I2702/60/60/24</f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8273</v>
      </c>
      <c r="O2703" t="s">
        <v>8313</v>
      </c>
      <c r="P2703" s="12">
        <f>ROUND(E2703/D2703*100,0)</f>
        <v>46</v>
      </c>
      <c r="Q2703" s="13">
        <f>IFERROR(ROUND(E2703/L2703,2),"no backers")</f>
        <v>34.130000000000003</v>
      </c>
      <c r="S2703" s="9">
        <f>$R$1+J2703/60/60/24</f>
        <v>42801.774699074071</v>
      </c>
      <c r="T2703" s="9">
        <f>$R$1+I2703/60/60/24</f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8273</v>
      </c>
      <c r="O2704" t="s">
        <v>8313</v>
      </c>
      <c r="P2704" s="12">
        <f>ROUND(E2704/D2704*100,0)</f>
        <v>34</v>
      </c>
      <c r="Q2704" s="13">
        <f>IFERROR(ROUND(E2704/L2704,2),"no backers")</f>
        <v>132.35</v>
      </c>
      <c r="S2704" s="9">
        <f>$R$1+J2704/60/60/24</f>
        <v>42800.801817129628</v>
      </c>
      <c r="T2704" s="9">
        <f>$R$1+I2704/60/60/24</f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8273</v>
      </c>
      <c r="O2705" t="s">
        <v>8313</v>
      </c>
      <c r="P2705" s="12">
        <f>ROUND(E2705/D2705*100,0)</f>
        <v>104</v>
      </c>
      <c r="Q2705" s="13">
        <f>IFERROR(ROUND(E2705/L2705,2),"no backers")</f>
        <v>922.22</v>
      </c>
      <c r="S2705" s="9">
        <f>$R$1+J2705/60/60/24</f>
        <v>42756.690162037034</v>
      </c>
      <c r="T2705" s="9">
        <f>$R$1+I2705/60/60/24</f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8273</v>
      </c>
      <c r="O2706" t="s">
        <v>8313</v>
      </c>
      <c r="P2706" s="12">
        <f>ROUND(E2706/D2706*100,0)</f>
        <v>6</v>
      </c>
      <c r="Q2706" s="13">
        <f>IFERROR(ROUND(E2706/L2706,2),"no backers")</f>
        <v>163.57</v>
      </c>
      <c r="S2706" s="9">
        <f>$R$1+J2706/60/60/24</f>
        <v>42787.862430555557</v>
      </c>
      <c r="T2706" s="9">
        <f>$R$1+I2706/60/60/24</f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8273</v>
      </c>
      <c r="O2707" t="s">
        <v>8313</v>
      </c>
      <c r="P2707" s="12">
        <f>ROUND(E2707/D2707*100,0)</f>
        <v>11</v>
      </c>
      <c r="Q2707" s="13">
        <f>IFERROR(ROUND(E2707/L2707,2),"no backers")</f>
        <v>217.38</v>
      </c>
      <c r="S2707" s="9">
        <f>$R$1+J2707/60/60/24</f>
        <v>42773.916180555556</v>
      </c>
      <c r="T2707" s="9">
        <f>$R$1+I2707/60/60/24</f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8273</v>
      </c>
      <c r="O2708" t="s">
        <v>8313</v>
      </c>
      <c r="P2708" s="12">
        <f>ROUND(E2708/D2708*100,0)</f>
        <v>112</v>
      </c>
      <c r="Q2708" s="13">
        <f>IFERROR(ROUND(E2708/L2708,2),"no backers")</f>
        <v>149.44</v>
      </c>
      <c r="S2708" s="9">
        <f>$R$1+J2708/60/60/24</f>
        <v>41899.294942129629</v>
      </c>
      <c r="T2708" s="9">
        <f>$R$1+I2708/60/60/24</f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8273</v>
      </c>
      <c r="O2709" t="s">
        <v>8313</v>
      </c>
      <c r="P2709" s="12">
        <f>ROUND(E2709/D2709*100,0)</f>
        <v>351</v>
      </c>
      <c r="Q2709" s="13">
        <f>IFERROR(ROUND(E2709/L2709,2),"no backers")</f>
        <v>71.239999999999995</v>
      </c>
      <c r="S2709" s="9">
        <f>$R$1+J2709/60/60/24</f>
        <v>41391.782905092594</v>
      </c>
      <c r="T2709" s="9">
        <f>$R$1+I2709/60/60/24</f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8273</v>
      </c>
      <c r="O2710" t="s">
        <v>8313</v>
      </c>
      <c r="P2710" s="12">
        <f>ROUND(E2710/D2710*100,0)</f>
        <v>233</v>
      </c>
      <c r="Q2710" s="13">
        <f>IFERROR(ROUND(E2710/L2710,2),"no backers")</f>
        <v>44.46</v>
      </c>
      <c r="S2710" s="9">
        <f>$R$1+J2710/60/60/24</f>
        <v>42512.698217592595</v>
      </c>
      <c r="T2710" s="9">
        <f>$R$1+I2710/60/60/24</f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8273</v>
      </c>
      <c r="O2711" t="s">
        <v>8313</v>
      </c>
      <c r="P2711" s="12">
        <f>ROUND(E2711/D2711*100,0)</f>
        <v>102</v>
      </c>
      <c r="Q2711" s="13">
        <f>IFERROR(ROUND(E2711/L2711,2),"no backers")</f>
        <v>164.94</v>
      </c>
      <c r="S2711" s="9">
        <f>$R$1+J2711/60/60/24</f>
        <v>42612.149780092594</v>
      </c>
      <c r="T2711" s="9">
        <f>$R$1+I2711/60/60/24</f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8273</v>
      </c>
      <c r="O2712" t="s">
        <v>8313</v>
      </c>
      <c r="P2712" s="12">
        <f>ROUND(E2712/D2712*100,0)</f>
        <v>154</v>
      </c>
      <c r="Q2712" s="13">
        <f>IFERROR(ROUND(E2712/L2712,2),"no backers")</f>
        <v>84.87</v>
      </c>
      <c r="S2712" s="9">
        <f>$R$1+J2712/60/60/24</f>
        <v>41828.229490740741</v>
      </c>
      <c r="T2712" s="9">
        <f>$R$1+I2712/60/60/24</f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8273</v>
      </c>
      <c r="O2713" t="s">
        <v>8313</v>
      </c>
      <c r="P2713" s="12">
        <f>ROUND(E2713/D2713*100,0)</f>
        <v>101</v>
      </c>
      <c r="Q2713" s="13">
        <f>IFERROR(ROUND(E2713/L2713,2),"no backers")</f>
        <v>53.95</v>
      </c>
      <c r="S2713" s="9">
        <f>$R$1+J2713/60/60/24</f>
        <v>41780.745254629634</v>
      </c>
      <c r="T2713" s="9">
        <f>$R$1+I2713/60/60/24</f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8273</v>
      </c>
      <c r="O2714" t="s">
        <v>8313</v>
      </c>
      <c r="P2714" s="12">
        <f>ROUND(E2714/D2714*100,0)</f>
        <v>131</v>
      </c>
      <c r="Q2714" s="13">
        <f>IFERROR(ROUND(E2714/L2714,2),"no backers")</f>
        <v>50.53</v>
      </c>
      <c r="S2714" s="9">
        <f>$R$1+J2714/60/60/24</f>
        <v>41432.062037037038</v>
      </c>
      <c r="T2714" s="9">
        <f>$R$1+I2714/60/60/24</f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8273</v>
      </c>
      <c r="O2715" t="s">
        <v>8313</v>
      </c>
      <c r="P2715" s="12">
        <f>ROUND(E2715/D2715*100,0)</f>
        <v>102</v>
      </c>
      <c r="Q2715" s="13">
        <f>IFERROR(ROUND(E2715/L2715,2),"no backers")</f>
        <v>108</v>
      </c>
      <c r="S2715" s="9">
        <f>$R$1+J2715/60/60/24</f>
        <v>42322.653749999998</v>
      </c>
      <c r="T2715" s="9">
        <f>$R$1+I2715/60/60/24</f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8273</v>
      </c>
      <c r="O2716" t="s">
        <v>8313</v>
      </c>
      <c r="P2716" s="12">
        <f>ROUND(E2716/D2716*100,0)</f>
        <v>116</v>
      </c>
      <c r="Q2716" s="13">
        <f>IFERROR(ROUND(E2716/L2716,2),"no backers")</f>
        <v>95.37</v>
      </c>
      <c r="S2716" s="9">
        <f>$R$1+J2716/60/60/24</f>
        <v>42629.655046296291</v>
      </c>
      <c r="T2716" s="9">
        <f>$R$1+I2716/60/60/24</f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8273</v>
      </c>
      <c r="O2717" t="s">
        <v>8313</v>
      </c>
      <c r="P2717" s="12">
        <f>ROUND(E2717/D2717*100,0)</f>
        <v>265</v>
      </c>
      <c r="Q2717" s="13">
        <f>IFERROR(ROUND(E2717/L2717,2),"no backers")</f>
        <v>57.63</v>
      </c>
      <c r="S2717" s="9">
        <f>$R$1+J2717/60/60/24</f>
        <v>42387.398472222223</v>
      </c>
      <c r="T2717" s="9">
        <f>$R$1+I2717/60/60/24</f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8273</v>
      </c>
      <c r="O2718" t="s">
        <v>8313</v>
      </c>
      <c r="P2718" s="12">
        <f>ROUND(E2718/D2718*100,0)</f>
        <v>120</v>
      </c>
      <c r="Q2718" s="13">
        <f>IFERROR(ROUND(E2718/L2718,2),"no backers")</f>
        <v>64.16</v>
      </c>
      <c r="S2718" s="9">
        <f>$R$1+J2718/60/60/24</f>
        <v>42255.333252314813</v>
      </c>
      <c r="T2718" s="9">
        <f>$R$1+I2718/60/60/24</f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8273</v>
      </c>
      <c r="O2719" t="s">
        <v>8313</v>
      </c>
      <c r="P2719" s="12">
        <f>ROUND(E2719/D2719*100,0)</f>
        <v>120</v>
      </c>
      <c r="Q2719" s="13">
        <f>IFERROR(ROUND(E2719/L2719,2),"no backers")</f>
        <v>92.39</v>
      </c>
      <c r="S2719" s="9">
        <f>$R$1+J2719/60/60/24</f>
        <v>41934.914918981485</v>
      </c>
      <c r="T2719" s="9">
        <f>$R$1+I2719/60/60/24</f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8273</v>
      </c>
      <c r="O2720" t="s">
        <v>8313</v>
      </c>
      <c r="P2720" s="12">
        <f>ROUND(E2720/D2720*100,0)</f>
        <v>104</v>
      </c>
      <c r="Q2720" s="13">
        <f>IFERROR(ROUND(E2720/L2720,2),"no backers")</f>
        <v>125.98</v>
      </c>
      <c r="S2720" s="9">
        <f>$R$1+J2720/60/60/24</f>
        <v>42465.596585648149</v>
      </c>
      <c r="T2720" s="9">
        <f>$R$1+I2720/60/60/24</f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8273</v>
      </c>
      <c r="O2721" t="s">
        <v>8313</v>
      </c>
      <c r="P2721" s="12">
        <f>ROUND(E2721/D2721*100,0)</f>
        <v>109</v>
      </c>
      <c r="Q2721" s="13">
        <f>IFERROR(ROUND(E2721/L2721,2),"no backers")</f>
        <v>94.64</v>
      </c>
      <c r="S2721" s="9">
        <f>$R$1+J2721/60/60/24</f>
        <v>42418.031180555554</v>
      </c>
      <c r="T2721" s="9">
        <f>$R$1+I2721/60/60/24</f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8273</v>
      </c>
      <c r="O2722" t="s">
        <v>8313</v>
      </c>
      <c r="P2722" s="12">
        <f>ROUND(E2722/D2722*100,0)</f>
        <v>118</v>
      </c>
      <c r="Q2722" s="13">
        <f>IFERROR(ROUND(E2722/L2722,2),"no backers")</f>
        <v>170.7</v>
      </c>
      <c r="S2722" s="9">
        <f>$R$1+J2722/60/60/24</f>
        <v>42655.465891203698</v>
      </c>
      <c r="T2722" s="9">
        <f>$R$1+I2722/60/60/24</f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8275</v>
      </c>
      <c r="O2723" t="s">
        <v>8305</v>
      </c>
      <c r="P2723" s="12">
        <f>ROUND(E2723/D2723*100,0)</f>
        <v>1462</v>
      </c>
      <c r="Q2723" s="13">
        <f>IFERROR(ROUND(E2723/L2723,2),"no backers")</f>
        <v>40.76</v>
      </c>
      <c r="S2723" s="9">
        <f>$R$1+J2723/60/60/24</f>
        <v>41493.543958333335</v>
      </c>
      <c r="T2723" s="9">
        <f>$R$1+I2723/60/60/24</f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8275</v>
      </c>
      <c r="O2724" t="s">
        <v>8305</v>
      </c>
      <c r="P2724" s="12">
        <f>ROUND(E2724/D2724*100,0)</f>
        <v>253</v>
      </c>
      <c r="Q2724" s="13">
        <f>IFERROR(ROUND(E2724/L2724,2),"no backers")</f>
        <v>68.25</v>
      </c>
      <c r="S2724" s="9">
        <f>$R$1+J2724/60/60/24</f>
        <v>42704.857094907406</v>
      </c>
      <c r="T2724" s="9">
        <f>$R$1+I2724/60/60/24</f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8275</v>
      </c>
      <c r="O2725" t="s">
        <v>8305</v>
      </c>
      <c r="P2725" s="12">
        <f>ROUND(E2725/D2725*100,0)</f>
        <v>140</v>
      </c>
      <c r="Q2725" s="13">
        <f>IFERROR(ROUND(E2725/L2725,2),"no backers")</f>
        <v>95.49</v>
      </c>
      <c r="S2725" s="9">
        <f>$R$1+J2725/60/60/24</f>
        <v>41944.83898148148</v>
      </c>
      <c r="T2725" s="9">
        <f>$R$1+I2725/60/60/24</f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8275</v>
      </c>
      <c r="O2726" t="s">
        <v>8305</v>
      </c>
      <c r="P2726" s="12">
        <f>ROUND(E2726/D2726*100,0)</f>
        <v>297</v>
      </c>
      <c r="Q2726" s="13">
        <f>IFERROR(ROUND(E2726/L2726,2),"no backers")</f>
        <v>7.19</v>
      </c>
      <c r="S2726" s="9">
        <f>$R$1+J2726/60/60/24</f>
        <v>42199.32707175926</v>
      </c>
      <c r="T2726" s="9">
        <f>$R$1+I2726/60/60/24</f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8275</v>
      </c>
      <c r="O2727" t="s">
        <v>8305</v>
      </c>
      <c r="P2727" s="12">
        <f>ROUND(E2727/D2727*100,0)</f>
        <v>145</v>
      </c>
      <c r="Q2727" s="13">
        <f>IFERROR(ROUND(E2727/L2727,2),"no backers")</f>
        <v>511.65</v>
      </c>
      <c r="S2727" s="9">
        <f>$R$1+J2727/60/60/24</f>
        <v>42745.744618055556</v>
      </c>
      <c r="T2727" s="9">
        <f>$R$1+I2727/60/60/24</f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8275</v>
      </c>
      <c r="O2728" t="s">
        <v>8305</v>
      </c>
      <c r="P2728" s="12">
        <f>ROUND(E2728/D2728*100,0)</f>
        <v>106</v>
      </c>
      <c r="Q2728" s="13">
        <f>IFERROR(ROUND(E2728/L2728,2),"no backers")</f>
        <v>261.75</v>
      </c>
      <c r="S2728" s="9">
        <f>$R$1+J2728/60/60/24</f>
        <v>42452.579988425925</v>
      </c>
      <c r="T2728" s="9">
        <f>$R$1+I2728/60/60/24</f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8275</v>
      </c>
      <c r="O2729" t="s">
        <v>8305</v>
      </c>
      <c r="P2729" s="12">
        <f>ROUND(E2729/D2729*100,0)</f>
        <v>493</v>
      </c>
      <c r="Q2729" s="13">
        <f>IFERROR(ROUND(E2729/L2729,2),"no backers")</f>
        <v>69.760000000000005</v>
      </c>
      <c r="S2729" s="9">
        <f>$R$1+J2729/60/60/24</f>
        <v>42198.676655092597</v>
      </c>
      <c r="T2729" s="9">
        <f>$R$1+I2729/60/60/24</f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8275</v>
      </c>
      <c r="O2730" t="s">
        <v>8305</v>
      </c>
      <c r="P2730" s="12">
        <f>ROUND(E2730/D2730*100,0)</f>
        <v>202</v>
      </c>
      <c r="Q2730" s="13">
        <f>IFERROR(ROUND(E2730/L2730,2),"no backers")</f>
        <v>77.23</v>
      </c>
      <c r="S2730" s="9">
        <f>$R$1+J2730/60/60/24</f>
        <v>42333.59993055556</v>
      </c>
      <c r="T2730" s="9">
        <f>$R$1+I2730/60/60/24</f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8275</v>
      </c>
      <c r="O2731" t="s">
        <v>8305</v>
      </c>
      <c r="P2731" s="12">
        <f>ROUND(E2731/D2731*100,0)</f>
        <v>104</v>
      </c>
      <c r="Q2731" s="13">
        <f>IFERROR(ROUND(E2731/L2731,2),"no backers")</f>
        <v>340.57</v>
      </c>
      <c r="S2731" s="9">
        <f>$R$1+J2731/60/60/24</f>
        <v>42095.240706018521</v>
      </c>
      <c r="T2731" s="9">
        <f>$R$1+I2731/60/60/24</f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8275</v>
      </c>
      <c r="O2732" t="s">
        <v>8305</v>
      </c>
      <c r="P2732" s="12">
        <f>ROUND(E2732/D2732*100,0)</f>
        <v>170</v>
      </c>
      <c r="Q2732" s="13">
        <f>IFERROR(ROUND(E2732/L2732,2),"no backers")</f>
        <v>67.42</v>
      </c>
      <c r="S2732" s="9">
        <f>$R$1+J2732/60/60/24</f>
        <v>41351.541377314818</v>
      </c>
      <c r="T2732" s="9">
        <f>$R$1+I2732/60/60/24</f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8275</v>
      </c>
      <c r="O2733" t="s">
        <v>8305</v>
      </c>
      <c r="P2733" s="12">
        <f>ROUND(E2733/D2733*100,0)</f>
        <v>104</v>
      </c>
      <c r="Q2733" s="13">
        <f>IFERROR(ROUND(E2733/L2733,2),"no backers")</f>
        <v>845.7</v>
      </c>
      <c r="S2733" s="9">
        <f>$R$1+J2733/60/60/24</f>
        <v>41872.525717592594</v>
      </c>
      <c r="T2733" s="9">
        <f>$R$1+I2733/60/60/24</f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8275</v>
      </c>
      <c r="O2734" t="s">
        <v>8305</v>
      </c>
      <c r="P2734" s="12">
        <f>ROUND(E2734/D2734*100,0)</f>
        <v>118</v>
      </c>
      <c r="Q2734" s="13">
        <f>IFERROR(ROUND(E2734/L2734,2),"no backers")</f>
        <v>97.19</v>
      </c>
      <c r="S2734" s="9">
        <f>$R$1+J2734/60/60/24</f>
        <v>41389.808194444442</v>
      </c>
      <c r="T2734" s="9">
        <f>$R$1+I2734/60/60/24</f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8275</v>
      </c>
      <c r="O2735" t="s">
        <v>8305</v>
      </c>
      <c r="P2735" s="12">
        <f>ROUND(E2735/D2735*100,0)</f>
        <v>108</v>
      </c>
      <c r="Q2735" s="13">
        <f>IFERROR(ROUND(E2735/L2735,2),"no backers")</f>
        <v>451.84</v>
      </c>
      <c r="S2735" s="9">
        <f>$R$1+J2735/60/60/24</f>
        <v>42044.272847222222</v>
      </c>
      <c r="T2735" s="9">
        <f>$R$1+I2735/60/60/24</f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8275</v>
      </c>
      <c r="O2736" t="s">
        <v>8305</v>
      </c>
      <c r="P2736" s="12">
        <f>ROUND(E2736/D2736*100,0)</f>
        <v>2260300</v>
      </c>
      <c r="Q2736" s="13">
        <f>IFERROR(ROUND(E2736/L2736,2),"no backers")</f>
        <v>138.66999999999999</v>
      </c>
      <c r="S2736" s="9">
        <f>$R$1+J2736/60/60/24</f>
        <v>42626.668888888889</v>
      </c>
      <c r="T2736" s="9">
        <f>$R$1+I2736/60/60/24</f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8275</v>
      </c>
      <c r="O2737" t="s">
        <v>8305</v>
      </c>
      <c r="P2737" s="12">
        <f>ROUND(E2737/D2737*100,0)</f>
        <v>978</v>
      </c>
      <c r="Q2737" s="13">
        <f>IFERROR(ROUND(E2737/L2737,2),"no backers")</f>
        <v>21.64</v>
      </c>
      <c r="S2737" s="9">
        <f>$R$1+J2737/60/60/24</f>
        <v>41316.120949074073</v>
      </c>
      <c r="T2737" s="9">
        <f>$R$1+I2737/60/60/24</f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8275</v>
      </c>
      <c r="O2738" t="s">
        <v>8305</v>
      </c>
      <c r="P2738" s="12">
        <f>ROUND(E2738/D2738*100,0)</f>
        <v>123</v>
      </c>
      <c r="Q2738" s="13">
        <f>IFERROR(ROUND(E2738/L2738,2),"no backers")</f>
        <v>169.52</v>
      </c>
      <c r="S2738" s="9">
        <f>$R$1+J2738/60/60/24</f>
        <v>41722.666354166664</v>
      </c>
      <c r="T2738" s="9">
        <f>$R$1+I2738/60/60/24</f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8275</v>
      </c>
      <c r="O2739" t="s">
        <v>8305</v>
      </c>
      <c r="P2739" s="12">
        <f>ROUND(E2739/D2739*100,0)</f>
        <v>246</v>
      </c>
      <c r="Q2739" s="13">
        <f>IFERROR(ROUND(E2739/L2739,2),"no backers")</f>
        <v>161.88</v>
      </c>
      <c r="S2739" s="9">
        <f>$R$1+J2739/60/60/24</f>
        <v>41611.917673611111</v>
      </c>
      <c r="T2739" s="9">
        <f>$R$1+I2739/60/60/24</f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8275</v>
      </c>
      <c r="O2740" t="s">
        <v>8305</v>
      </c>
      <c r="P2740" s="12">
        <f>ROUND(E2740/D2740*100,0)</f>
        <v>148</v>
      </c>
      <c r="Q2740" s="13">
        <f>IFERROR(ROUND(E2740/L2740,2),"no backers")</f>
        <v>493.13</v>
      </c>
      <c r="S2740" s="9">
        <f>$R$1+J2740/60/60/24</f>
        <v>42620.143564814818</v>
      </c>
      <c r="T2740" s="9">
        <f>$R$1+I2740/60/60/24</f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8275</v>
      </c>
      <c r="O2741" t="s">
        <v>8305</v>
      </c>
      <c r="P2741" s="12">
        <f>ROUND(E2741/D2741*100,0)</f>
        <v>384</v>
      </c>
      <c r="Q2741" s="13">
        <f>IFERROR(ROUND(E2741/L2741,2),"no backers")</f>
        <v>22.12</v>
      </c>
      <c r="S2741" s="9">
        <f>$R$1+J2741/60/60/24</f>
        <v>41719.887928240743</v>
      </c>
      <c r="T2741" s="9">
        <f>$R$1+I2741/60/60/24</f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8275</v>
      </c>
      <c r="O2742" t="s">
        <v>8305</v>
      </c>
      <c r="P2742" s="12">
        <f>ROUND(E2742/D2742*100,0)</f>
        <v>103</v>
      </c>
      <c r="Q2742" s="13">
        <f>IFERROR(ROUND(E2742/L2742,2),"no backers")</f>
        <v>18.239999999999998</v>
      </c>
      <c r="S2742" s="9">
        <f>$R$1+J2742/60/60/24</f>
        <v>42045.031851851847</v>
      </c>
      <c r="T2742" s="9">
        <f>$R$1+I2742/60/60/24</f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8278</v>
      </c>
      <c r="O2743" t="s">
        <v>8314</v>
      </c>
      <c r="P2743" s="12">
        <f>ROUND(E2743/D2743*100,0)</f>
        <v>0</v>
      </c>
      <c r="Q2743" s="13">
        <f>IFERROR(ROUND(E2743/L2743,2),"no backers")</f>
        <v>8.75</v>
      </c>
      <c r="S2743" s="9">
        <f>$R$1+J2743/60/60/24</f>
        <v>41911.657430555555</v>
      </c>
      <c r="T2743" s="9">
        <f>$R$1+I2743/60/60/24</f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8278</v>
      </c>
      <c r="O2744" t="s">
        <v>8314</v>
      </c>
      <c r="P2744" s="12">
        <f>ROUND(E2744/D2744*100,0)</f>
        <v>29</v>
      </c>
      <c r="Q2744" s="13">
        <f>IFERROR(ROUND(E2744/L2744,2),"no backers")</f>
        <v>40.61</v>
      </c>
      <c r="S2744" s="9">
        <f>$R$1+J2744/60/60/24</f>
        <v>41030.719756944447</v>
      </c>
      <c r="T2744" s="9">
        <f>$R$1+I2744/60/60/24</f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8278</v>
      </c>
      <c r="O2745" t="s">
        <v>8314</v>
      </c>
      <c r="P2745" s="12">
        <f>ROUND(E2745/D2745*100,0)</f>
        <v>0</v>
      </c>
      <c r="Q2745" s="13" t="str">
        <f>IFERROR(ROUND(E2745/L2745,2),"no backers")</f>
        <v>no backers</v>
      </c>
      <c r="S2745" s="9">
        <f>$R$1+J2745/60/60/24</f>
        <v>42632.328784722224</v>
      </c>
      <c r="T2745" s="9">
        <f>$R$1+I2745/60/60/24</f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8278</v>
      </c>
      <c r="O2746" t="s">
        <v>8314</v>
      </c>
      <c r="P2746" s="12">
        <f>ROUND(E2746/D2746*100,0)</f>
        <v>5</v>
      </c>
      <c r="Q2746" s="13">
        <f>IFERROR(ROUND(E2746/L2746,2),"no backers")</f>
        <v>37.950000000000003</v>
      </c>
      <c r="S2746" s="9">
        <f>$R$1+J2746/60/60/24</f>
        <v>40938.062476851854</v>
      </c>
      <c r="T2746" s="9">
        <f>$R$1+I2746/60/60/24</f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8278</v>
      </c>
      <c r="O2747" t="s">
        <v>8314</v>
      </c>
      <c r="P2747" s="12">
        <f>ROUND(E2747/D2747*100,0)</f>
        <v>22</v>
      </c>
      <c r="Q2747" s="13">
        <f>IFERROR(ROUND(E2747/L2747,2),"no backers")</f>
        <v>35.729999999999997</v>
      </c>
      <c r="S2747" s="9">
        <f>$R$1+J2747/60/60/24</f>
        <v>41044.988055555557</v>
      </c>
      <c r="T2747" s="9">
        <f>$R$1+I2747/60/60/24</f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8278</v>
      </c>
      <c r="O2748" t="s">
        <v>8314</v>
      </c>
      <c r="P2748" s="12">
        <f>ROUND(E2748/D2748*100,0)</f>
        <v>27</v>
      </c>
      <c r="Q2748" s="13">
        <f>IFERROR(ROUND(E2748/L2748,2),"no backers")</f>
        <v>42.16</v>
      </c>
      <c r="S2748" s="9">
        <f>$R$1+J2748/60/60/24</f>
        <v>41850.781377314815</v>
      </c>
      <c r="T2748" s="9">
        <f>$R$1+I2748/60/60/24</f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8278</v>
      </c>
      <c r="O2749" t="s">
        <v>8314</v>
      </c>
      <c r="P2749" s="12">
        <f>ROUND(E2749/D2749*100,0)</f>
        <v>28</v>
      </c>
      <c r="Q2749" s="13">
        <f>IFERROR(ROUND(E2749/L2749,2),"no backers")</f>
        <v>35</v>
      </c>
      <c r="S2749" s="9">
        <f>$R$1+J2749/60/60/24</f>
        <v>41044.64811342593</v>
      </c>
      <c r="T2749" s="9">
        <f>$R$1+I2749/60/60/24</f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8278</v>
      </c>
      <c r="O2750" t="s">
        <v>8314</v>
      </c>
      <c r="P2750" s="12">
        <f>ROUND(E2750/D2750*100,0)</f>
        <v>1</v>
      </c>
      <c r="Q2750" s="13">
        <f>IFERROR(ROUND(E2750/L2750,2),"no backers")</f>
        <v>13.25</v>
      </c>
      <c r="S2750" s="9">
        <f>$R$1+J2750/60/60/24</f>
        <v>42585.7106712963</v>
      </c>
      <c r="T2750" s="9">
        <f>$R$1+I2750/60/60/24</f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8278</v>
      </c>
      <c r="O2751" t="s">
        <v>8314</v>
      </c>
      <c r="P2751" s="12">
        <f>ROUND(E2751/D2751*100,0)</f>
        <v>1</v>
      </c>
      <c r="Q2751" s="13">
        <f>IFERROR(ROUND(E2751/L2751,2),"no backers")</f>
        <v>55</v>
      </c>
      <c r="S2751" s="9">
        <f>$R$1+J2751/60/60/24</f>
        <v>42068.799039351856</v>
      </c>
      <c r="T2751" s="9">
        <f>$R$1+I2751/60/60/24</f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8278</v>
      </c>
      <c r="O2752" t="s">
        <v>8314</v>
      </c>
      <c r="P2752" s="12">
        <f>ROUND(E2752/D2752*100,0)</f>
        <v>0</v>
      </c>
      <c r="Q2752" s="13" t="str">
        <f>IFERROR(ROUND(E2752/L2752,2),"no backers")</f>
        <v>no backers</v>
      </c>
      <c r="S2752" s="9">
        <f>$R$1+J2752/60/60/24</f>
        <v>41078.899826388886</v>
      </c>
      <c r="T2752" s="9">
        <f>$R$1+I2752/60/60/24</f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8278</v>
      </c>
      <c r="O2753" t="s">
        <v>8314</v>
      </c>
      <c r="P2753" s="12">
        <f>ROUND(E2753/D2753*100,0)</f>
        <v>0</v>
      </c>
      <c r="Q2753" s="13" t="str">
        <f>IFERROR(ROUND(E2753/L2753,2),"no backers")</f>
        <v>no backers</v>
      </c>
      <c r="S2753" s="9">
        <f>$R$1+J2753/60/60/24</f>
        <v>41747.887060185189</v>
      </c>
      <c r="T2753" s="9">
        <f>$R$1+I2753/60/60/24</f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8278</v>
      </c>
      <c r="O2754" t="s">
        <v>8314</v>
      </c>
      <c r="P2754" s="12">
        <f>ROUND(E2754/D2754*100,0)</f>
        <v>11</v>
      </c>
      <c r="Q2754" s="13">
        <f>IFERROR(ROUND(E2754/L2754,2),"no backers")</f>
        <v>39.29</v>
      </c>
      <c r="S2754" s="9">
        <f>$R$1+J2754/60/60/24</f>
        <v>40855.765092592592</v>
      </c>
      <c r="T2754" s="9">
        <f>$R$1+I2754/60/60/24</f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8278</v>
      </c>
      <c r="O2755" t="s">
        <v>8314</v>
      </c>
      <c r="P2755" s="12">
        <f>ROUND(E2755/D2755*100,0)</f>
        <v>19</v>
      </c>
      <c r="Q2755" s="13">
        <f>IFERROR(ROUND(E2755/L2755,2),"no backers")</f>
        <v>47.5</v>
      </c>
      <c r="S2755" s="9">
        <f>$R$1+J2755/60/60/24</f>
        <v>41117.900729166664</v>
      </c>
      <c r="T2755" s="9">
        <f>$R$1+I2755/60/60/24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8278</v>
      </c>
      <c r="O2756" t="s">
        <v>8314</v>
      </c>
      <c r="P2756" s="12">
        <f>ROUND(E2756/D2756*100,0)</f>
        <v>0</v>
      </c>
      <c r="Q2756" s="13" t="str">
        <f>IFERROR(ROUND(E2756/L2756,2),"no backers")</f>
        <v>no backers</v>
      </c>
      <c r="S2756" s="9">
        <f>$R$1+J2756/60/60/24</f>
        <v>41863.636006944449</v>
      </c>
      <c r="T2756" s="9">
        <f>$R$1+I2756/60/60/24</f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8278</v>
      </c>
      <c r="O2757" t="s">
        <v>8314</v>
      </c>
      <c r="P2757" s="12">
        <f>ROUND(E2757/D2757*100,0)</f>
        <v>52</v>
      </c>
      <c r="Q2757" s="13">
        <f>IFERROR(ROUND(E2757/L2757,2),"no backers")</f>
        <v>17.329999999999998</v>
      </c>
      <c r="S2757" s="9">
        <f>$R$1+J2757/60/60/24</f>
        <v>42072.790821759263</v>
      </c>
      <c r="T2757" s="9">
        <f>$R$1+I2757/60/60/24</f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8278</v>
      </c>
      <c r="O2758" t="s">
        <v>8314</v>
      </c>
      <c r="P2758" s="12">
        <f>ROUND(E2758/D2758*100,0)</f>
        <v>10</v>
      </c>
      <c r="Q2758" s="13">
        <f>IFERROR(ROUND(E2758/L2758,2),"no backers")</f>
        <v>31.76</v>
      </c>
      <c r="S2758" s="9">
        <f>$R$1+J2758/60/60/24</f>
        <v>41620.90047453704</v>
      </c>
      <c r="T2758" s="9">
        <f>$R$1+I2758/60/60/24</f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8278</v>
      </c>
      <c r="O2759" t="s">
        <v>8314</v>
      </c>
      <c r="P2759" s="12">
        <f>ROUND(E2759/D2759*100,0)</f>
        <v>1</v>
      </c>
      <c r="Q2759" s="13">
        <f>IFERROR(ROUND(E2759/L2759,2),"no backers")</f>
        <v>5</v>
      </c>
      <c r="S2759" s="9">
        <f>$R$1+J2759/60/60/24</f>
        <v>42573.65662037037</v>
      </c>
      <c r="T2759" s="9">
        <f>$R$1+I2759/60/60/24</f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8278</v>
      </c>
      <c r="O2760" t="s">
        <v>8314</v>
      </c>
      <c r="P2760" s="12">
        <f>ROUND(E2760/D2760*100,0)</f>
        <v>12</v>
      </c>
      <c r="Q2760" s="13">
        <f>IFERROR(ROUND(E2760/L2760,2),"no backers")</f>
        <v>39</v>
      </c>
      <c r="S2760" s="9">
        <f>$R$1+J2760/60/60/24</f>
        <v>42639.441932870366</v>
      </c>
      <c r="T2760" s="9">
        <f>$R$1+I2760/60/60/24</f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8278</v>
      </c>
      <c r="O2761" t="s">
        <v>8314</v>
      </c>
      <c r="P2761" s="12">
        <f>ROUND(E2761/D2761*100,0)</f>
        <v>11</v>
      </c>
      <c r="Q2761" s="13">
        <f>IFERROR(ROUND(E2761/L2761,2),"no backers")</f>
        <v>52.5</v>
      </c>
      <c r="S2761" s="9">
        <f>$R$1+J2761/60/60/24</f>
        <v>42524.36650462963</v>
      </c>
      <c r="T2761" s="9">
        <f>$R$1+I2761/60/60/24</f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8278</v>
      </c>
      <c r="O2762" t="s">
        <v>8314</v>
      </c>
      <c r="P2762" s="12">
        <f>ROUND(E2762/D2762*100,0)</f>
        <v>0</v>
      </c>
      <c r="Q2762" s="13" t="str">
        <f>IFERROR(ROUND(E2762/L2762,2),"no backers")</f>
        <v>no backers</v>
      </c>
      <c r="S2762" s="9">
        <f>$R$1+J2762/60/60/24</f>
        <v>41415.461319444446</v>
      </c>
      <c r="T2762" s="9">
        <f>$R$1+I2762/60/60/24</f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8278</v>
      </c>
      <c r="O2763" t="s">
        <v>8314</v>
      </c>
      <c r="P2763" s="12">
        <f>ROUND(E2763/D2763*100,0)</f>
        <v>1</v>
      </c>
      <c r="Q2763" s="13">
        <f>IFERROR(ROUND(E2763/L2763,2),"no backers")</f>
        <v>9</v>
      </c>
      <c r="S2763" s="9">
        <f>$R$1+J2763/60/60/24</f>
        <v>41247.063576388886</v>
      </c>
      <c r="T2763" s="9">
        <f>$R$1+I2763/60/60/24</f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8278</v>
      </c>
      <c r="O2764" t="s">
        <v>8314</v>
      </c>
      <c r="P2764" s="12">
        <f>ROUND(E2764/D2764*100,0)</f>
        <v>1</v>
      </c>
      <c r="Q2764" s="13">
        <f>IFERROR(ROUND(E2764/L2764,2),"no backers")</f>
        <v>25</v>
      </c>
      <c r="S2764" s="9">
        <f>$R$1+J2764/60/60/24</f>
        <v>40927.036979166667</v>
      </c>
      <c r="T2764" s="9">
        <f>$R$1+I2764/60/60/24</f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8278</v>
      </c>
      <c r="O2765" t="s">
        <v>8314</v>
      </c>
      <c r="P2765" s="12">
        <f>ROUND(E2765/D2765*100,0)</f>
        <v>0</v>
      </c>
      <c r="Q2765" s="13">
        <f>IFERROR(ROUND(E2765/L2765,2),"no backers")</f>
        <v>30</v>
      </c>
      <c r="S2765" s="9">
        <f>$R$1+J2765/60/60/24</f>
        <v>41373.579675925925</v>
      </c>
      <c r="T2765" s="9">
        <f>$R$1+I2765/60/60/24</f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8278</v>
      </c>
      <c r="O2766" t="s">
        <v>8314</v>
      </c>
      <c r="P2766" s="12">
        <f>ROUND(E2766/D2766*100,0)</f>
        <v>1</v>
      </c>
      <c r="Q2766" s="13">
        <f>IFERROR(ROUND(E2766/L2766,2),"no backers")</f>
        <v>11.25</v>
      </c>
      <c r="S2766" s="9">
        <f>$R$1+J2766/60/60/24</f>
        <v>41030.292025462964</v>
      </c>
      <c r="T2766" s="9">
        <f>$R$1+I2766/60/60/24</f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8278</v>
      </c>
      <c r="O2767" t="s">
        <v>8314</v>
      </c>
      <c r="P2767" s="12">
        <f>ROUND(E2767/D2767*100,0)</f>
        <v>0</v>
      </c>
      <c r="Q2767" s="13" t="str">
        <f>IFERROR(ROUND(E2767/L2767,2),"no backers")</f>
        <v>no backers</v>
      </c>
      <c r="S2767" s="9">
        <f>$R$1+J2767/60/60/24</f>
        <v>41194.579027777778</v>
      </c>
      <c r="T2767" s="9">
        <f>$R$1+I2767/60/60/24</f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8278</v>
      </c>
      <c r="O2768" t="s">
        <v>8314</v>
      </c>
      <c r="P2768" s="12">
        <f>ROUND(E2768/D2768*100,0)</f>
        <v>2</v>
      </c>
      <c r="Q2768" s="13">
        <f>IFERROR(ROUND(E2768/L2768,2),"no backers")</f>
        <v>25</v>
      </c>
      <c r="S2768" s="9">
        <f>$R$1+J2768/60/60/24</f>
        <v>40736.668032407404</v>
      </c>
      <c r="T2768" s="9">
        <f>$R$1+I2768/60/60/24</f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8278</v>
      </c>
      <c r="O2769" t="s">
        <v>8314</v>
      </c>
      <c r="P2769" s="12">
        <f>ROUND(E2769/D2769*100,0)</f>
        <v>1</v>
      </c>
      <c r="Q2769" s="13">
        <f>IFERROR(ROUND(E2769/L2769,2),"no backers")</f>
        <v>11.33</v>
      </c>
      <c r="S2769" s="9">
        <f>$R$1+J2769/60/60/24</f>
        <v>42172.958912037036</v>
      </c>
      <c r="T2769" s="9">
        <f>$R$1+I2769/60/60/24</f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8278</v>
      </c>
      <c r="O2770" t="s">
        <v>8314</v>
      </c>
      <c r="P2770" s="12">
        <f>ROUND(E2770/D2770*100,0)</f>
        <v>14</v>
      </c>
      <c r="Q2770" s="13">
        <f>IFERROR(ROUND(E2770/L2770,2),"no backers")</f>
        <v>29.47</v>
      </c>
      <c r="S2770" s="9">
        <f>$R$1+J2770/60/60/24</f>
        <v>40967.614849537036</v>
      </c>
      <c r="T2770" s="9">
        <f>$R$1+I2770/60/60/24</f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8278</v>
      </c>
      <c r="O2771" t="s">
        <v>8314</v>
      </c>
      <c r="P2771" s="12">
        <f>ROUND(E2771/D2771*100,0)</f>
        <v>0</v>
      </c>
      <c r="Q2771" s="13">
        <f>IFERROR(ROUND(E2771/L2771,2),"no backers")</f>
        <v>1</v>
      </c>
      <c r="S2771" s="9">
        <f>$R$1+J2771/60/60/24</f>
        <v>41745.826273148145</v>
      </c>
      <c r="T2771" s="9">
        <f>$R$1+I2771/60/60/24</f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8278</v>
      </c>
      <c r="O2772" t="s">
        <v>8314</v>
      </c>
      <c r="P2772" s="12">
        <f>ROUND(E2772/D2772*100,0)</f>
        <v>10</v>
      </c>
      <c r="Q2772" s="13">
        <f>IFERROR(ROUND(E2772/L2772,2),"no backers")</f>
        <v>63.1</v>
      </c>
      <c r="S2772" s="9">
        <f>$R$1+J2772/60/60/24</f>
        <v>41686.705208333333</v>
      </c>
      <c r="T2772" s="9">
        <f>$R$1+I2772/60/60/24</f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8278</v>
      </c>
      <c r="O2773" t="s">
        <v>8314</v>
      </c>
      <c r="P2773" s="12">
        <f>ROUND(E2773/D2773*100,0)</f>
        <v>0</v>
      </c>
      <c r="Q2773" s="13" t="str">
        <f>IFERROR(ROUND(E2773/L2773,2),"no backers")</f>
        <v>no backers</v>
      </c>
      <c r="S2773" s="9">
        <f>$R$1+J2773/60/60/24</f>
        <v>41257.531712962962</v>
      </c>
      <c r="T2773" s="9">
        <f>$R$1+I2773/60/60/24</f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8278</v>
      </c>
      <c r="O2774" t="s">
        <v>8314</v>
      </c>
      <c r="P2774" s="12">
        <f>ROUND(E2774/D2774*100,0)</f>
        <v>0</v>
      </c>
      <c r="Q2774" s="13" t="str">
        <f>IFERROR(ROUND(E2774/L2774,2),"no backers")</f>
        <v>no backers</v>
      </c>
      <c r="S2774" s="9">
        <f>$R$1+J2774/60/60/24</f>
        <v>41537.869143518517</v>
      </c>
      <c r="T2774" s="9">
        <f>$R$1+I2774/60/60/24</f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8278</v>
      </c>
      <c r="O2775" t="s">
        <v>8314</v>
      </c>
      <c r="P2775" s="12">
        <f>ROUND(E2775/D2775*100,0)</f>
        <v>0</v>
      </c>
      <c r="Q2775" s="13">
        <f>IFERROR(ROUND(E2775/L2775,2),"no backers")</f>
        <v>1</v>
      </c>
      <c r="S2775" s="9">
        <f>$R$1+J2775/60/60/24</f>
        <v>42474.86482638889</v>
      </c>
      <c r="T2775" s="9">
        <f>$R$1+I2775/60/60/24</f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8278</v>
      </c>
      <c r="O2776" t="s">
        <v>8314</v>
      </c>
      <c r="P2776" s="12">
        <f>ROUND(E2776/D2776*100,0)</f>
        <v>14</v>
      </c>
      <c r="Q2776" s="13">
        <f>IFERROR(ROUND(E2776/L2776,2),"no backers")</f>
        <v>43.85</v>
      </c>
      <c r="S2776" s="9">
        <f>$R$1+J2776/60/60/24</f>
        <v>41311.126481481479</v>
      </c>
      <c r="T2776" s="9">
        <f>$R$1+I2776/60/60/24</f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8278</v>
      </c>
      <c r="O2777" t="s">
        <v>8314</v>
      </c>
      <c r="P2777" s="12">
        <f>ROUND(E2777/D2777*100,0)</f>
        <v>3</v>
      </c>
      <c r="Q2777" s="13">
        <f>IFERROR(ROUND(E2777/L2777,2),"no backers")</f>
        <v>75</v>
      </c>
      <c r="S2777" s="9">
        <f>$R$1+J2777/60/60/24</f>
        <v>40863.013356481482</v>
      </c>
      <c r="T2777" s="9">
        <f>$R$1+I2777/60/60/24</f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8278</v>
      </c>
      <c r="O2778" t="s">
        <v>8314</v>
      </c>
      <c r="P2778" s="12">
        <f>ROUND(E2778/D2778*100,0)</f>
        <v>8</v>
      </c>
      <c r="Q2778" s="13">
        <f>IFERROR(ROUND(E2778/L2778,2),"no backers")</f>
        <v>45.97</v>
      </c>
      <c r="S2778" s="9">
        <f>$R$1+J2778/60/60/24</f>
        <v>42136.297175925924</v>
      </c>
      <c r="T2778" s="9">
        <f>$R$1+I2778/60/60/24</f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8278</v>
      </c>
      <c r="O2779" t="s">
        <v>8314</v>
      </c>
      <c r="P2779" s="12">
        <f>ROUND(E2779/D2779*100,0)</f>
        <v>0</v>
      </c>
      <c r="Q2779" s="13">
        <f>IFERROR(ROUND(E2779/L2779,2),"no backers")</f>
        <v>10</v>
      </c>
      <c r="S2779" s="9">
        <f>$R$1+J2779/60/60/24</f>
        <v>42172.669027777782</v>
      </c>
      <c r="T2779" s="9">
        <f>$R$1+I2779/60/60/24</f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8278</v>
      </c>
      <c r="O2780" t="s">
        <v>8314</v>
      </c>
      <c r="P2780" s="12">
        <f>ROUND(E2780/D2780*100,0)</f>
        <v>26</v>
      </c>
      <c r="Q2780" s="13">
        <f>IFERROR(ROUND(E2780/L2780,2),"no backers")</f>
        <v>93.67</v>
      </c>
      <c r="S2780" s="9">
        <f>$R$1+J2780/60/60/24</f>
        <v>41846.978078703702</v>
      </c>
      <c r="T2780" s="9">
        <f>$R$1+I2780/60/60/24</f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8278</v>
      </c>
      <c r="O2781" t="s">
        <v>8314</v>
      </c>
      <c r="P2781" s="12">
        <f>ROUND(E2781/D2781*100,0)</f>
        <v>2</v>
      </c>
      <c r="Q2781" s="13">
        <f>IFERROR(ROUND(E2781/L2781,2),"no backers")</f>
        <v>53</v>
      </c>
      <c r="S2781" s="9">
        <f>$R$1+J2781/60/60/24</f>
        <v>42300.585891203707</v>
      </c>
      <c r="T2781" s="9">
        <f>$R$1+I2781/60/60/24</f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8278</v>
      </c>
      <c r="O2782" t="s">
        <v>8314</v>
      </c>
      <c r="P2782" s="12">
        <f>ROUND(E2782/D2782*100,0)</f>
        <v>0</v>
      </c>
      <c r="Q2782" s="13" t="str">
        <f>IFERROR(ROUND(E2782/L2782,2),"no backers")</f>
        <v>no backers</v>
      </c>
      <c r="S2782" s="9">
        <f>$R$1+J2782/60/60/24</f>
        <v>42774.447777777779</v>
      </c>
      <c r="T2782" s="9">
        <f>$R$1+I2782/60/60/24</f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8273</v>
      </c>
      <c r="O2783" t="s">
        <v>8274</v>
      </c>
      <c r="P2783" s="12">
        <f>ROUND(E2783/D2783*100,0)</f>
        <v>105</v>
      </c>
      <c r="Q2783" s="13">
        <f>IFERROR(ROUND(E2783/L2783,2),"no backers")</f>
        <v>47</v>
      </c>
      <c r="S2783" s="9">
        <f>$R$1+J2783/60/60/24</f>
        <v>42018.94159722222</v>
      </c>
      <c r="T2783" s="9">
        <f>$R$1+I2783/60/60/24</f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8273</v>
      </c>
      <c r="O2784" t="s">
        <v>8274</v>
      </c>
      <c r="P2784" s="12">
        <f>ROUND(E2784/D2784*100,0)</f>
        <v>120</v>
      </c>
      <c r="Q2784" s="13">
        <f>IFERROR(ROUND(E2784/L2784,2),"no backers")</f>
        <v>66.67</v>
      </c>
      <c r="S2784" s="9">
        <f>$R$1+J2784/60/60/24</f>
        <v>42026.924976851849</v>
      </c>
      <c r="T2784" s="9">
        <f>$R$1+I2784/60/60/24</f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8273</v>
      </c>
      <c r="O2785" t="s">
        <v>8274</v>
      </c>
      <c r="P2785" s="12">
        <f>ROUND(E2785/D2785*100,0)</f>
        <v>115</v>
      </c>
      <c r="Q2785" s="13">
        <f>IFERROR(ROUND(E2785/L2785,2),"no backers")</f>
        <v>18.77</v>
      </c>
      <c r="S2785" s="9">
        <f>$R$1+J2785/60/60/24</f>
        <v>42103.535254629634</v>
      </c>
      <c r="T2785" s="9">
        <f>$R$1+I2785/60/60/24</f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8273</v>
      </c>
      <c r="O2786" t="s">
        <v>8274</v>
      </c>
      <c r="P2786" s="12">
        <f>ROUND(E2786/D2786*100,0)</f>
        <v>119</v>
      </c>
      <c r="Q2786" s="13">
        <f>IFERROR(ROUND(E2786/L2786,2),"no backers")</f>
        <v>66.11</v>
      </c>
      <c r="S2786" s="9">
        <f>$R$1+J2786/60/60/24</f>
        <v>41920.787534722222</v>
      </c>
      <c r="T2786" s="9">
        <f>$R$1+I2786/60/60/24</f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8273</v>
      </c>
      <c r="O2787" t="s">
        <v>8274</v>
      </c>
      <c r="P2787" s="12">
        <f>ROUND(E2787/D2787*100,0)</f>
        <v>105</v>
      </c>
      <c r="Q2787" s="13">
        <f>IFERROR(ROUND(E2787/L2787,2),"no backers")</f>
        <v>36.86</v>
      </c>
      <c r="S2787" s="9">
        <f>$R$1+J2787/60/60/24</f>
        <v>42558.189432870371</v>
      </c>
      <c r="T2787" s="9">
        <f>$R$1+I2787/60/60/24</f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8273</v>
      </c>
      <c r="O2788" t="s">
        <v>8274</v>
      </c>
      <c r="P2788" s="12">
        <f>ROUND(E2788/D2788*100,0)</f>
        <v>118</v>
      </c>
      <c r="Q2788" s="13">
        <f>IFERROR(ROUND(E2788/L2788,2),"no backers")</f>
        <v>39.81</v>
      </c>
      <c r="S2788" s="9">
        <f>$R$1+J2788/60/60/24</f>
        <v>41815.569212962961</v>
      </c>
      <c r="T2788" s="9">
        <f>$R$1+I2788/60/60/24</f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8273</v>
      </c>
      <c r="O2789" t="s">
        <v>8274</v>
      </c>
      <c r="P2789" s="12">
        <f>ROUND(E2789/D2789*100,0)</f>
        <v>120</v>
      </c>
      <c r="Q2789" s="13">
        <f>IFERROR(ROUND(E2789/L2789,2),"no backers")</f>
        <v>31.5</v>
      </c>
      <c r="S2789" s="9">
        <f>$R$1+J2789/60/60/24</f>
        <v>41808.198518518519</v>
      </c>
      <c r="T2789" s="9">
        <f>$R$1+I2789/60/60/24</f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8273</v>
      </c>
      <c r="O2790" t="s">
        <v>8274</v>
      </c>
      <c r="P2790" s="12">
        <f>ROUND(E2790/D2790*100,0)</f>
        <v>103</v>
      </c>
      <c r="Q2790" s="13">
        <f>IFERROR(ROUND(E2790/L2790,2),"no backers")</f>
        <v>102.5</v>
      </c>
      <c r="S2790" s="9">
        <f>$R$1+J2790/60/60/24</f>
        <v>42550.701886574068</v>
      </c>
      <c r="T2790" s="9">
        <f>$R$1+I2790/60/60/24</f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8273</v>
      </c>
      <c r="O2791" t="s">
        <v>8274</v>
      </c>
      <c r="P2791" s="12">
        <f>ROUND(E2791/D2791*100,0)</f>
        <v>101</v>
      </c>
      <c r="Q2791" s="13">
        <f>IFERROR(ROUND(E2791/L2791,2),"no backers")</f>
        <v>126.46</v>
      </c>
      <c r="S2791" s="9">
        <f>$R$1+J2791/60/60/24</f>
        <v>42056.013124999998</v>
      </c>
      <c r="T2791" s="9">
        <f>$R$1+I2791/60/60/24</f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8273</v>
      </c>
      <c r="O2792" t="s">
        <v>8274</v>
      </c>
      <c r="P2792" s="12">
        <f>ROUND(E2792/D2792*100,0)</f>
        <v>105</v>
      </c>
      <c r="Q2792" s="13">
        <f>IFERROR(ROUND(E2792/L2792,2),"no backers")</f>
        <v>47.88</v>
      </c>
      <c r="S2792" s="9">
        <f>$R$1+J2792/60/60/24</f>
        <v>42016.938692129625</v>
      </c>
      <c r="T2792" s="9">
        <f>$R$1+I2792/60/60/24</f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8273</v>
      </c>
      <c r="O2793" t="s">
        <v>8274</v>
      </c>
      <c r="P2793" s="12">
        <f>ROUND(E2793/D2793*100,0)</f>
        <v>103</v>
      </c>
      <c r="Q2793" s="13">
        <f>IFERROR(ROUND(E2793/L2793,2),"no backers")</f>
        <v>73.209999999999994</v>
      </c>
      <c r="S2793" s="9">
        <f>$R$1+J2793/60/60/24</f>
        <v>42591.899988425925</v>
      </c>
      <c r="T2793" s="9">
        <f>$R$1+I2793/60/60/24</f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8273</v>
      </c>
      <c r="O2794" t="s">
        <v>8274</v>
      </c>
      <c r="P2794" s="12">
        <f>ROUND(E2794/D2794*100,0)</f>
        <v>108</v>
      </c>
      <c r="Q2794" s="13">
        <f>IFERROR(ROUND(E2794/L2794,2),"no backers")</f>
        <v>89.67</v>
      </c>
      <c r="S2794" s="9">
        <f>$R$1+J2794/60/60/24</f>
        <v>42183.231006944443</v>
      </c>
      <c r="T2794" s="9">
        <f>$R$1+I2794/60/60/24</f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8273</v>
      </c>
      <c r="O2795" t="s">
        <v>8274</v>
      </c>
      <c r="P2795" s="12">
        <f>ROUND(E2795/D2795*100,0)</f>
        <v>111</v>
      </c>
      <c r="Q2795" s="13">
        <f>IFERROR(ROUND(E2795/L2795,2),"no backers")</f>
        <v>151.46</v>
      </c>
      <c r="S2795" s="9">
        <f>$R$1+J2795/60/60/24</f>
        <v>42176.419039351851</v>
      </c>
      <c r="T2795" s="9">
        <f>$R$1+I2795/60/60/24</f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8273</v>
      </c>
      <c r="O2796" t="s">
        <v>8274</v>
      </c>
      <c r="P2796" s="12">
        <f>ROUND(E2796/D2796*100,0)</f>
        <v>150</v>
      </c>
      <c r="Q2796" s="13">
        <f>IFERROR(ROUND(E2796/L2796,2),"no backers")</f>
        <v>25</v>
      </c>
      <c r="S2796" s="9">
        <f>$R$1+J2796/60/60/24</f>
        <v>42416.691655092596</v>
      </c>
      <c r="T2796" s="9">
        <f>$R$1+I2796/60/60/24</f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8273</v>
      </c>
      <c r="O2797" t="s">
        <v>8274</v>
      </c>
      <c r="P2797" s="12">
        <f>ROUND(E2797/D2797*100,0)</f>
        <v>104</v>
      </c>
      <c r="Q2797" s="13">
        <f>IFERROR(ROUND(E2797/L2797,2),"no backers")</f>
        <v>36.5</v>
      </c>
      <c r="S2797" s="9">
        <f>$R$1+J2797/60/60/24</f>
        <v>41780.525937500002</v>
      </c>
      <c r="T2797" s="9">
        <f>$R$1+I2797/60/60/24</f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8273</v>
      </c>
      <c r="O2798" t="s">
        <v>8274</v>
      </c>
      <c r="P2798" s="12">
        <f>ROUND(E2798/D2798*100,0)</f>
        <v>116</v>
      </c>
      <c r="Q2798" s="13">
        <f>IFERROR(ROUND(E2798/L2798,2),"no backers")</f>
        <v>44</v>
      </c>
      <c r="S2798" s="9">
        <f>$R$1+J2798/60/60/24</f>
        <v>41795.528101851851</v>
      </c>
      <c r="T2798" s="9">
        <f>$R$1+I2798/60/60/24</f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8273</v>
      </c>
      <c r="O2799" t="s">
        <v>8274</v>
      </c>
      <c r="P2799" s="12">
        <f>ROUND(E2799/D2799*100,0)</f>
        <v>103</v>
      </c>
      <c r="Q2799" s="13">
        <f>IFERROR(ROUND(E2799/L2799,2),"no backers")</f>
        <v>87.36</v>
      </c>
      <c r="S2799" s="9">
        <f>$R$1+J2799/60/60/24</f>
        <v>41798.94027777778</v>
      </c>
      <c r="T2799" s="9">
        <f>$R$1+I2799/60/60/24</f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8273</v>
      </c>
      <c r="O2800" t="s">
        <v>8274</v>
      </c>
      <c r="P2800" s="12">
        <f>ROUND(E2800/D2800*100,0)</f>
        <v>101</v>
      </c>
      <c r="Q2800" s="13">
        <f>IFERROR(ROUND(E2800/L2800,2),"no backers")</f>
        <v>36.47</v>
      </c>
      <c r="S2800" s="9">
        <f>$R$1+J2800/60/60/24</f>
        <v>42201.675011574072</v>
      </c>
      <c r="T2800" s="9">
        <f>$R$1+I2800/60/60/24</f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8273</v>
      </c>
      <c r="O2801" t="s">
        <v>8274</v>
      </c>
      <c r="P2801" s="12">
        <f>ROUND(E2801/D2801*100,0)</f>
        <v>117</v>
      </c>
      <c r="Q2801" s="13">
        <f>IFERROR(ROUND(E2801/L2801,2),"no backers")</f>
        <v>44.86</v>
      </c>
      <c r="S2801" s="9">
        <f>$R$1+J2801/60/60/24</f>
        <v>42507.264699074076</v>
      </c>
      <c r="T2801" s="9">
        <f>$R$1+I2801/60/60/24</f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8273</v>
      </c>
      <c r="O2802" t="s">
        <v>8274</v>
      </c>
      <c r="P2802" s="12">
        <f>ROUND(E2802/D2802*100,0)</f>
        <v>133</v>
      </c>
      <c r="Q2802" s="13">
        <f>IFERROR(ROUND(E2802/L2802,2),"no backers")</f>
        <v>42.9</v>
      </c>
      <c r="S2802" s="9">
        <f>$R$1+J2802/60/60/24</f>
        <v>41948.552847222221</v>
      </c>
      <c r="T2802" s="9">
        <f>$R$1+I2802/60/60/24</f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8273</v>
      </c>
      <c r="O2803" t="s">
        <v>8274</v>
      </c>
      <c r="P2803" s="12">
        <f>ROUND(E2803/D2803*100,0)</f>
        <v>133</v>
      </c>
      <c r="Q2803" s="13">
        <f>IFERROR(ROUND(E2803/L2803,2),"no backers")</f>
        <v>51.23</v>
      </c>
      <c r="S2803" s="9">
        <f>$R$1+J2803/60/60/24</f>
        <v>41900.243159722224</v>
      </c>
      <c r="T2803" s="9">
        <f>$R$1+I2803/60/60/24</f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8273</v>
      </c>
      <c r="O2804" t="s">
        <v>8274</v>
      </c>
      <c r="P2804" s="12">
        <f>ROUND(E2804/D2804*100,0)</f>
        <v>102</v>
      </c>
      <c r="Q2804" s="13">
        <f>IFERROR(ROUND(E2804/L2804,2),"no backers")</f>
        <v>33.94</v>
      </c>
      <c r="S2804" s="9">
        <f>$R$1+J2804/60/60/24</f>
        <v>42192.64707175926</v>
      </c>
      <c r="T2804" s="9">
        <f>$R$1+I2804/60/60/24</f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8273</v>
      </c>
      <c r="O2805" t="s">
        <v>8274</v>
      </c>
      <c r="P2805" s="12">
        <f>ROUND(E2805/D2805*100,0)</f>
        <v>128</v>
      </c>
      <c r="Q2805" s="13">
        <f>IFERROR(ROUND(E2805/L2805,2),"no backers")</f>
        <v>90.74</v>
      </c>
      <c r="S2805" s="9">
        <f>$R$1+J2805/60/60/24</f>
        <v>42158.065694444449</v>
      </c>
      <c r="T2805" s="9">
        <f>$R$1+I2805/60/60/24</f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8273</v>
      </c>
      <c r="O2806" t="s">
        <v>8274</v>
      </c>
      <c r="P2806" s="12">
        <f>ROUND(E2806/D2806*100,0)</f>
        <v>115</v>
      </c>
      <c r="Q2806" s="13">
        <f>IFERROR(ROUND(E2806/L2806,2),"no backers")</f>
        <v>50</v>
      </c>
      <c r="S2806" s="9">
        <f>$R$1+J2806/60/60/24</f>
        <v>41881.453587962962</v>
      </c>
      <c r="T2806" s="9">
        <f>$R$1+I2806/60/60/24</f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8273</v>
      </c>
      <c r="O2807" t="s">
        <v>8274</v>
      </c>
      <c r="P2807" s="12">
        <f>ROUND(E2807/D2807*100,0)</f>
        <v>110</v>
      </c>
      <c r="Q2807" s="13">
        <f>IFERROR(ROUND(E2807/L2807,2),"no backers")</f>
        <v>24.44</v>
      </c>
      <c r="S2807" s="9">
        <f>$R$1+J2807/60/60/24</f>
        <v>42213.505474537036</v>
      </c>
      <c r="T2807" s="9">
        <f>$R$1+I2807/60/60/24</f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8273</v>
      </c>
      <c r="O2808" t="s">
        <v>8274</v>
      </c>
      <c r="P2808" s="12">
        <f>ROUND(E2808/D2808*100,0)</f>
        <v>112</v>
      </c>
      <c r="Q2808" s="13">
        <f>IFERROR(ROUND(E2808/L2808,2),"no backers")</f>
        <v>44.25</v>
      </c>
      <c r="S2808" s="9">
        <f>$R$1+J2808/60/60/24</f>
        <v>42185.267245370371</v>
      </c>
      <c r="T2808" s="9">
        <f>$R$1+I2808/60/60/24</f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8273</v>
      </c>
      <c r="O2809" t="s">
        <v>8274</v>
      </c>
      <c r="P2809" s="12">
        <f>ROUND(E2809/D2809*100,0)</f>
        <v>126</v>
      </c>
      <c r="Q2809" s="13">
        <f>IFERROR(ROUND(E2809/L2809,2),"no backers")</f>
        <v>67.739999999999995</v>
      </c>
      <c r="S2809" s="9">
        <f>$R$1+J2809/60/60/24</f>
        <v>42154.873124999998</v>
      </c>
      <c r="T2809" s="9">
        <f>$R$1+I2809/60/60/24</f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8273</v>
      </c>
      <c r="O2810" t="s">
        <v>8274</v>
      </c>
      <c r="P2810" s="12">
        <f>ROUND(E2810/D2810*100,0)</f>
        <v>100</v>
      </c>
      <c r="Q2810" s="13">
        <f>IFERROR(ROUND(E2810/L2810,2),"no backers")</f>
        <v>65.38</v>
      </c>
      <c r="S2810" s="9">
        <f>$R$1+J2810/60/60/24</f>
        <v>42208.84646990741</v>
      </c>
      <c r="T2810" s="9">
        <f>$R$1+I2810/60/60/24</f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8273</v>
      </c>
      <c r="O2811" t="s">
        <v>8274</v>
      </c>
      <c r="P2811" s="12">
        <f>ROUND(E2811/D2811*100,0)</f>
        <v>102</v>
      </c>
      <c r="Q2811" s="13">
        <f>IFERROR(ROUND(E2811/L2811,2),"no backers")</f>
        <v>121.9</v>
      </c>
      <c r="S2811" s="9">
        <f>$R$1+J2811/60/60/24</f>
        <v>42451.496817129635</v>
      </c>
      <c r="T2811" s="9">
        <f>$R$1+I2811/60/60/24</f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8273</v>
      </c>
      <c r="O2812" t="s">
        <v>8274</v>
      </c>
      <c r="P2812" s="12">
        <f>ROUND(E2812/D2812*100,0)</f>
        <v>108</v>
      </c>
      <c r="Q2812" s="13">
        <f>IFERROR(ROUND(E2812/L2812,2),"no backers")</f>
        <v>47.46</v>
      </c>
      <c r="S2812" s="9">
        <f>$R$1+J2812/60/60/24</f>
        <v>41759.13962962963</v>
      </c>
      <c r="T2812" s="9">
        <f>$R$1+I2812/60/60/24</f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8273</v>
      </c>
      <c r="O2813" t="s">
        <v>8274</v>
      </c>
      <c r="P2813" s="12">
        <f>ROUND(E2813/D2813*100,0)</f>
        <v>100</v>
      </c>
      <c r="Q2813" s="13">
        <f>IFERROR(ROUND(E2813/L2813,2),"no backers")</f>
        <v>92.84</v>
      </c>
      <c r="S2813" s="9">
        <f>$R$1+J2813/60/60/24</f>
        <v>42028.496562500004</v>
      </c>
      <c r="T2813" s="9">
        <f>$R$1+I2813/60/60/24</f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8273</v>
      </c>
      <c r="O2814" t="s">
        <v>8274</v>
      </c>
      <c r="P2814" s="12">
        <f>ROUND(E2814/D2814*100,0)</f>
        <v>113</v>
      </c>
      <c r="Q2814" s="13">
        <f>IFERROR(ROUND(E2814/L2814,2),"no backers")</f>
        <v>68.25</v>
      </c>
      <c r="S2814" s="9">
        <f>$R$1+J2814/60/60/24</f>
        <v>42054.74418981481</v>
      </c>
      <c r="T2814" s="9">
        <f>$R$1+I2814/60/60/24</f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8273</v>
      </c>
      <c r="O2815" t="s">
        <v>8274</v>
      </c>
      <c r="P2815" s="12">
        <f>ROUND(E2815/D2815*100,0)</f>
        <v>128</v>
      </c>
      <c r="Q2815" s="13">
        <f>IFERROR(ROUND(E2815/L2815,2),"no backers")</f>
        <v>37.21</v>
      </c>
      <c r="S2815" s="9">
        <f>$R$1+J2815/60/60/24</f>
        <v>42693.742604166662</v>
      </c>
      <c r="T2815" s="9">
        <f>$R$1+I2815/60/60/24</f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8273</v>
      </c>
      <c r="O2816" t="s">
        <v>8274</v>
      </c>
      <c r="P2816" s="12">
        <f>ROUND(E2816/D2816*100,0)</f>
        <v>108</v>
      </c>
      <c r="Q2816" s="13">
        <f>IFERROR(ROUND(E2816/L2816,2),"no backers")</f>
        <v>25.25</v>
      </c>
      <c r="S2816" s="9">
        <f>$R$1+J2816/60/60/24</f>
        <v>42103.399479166663</v>
      </c>
      <c r="T2816" s="9">
        <f>$R$1+I2816/60/60/24</f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8273</v>
      </c>
      <c r="O2817" t="s">
        <v>8274</v>
      </c>
      <c r="P2817" s="12">
        <f>ROUND(E2817/D2817*100,0)</f>
        <v>242</v>
      </c>
      <c r="Q2817" s="13">
        <f>IFERROR(ROUND(E2817/L2817,2),"no backers")</f>
        <v>43.21</v>
      </c>
      <c r="S2817" s="9">
        <f>$R$1+J2817/60/60/24</f>
        <v>42559.776724537034</v>
      </c>
      <c r="T2817" s="9">
        <f>$R$1+I2817/60/60/24</f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8273</v>
      </c>
      <c r="O2818" t="s">
        <v>8274</v>
      </c>
      <c r="P2818" s="12">
        <f>ROUND(E2818/D2818*100,0)</f>
        <v>142</v>
      </c>
      <c r="Q2818" s="13">
        <f>IFERROR(ROUND(E2818/L2818,2),"no backers")</f>
        <v>25.13</v>
      </c>
      <c r="S2818" s="9">
        <f>$R$1+J2818/60/60/24</f>
        <v>42188.467499999999</v>
      </c>
      <c r="T2818" s="9">
        <f>$R$1+I2818/60/60/24</f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8273</v>
      </c>
      <c r="O2819" t="s">
        <v>8274</v>
      </c>
      <c r="P2819" s="12">
        <f>ROUND(E2819/D2819*100,0)</f>
        <v>130</v>
      </c>
      <c r="Q2819" s="13">
        <f>IFERROR(ROUND(E2819/L2819,2),"no backers")</f>
        <v>23.64</v>
      </c>
      <c r="S2819" s="9">
        <f>$R$1+J2819/60/60/24</f>
        <v>42023.634976851856</v>
      </c>
      <c r="T2819" s="9">
        <f>$R$1+I2819/60/60/24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8273</v>
      </c>
      <c r="O2820" t="s">
        <v>8274</v>
      </c>
      <c r="P2820" s="12">
        <f>ROUND(E2820/D2820*100,0)</f>
        <v>106</v>
      </c>
      <c r="Q2820" s="13">
        <f>IFERROR(ROUND(E2820/L2820,2),"no backers")</f>
        <v>103.95</v>
      </c>
      <c r="S2820" s="9">
        <f>$R$1+J2820/60/60/24</f>
        <v>42250.598217592589</v>
      </c>
      <c r="T2820" s="9">
        <f>$R$1+I2820/60/60/24</f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8273</v>
      </c>
      <c r="O2821" t="s">
        <v>8274</v>
      </c>
      <c r="P2821" s="12">
        <f>ROUND(E2821/D2821*100,0)</f>
        <v>105</v>
      </c>
      <c r="Q2821" s="13">
        <f>IFERROR(ROUND(E2821/L2821,2),"no backers")</f>
        <v>50.38</v>
      </c>
      <c r="S2821" s="9">
        <f>$R$1+J2821/60/60/24</f>
        <v>42139.525567129633</v>
      </c>
      <c r="T2821" s="9">
        <f>$R$1+I2821/60/60/24</f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8273</v>
      </c>
      <c r="O2822" t="s">
        <v>8274</v>
      </c>
      <c r="P2822" s="12">
        <f>ROUND(E2822/D2822*100,0)</f>
        <v>136</v>
      </c>
      <c r="Q2822" s="13">
        <f>IFERROR(ROUND(E2822/L2822,2),"no backers")</f>
        <v>13.6</v>
      </c>
      <c r="S2822" s="9">
        <f>$R$1+J2822/60/60/24</f>
        <v>42401.610983796301</v>
      </c>
      <c r="T2822" s="9">
        <f>$R$1+I2822/60/60/24</f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8273</v>
      </c>
      <c r="O2823" t="s">
        <v>8274</v>
      </c>
      <c r="P2823" s="12">
        <f>ROUND(E2823/D2823*100,0)</f>
        <v>100</v>
      </c>
      <c r="Q2823" s="13">
        <f>IFERROR(ROUND(E2823/L2823,2),"no backers")</f>
        <v>28.57</v>
      </c>
      <c r="S2823" s="9">
        <f>$R$1+J2823/60/60/24</f>
        <v>41875.922858796301</v>
      </c>
      <c r="T2823" s="9">
        <f>$R$1+I2823/60/60/24</f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8273</v>
      </c>
      <c r="O2824" t="s">
        <v>8274</v>
      </c>
      <c r="P2824" s="12">
        <f>ROUND(E2824/D2824*100,0)</f>
        <v>100</v>
      </c>
      <c r="Q2824" s="13">
        <f>IFERROR(ROUND(E2824/L2824,2),"no backers")</f>
        <v>63.83</v>
      </c>
      <c r="S2824" s="9">
        <f>$R$1+J2824/60/60/24</f>
        <v>42060.683935185181</v>
      </c>
      <c r="T2824" s="9">
        <f>$R$1+I2824/60/60/24</f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8273</v>
      </c>
      <c r="O2825" t="s">
        <v>8274</v>
      </c>
      <c r="P2825" s="12">
        <f>ROUND(E2825/D2825*100,0)</f>
        <v>124</v>
      </c>
      <c r="Q2825" s="13">
        <f>IFERROR(ROUND(E2825/L2825,2),"no backers")</f>
        <v>8.86</v>
      </c>
      <c r="S2825" s="9">
        <f>$R$1+J2825/60/60/24</f>
        <v>42067.011643518519</v>
      </c>
      <c r="T2825" s="9">
        <f>$R$1+I2825/60/60/24</f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8273</v>
      </c>
      <c r="O2826" t="s">
        <v>8274</v>
      </c>
      <c r="P2826" s="12">
        <f>ROUND(E2826/D2826*100,0)</f>
        <v>117</v>
      </c>
      <c r="Q2826" s="13">
        <f>IFERROR(ROUND(E2826/L2826,2),"no backers")</f>
        <v>50.67</v>
      </c>
      <c r="S2826" s="9">
        <f>$R$1+J2826/60/60/24</f>
        <v>42136.270787037036</v>
      </c>
      <c r="T2826" s="9">
        <f>$R$1+I2826/60/60/24</f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8273</v>
      </c>
      <c r="O2827" t="s">
        <v>8274</v>
      </c>
      <c r="P2827" s="12">
        <f>ROUND(E2827/D2827*100,0)</f>
        <v>103</v>
      </c>
      <c r="Q2827" s="13">
        <f>IFERROR(ROUND(E2827/L2827,2),"no backers")</f>
        <v>60.78</v>
      </c>
      <c r="S2827" s="9">
        <f>$R$1+J2827/60/60/24</f>
        <v>42312.792662037042</v>
      </c>
      <c r="T2827" s="9">
        <f>$R$1+I2827/60/60/24</f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8273</v>
      </c>
      <c r="O2828" t="s">
        <v>8274</v>
      </c>
      <c r="P2828" s="12">
        <f>ROUND(E2828/D2828*100,0)</f>
        <v>108</v>
      </c>
      <c r="Q2828" s="13">
        <f>IFERROR(ROUND(E2828/L2828,2),"no backers")</f>
        <v>113.42</v>
      </c>
      <c r="S2828" s="9">
        <f>$R$1+J2828/60/60/24</f>
        <v>42171.034861111111</v>
      </c>
      <c r="T2828" s="9">
        <f>$R$1+I2828/60/60/24</f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8273</v>
      </c>
      <c r="O2829" t="s">
        <v>8274</v>
      </c>
      <c r="P2829" s="12">
        <f>ROUND(E2829/D2829*100,0)</f>
        <v>120</v>
      </c>
      <c r="Q2829" s="13">
        <f>IFERROR(ROUND(E2829/L2829,2),"no backers")</f>
        <v>104.57</v>
      </c>
      <c r="S2829" s="9">
        <f>$R$1+J2829/60/60/24</f>
        <v>42494.683634259258</v>
      </c>
      <c r="T2829" s="9">
        <f>$R$1+I2829/60/60/24</f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8273</v>
      </c>
      <c r="O2830" t="s">
        <v>8274</v>
      </c>
      <c r="P2830" s="12">
        <f>ROUND(E2830/D2830*100,0)</f>
        <v>100</v>
      </c>
      <c r="Q2830" s="13">
        <f>IFERROR(ROUND(E2830/L2830,2),"no backers")</f>
        <v>98.31</v>
      </c>
      <c r="S2830" s="9">
        <f>$R$1+J2830/60/60/24</f>
        <v>42254.264687499999</v>
      </c>
      <c r="T2830" s="9">
        <f>$R$1+I2830/60/60/24</f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8273</v>
      </c>
      <c r="O2831" t="s">
        <v>8274</v>
      </c>
      <c r="P2831" s="12">
        <f>ROUND(E2831/D2831*100,0)</f>
        <v>107</v>
      </c>
      <c r="Q2831" s="13">
        <f>IFERROR(ROUND(E2831/L2831,2),"no backers")</f>
        <v>35.04</v>
      </c>
      <c r="S2831" s="9">
        <f>$R$1+J2831/60/60/24</f>
        <v>42495.434236111112</v>
      </c>
      <c r="T2831" s="9">
        <f>$R$1+I2831/60/60/24</f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8273</v>
      </c>
      <c r="O2832" t="s">
        <v>8274</v>
      </c>
      <c r="P2832" s="12">
        <f>ROUND(E2832/D2832*100,0)</f>
        <v>100</v>
      </c>
      <c r="Q2832" s="13">
        <f>IFERROR(ROUND(E2832/L2832,2),"no backers")</f>
        <v>272.73</v>
      </c>
      <c r="S2832" s="9">
        <f>$R$1+J2832/60/60/24</f>
        <v>41758.839675925927</v>
      </c>
      <c r="T2832" s="9">
        <f>$R$1+I2832/60/60/24</f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8273</v>
      </c>
      <c r="O2833" t="s">
        <v>8274</v>
      </c>
      <c r="P2833" s="12">
        <f>ROUND(E2833/D2833*100,0)</f>
        <v>111</v>
      </c>
      <c r="Q2833" s="13">
        <f>IFERROR(ROUND(E2833/L2833,2),"no backers")</f>
        <v>63.85</v>
      </c>
      <c r="S2833" s="9">
        <f>$R$1+J2833/60/60/24</f>
        <v>42171.824884259258</v>
      </c>
      <c r="T2833" s="9">
        <f>$R$1+I2833/60/60/24</f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8273</v>
      </c>
      <c r="O2834" t="s">
        <v>8274</v>
      </c>
      <c r="P2834" s="12">
        <f>ROUND(E2834/D2834*100,0)</f>
        <v>115</v>
      </c>
      <c r="Q2834" s="13">
        <f>IFERROR(ROUND(E2834/L2834,2),"no backers")</f>
        <v>30.19</v>
      </c>
      <c r="S2834" s="9">
        <f>$R$1+J2834/60/60/24</f>
        <v>41938.709421296298</v>
      </c>
      <c r="T2834" s="9">
        <f>$R$1+I2834/60/60/24</f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8273</v>
      </c>
      <c r="O2835" t="s">
        <v>8274</v>
      </c>
      <c r="P2835" s="12">
        <f>ROUND(E2835/D2835*100,0)</f>
        <v>108</v>
      </c>
      <c r="Q2835" s="13">
        <f>IFERROR(ROUND(E2835/L2835,2),"no backers")</f>
        <v>83.51</v>
      </c>
      <c r="S2835" s="9">
        <f>$R$1+J2835/60/60/24</f>
        <v>42268.127696759257</v>
      </c>
      <c r="T2835" s="9">
        <f>$R$1+I2835/60/60/24</f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8273</v>
      </c>
      <c r="O2836" t="s">
        <v>8274</v>
      </c>
      <c r="P2836" s="12">
        <f>ROUND(E2836/D2836*100,0)</f>
        <v>170</v>
      </c>
      <c r="Q2836" s="13">
        <f>IFERROR(ROUND(E2836/L2836,2),"no backers")</f>
        <v>64.760000000000005</v>
      </c>
      <c r="S2836" s="9">
        <f>$R$1+J2836/60/60/24</f>
        <v>42019.959837962961</v>
      </c>
      <c r="T2836" s="9">
        <f>$R$1+I2836/60/60/24</f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8273</v>
      </c>
      <c r="O2837" t="s">
        <v>8274</v>
      </c>
      <c r="P2837" s="12">
        <f>ROUND(E2837/D2837*100,0)</f>
        <v>187</v>
      </c>
      <c r="Q2837" s="13">
        <f>IFERROR(ROUND(E2837/L2837,2),"no backers")</f>
        <v>20.12</v>
      </c>
      <c r="S2837" s="9">
        <f>$R$1+J2837/60/60/24</f>
        <v>42313.703900462962</v>
      </c>
      <c r="T2837" s="9">
        <f>$R$1+I2837/60/60/24</f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8273</v>
      </c>
      <c r="O2838" t="s">
        <v>8274</v>
      </c>
      <c r="P2838" s="12">
        <f>ROUND(E2838/D2838*100,0)</f>
        <v>108</v>
      </c>
      <c r="Q2838" s="13">
        <f>IFERROR(ROUND(E2838/L2838,2),"no backers")</f>
        <v>44.09</v>
      </c>
      <c r="S2838" s="9">
        <f>$R$1+J2838/60/60/24</f>
        <v>42746.261782407411</v>
      </c>
      <c r="T2838" s="9">
        <f>$R$1+I2838/60/60/24</f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8273</v>
      </c>
      <c r="O2839" t="s">
        <v>8274</v>
      </c>
      <c r="P2839" s="12">
        <f>ROUND(E2839/D2839*100,0)</f>
        <v>100</v>
      </c>
      <c r="Q2839" s="13">
        <f>IFERROR(ROUND(E2839/L2839,2),"no backers")</f>
        <v>40.479999999999997</v>
      </c>
      <c r="S2839" s="9">
        <f>$R$1+J2839/60/60/24</f>
        <v>42307.908379629633</v>
      </c>
      <c r="T2839" s="9">
        <f>$R$1+I2839/60/60/24</f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8273</v>
      </c>
      <c r="O2840" t="s">
        <v>8274</v>
      </c>
      <c r="P2840" s="12">
        <f>ROUND(E2840/D2840*100,0)</f>
        <v>120</v>
      </c>
      <c r="Q2840" s="13">
        <f>IFERROR(ROUND(E2840/L2840,2),"no backers")</f>
        <v>44.54</v>
      </c>
      <c r="S2840" s="9">
        <f>$R$1+J2840/60/60/24</f>
        <v>41842.607592592591</v>
      </c>
      <c r="T2840" s="9">
        <f>$R$1+I2840/60/60/24</f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8273</v>
      </c>
      <c r="O2841" t="s">
        <v>8274</v>
      </c>
      <c r="P2841" s="12">
        <f>ROUND(E2841/D2841*100,0)</f>
        <v>111</v>
      </c>
      <c r="Q2841" s="13">
        <f>IFERROR(ROUND(E2841/L2841,2),"no backers")</f>
        <v>125.81</v>
      </c>
      <c r="S2841" s="9">
        <f>$R$1+J2841/60/60/24</f>
        <v>41853.240208333329</v>
      </c>
      <c r="T2841" s="9">
        <f>$R$1+I2841/60/60/24</f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8273</v>
      </c>
      <c r="O2842" t="s">
        <v>8274</v>
      </c>
      <c r="P2842" s="12">
        <f>ROUND(E2842/D2842*100,0)</f>
        <v>104</v>
      </c>
      <c r="Q2842" s="13">
        <f>IFERROR(ROUND(E2842/L2842,2),"no backers")</f>
        <v>19.7</v>
      </c>
      <c r="S2842" s="9">
        <f>$R$1+J2842/60/60/24</f>
        <v>42060.035636574074</v>
      </c>
      <c r="T2842" s="9">
        <f>$R$1+I2842/60/60/24</f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8273</v>
      </c>
      <c r="O2843" t="s">
        <v>8274</v>
      </c>
      <c r="P2843" s="12">
        <f>ROUND(E2843/D2843*100,0)</f>
        <v>1</v>
      </c>
      <c r="Q2843" s="13">
        <f>IFERROR(ROUND(E2843/L2843,2),"no backers")</f>
        <v>10</v>
      </c>
      <c r="S2843" s="9">
        <f>$R$1+J2843/60/60/24</f>
        <v>42291.739548611105</v>
      </c>
      <c r="T2843" s="9">
        <f>$R$1+I2843/60/60/24</f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8273</v>
      </c>
      <c r="O2844" t="s">
        <v>8274</v>
      </c>
      <c r="P2844" s="12">
        <f>ROUND(E2844/D2844*100,0)</f>
        <v>0</v>
      </c>
      <c r="Q2844" s="13" t="str">
        <f>IFERROR(ROUND(E2844/L2844,2),"no backers")</f>
        <v>no backers</v>
      </c>
      <c r="S2844" s="9">
        <f>$R$1+J2844/60/60/24</f>
        <v>41784.952488425923</v>
      </c>
      <c r="T2844" s="9">
        <f>$R$1+I2844/60/60/24</f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8273</v>
      </c>
      <c r="O2845" t="s">
        <v>8274</v>
      </c>
      <c r="P2845" s="12">
        <f>ROUND(E2845/D2845*100,0)</f>
        <v>0</v>
      </c>
      <c r="Q2845" s="13" t="str">
        <f>IFERROR(ROUND(E2845/L2845,2),"no backers")</f>
        <v>no backers</v>
      </c>
      <c r="S2845" s="9">
        <f>$R$1+J2845/60/60/24</f>
        <v>42492.737847222219</v>
      </c>
      <c r="T2845" s="9">
        <f>$R$1+I2845/60/60/24</f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8273</v>
      </c>
      <c r="O2846" t="s">
        <v>8274</v>
      </c>
      <c r="P2846" s="12">
        <f>ROUND(E2846/D2846*100,0)</f>
        <v>5</v>
      </c>
      <c r="Q2846" s="13">
        <f>IFERROR(ROUND(E2846/L2846,2),"no backers")</f>
        <v>30</v>
      </c>
      <c r="S2846" s="9">
        <f>$R$1+J2846/60/60/24</f>
        <v>42709.546064814815</v>
      </c>
      <c r="T2846" s="9">
        <f>$R$1+I2846/60/60/24</f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8273</v>
      </c>
      <c r="O2847" t="s">
        <v>8274</v>
      </c>
      <c r="P2847" s="12">
        <f>ROUND(E2847/D2847*100,0)</f>
        <v>32</v>
      </c>
      <c r="Q2847" s="13">
        <f>IFERROR(ROUND(E2847/L2847,2),"no backers")</f>
        <v>60.67</v>
      </c>
      <c r="S2847" s="9">
        <f>$R$1+J2847/60/60/24</f>
        <v>42103.016585648147</v>
      </c>
      <c r="T2847" s="9">
        <f>$R$1+I2847/60/60/24</f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8273</v>
      </c>
      <c r="O2848" t="s">
        <v>8274</v>
      </c>
      <c r="P2848" s="12">
        <f>ROUND(E2848/D2848*100,0)</f>
        <v>0</v>
      </c>
      <c r="Q2848" s="13" t="str">
        <f>IFERROR(ROUND(E2848/L2848,2),"no backers")</f>
        <v>no backers</v>
      </c>
      <c r="S2848" s="9">
        <f>$R$1+J2848/60/60/24</f>
        <v>42108.692060185189</v>
      </c>
      <c r="T2848" s="9">
        <f>$R$1+I2848/60/60/24</f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8273</v>
      </c>
      <c r="O2849" t="s">
        <v>8274</v>
      </c>
      <c r="P2849" s="12">
        <f>ROUND(E2849/D2849*100,0)</f>
        <v>0</v>
      </c>
      <c r="Q2849" s="13" t="str">
        <f>IFERROR(ROUND(E2849/L2849,2),"no backers")</f>
        <v>no backers</v>
      </c>
      <c r="S2849" s="9">
        <f>$R$1+J2849/60/60/24</f>
        <v>42453.806307870371</v>
      </c>
      <c r="T2849" s="9">
        <f>$R$1+I2849/60/60/24</f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8273</v>
      </c>
      <c r="O2850" t="s">
        <v>8274</v>
      </c>
      <c r="P2850" s="12">
        <f>ROUND(E2850/D2850*100,0)</f>
        <v>0</v>
      </c>
      <c r="Q2850" s="13">
        <f>IFERROR(ROUND(E2850/L2850,2),"no backers")</f>
        <v>23.33</v>
      </c>
      <c r="S2850" s="9">
        <f>$R$1+J2850/60/60/24</f>
        <v>42123.648831018523</v>
      </c>
      <c r="T2850" s="9">
        <f>$R$1+I2850/60/60/24</f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8273</v>
      </c>
      <c r="O2851" t="s">
        <v>8274</v>
      </c>
      <c r="P2851" s="12">
        <f>ROUND(E2851/D2851*100,0)</f>
        <v>1</v>
      </c>
      <c r="Q2851" s="13">
        <f>IFERROR(ROUND(E2851/L2851,2),"no backers")</f>
        <v>5</v>
      </c>
      <c r="S2851" s="9">
        <f>$R$1+J2851/60/60/24</f>
        <v>42453.428240740745</v>
      </c>
      <c r="T2851" s="9">
        <f>$R$1+I2851/60/60/24</f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8273</v>
      </c>
      <c r="O2852" t="s">
        <v>8274</v>
      </c>
      <c r="P2852" s="12">
        <f>ROUND(E2852/D2852*100,0)</f>
        <v>4</v>
      </c>
      <c r="Q2852" s="13">
        <f>IFERROR(ROUND(E2852/L2852,2),"no backers")</f>
        <v>23.92</v>
      </c>
      <c r="S2852" s="9">
        <f>$R$1+J2852/60/60/24</f>
        <v>41858.007071759261</v>
      </c>
      <c r="T2852" s="9">
        <f>$R$1+I2852/60/60/24</f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8273</v>
      </c>
      <c r="O2853" t="s">
        <v>8274</v>
      </c>
      <c r="P2853" s="12">
        <f>ROUND(E2853/D2853*100,0)</f>
        <v>0</v>
      </c>
      <c r="Q2853" s="13" t="str">
        <f>IFERROR(ROUND(E2853/L2853,2),"no backers")</f>
        <v>no backers</v>
      </c>
      <c r="S2853" s="9">
        <f>$R$1+J2853/60/60/24</f>
        <v>42390.002650462964</v>
      </c>
      <c r="T2853" s="9">
        <f>$R$1+I2853/60/60/24</f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8273</v>
      </c>
      <c r="O2854" t="s">
        <v>8274</v>
      </c>
      <c r="P2854" s="12">
        <f>ROUND(E2854/D2854*100,0)</f>
        <v>2</v>
      </c>
      <c r="Q2854" s="13">
        <f>IFERROR(ROUND(E2854/L2854,2),"no backers")</f>
        <v>15.83</v>
      </c>
      <c r="S2854" s="9">
        <f>$R$1+J2854/60/60/24</f>
        <v>41781.045173611114</v>
      </c>
      <c r="T2854" s="9">
        <f>$R$1+I2854/60/60/24</f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8273</v>
      </c>
      <c r="O2855" t="s">
        <v>8274</v>
      </c>
      <c r="P2855" s="12">
        <f>ROUND(E2855/D2855*100,0)</f>
        <v>0</v>
      </c>
      <c r="Q2855" s="13" t="str">
        <f>IFERROR(ROUND(E2855/L2855,2),"no backers")</f>
        <v>no backers</v>
      </c>
      <c r="S2855" s="9">
        <f>$R$1+J2855/60/60/24</f>
        <v>41836.190937499996</v>
      </c>
      <c r="T2855" s="9">
        <f>$R$1+I2855/60/60/24</f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8273</v>
      </c>
      <c r="O2856" t="s">
        <v>8274</v>
      </c>
      <c r="P2856" s="12">
        <f>ROUND(E2856/D2856*100,0)</f>
        <v>42</v>
      </c>
      <c r="Q2856" s="13">
        <f>IFERROR(ROUND(E2856/L2856,2),"no backers")</f>
        <v>29.79</v>
      </c>
      <c r="S2856" s="9">
        <f>$R$1+J2856/60/60/24</f>
        <v>42111.71665509259</v>
      </c>
      <c r="T2856" s="9">
        <f>$R$1+I2856/60/60/24</f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8273</v>
      </c>
      <c r="O2857" t="s">
        <v>8274</v>
      </c>
      <c r="P2857" s="12">
        <f>ROUND(E2857/D2857*100,0)</f>
        <v>50</v>
      </c>
      <c r="Q2857" s="13">
        <f>IFERROR(ROUND(E2857/L2857,2),"no backers")</f>
        <v>60</v>
      </c>
      <c r="S2857" s="9">
        <f>$R$1+J2857/60/60/24</f>
        <v>42370.007766203707</v>
      </c>
      <c r="T2857" s="9">
        <f>$R$1+I2857/60/60/24</f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8273</v>
      </c>
      <c r="O2858" t="s">
        <v>8274</v>
      </c>
      <c r="P2858" s="12">
        <f>ROUND(E2858/D2858*100,0)</f>
        <v>5</v>
      </c>
      <c r="Q2858" s="13">
        <f>IFERROR(ROUND(E2858/L2858,2),"no backers")</f>
        <v>24.33</v>
      </c>
      <c r="S2858" s="9">
        <f>$R$1+J2858/60/60/24</f>
        <v>42165.037581018521</v>
      </c>
      <c r="T2858" s="9">
        <f>$R$1+I2858/60/60/24</f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8273</v>
      </c>
      <c r="O2859" t="s">
        <v>8274</v>
      </c>
      <c r="P2859" s="12">
        <f>ROUND(E2859/D2859*100,0)</f>
        <v>20</v>
      </c>
      <c r="Q2859" s="13">
        <f>IFERROR(ROUND(E2859/L2859,2),"no backers")</f>
        <v>500</v>
      </c>
      <c r="S2859" s="9">
        <f>$R$1+J2859/60/60/24</f>
        <v>42726.920081018514</v>
      </c>
      <c r="T2859" s="9">
        <f>$R$1+I2859/60/60/24</f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8273</v>
      </c>
      <c r="O2860" t="s">
        <v>8274</v>
      </c>
      <c r="P2860" s="12">
        <f>ROUND(E2860/D2860*100,0)</f>
        <v>0</v>
      </c>
      <c r="Q2860" s="13" t="str">
        <f>IFERROR(ROUND(E2860/L2860,2),"no backers")</f>
        <v>no backers</v>
      </c>
      <c r="S2860" s="9">
        <f>$R$1+J2860/60/60/24</f>
        <v>41954.545081018514</v>
      </c>
      <c r="T2860" s="9">
        <f>$R$1+I2860/60/60/24</f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8273</v>
      </c>
      <c r="O2861" t="s">
        <v>8274</v>
      </c>
      <c r="P2861" s="12">
        <f>ROUND(E2861/D2861*100,0)</f>
        <v>2</v>
      </c>
      <c r="Q2861" s="13">
        <f>IFERROR(ROUND(E2861/L2861,2),"no backers")</f>
        <v>35</v>
      </c>
      <c r="S2861" s="9">
        <f>$R$1+J2861/60/60/24</f>
        <v>42233.362314814818</v>
      </c>
      <c r="T2861" s="9">
        <f>$R$1+I2861/60/60/24</f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8273</v>
      </c>
      <c r="O2862" t="s">
        <v>8274</v>
      </c>
      <c r="P2862" s="12">
        <f>ROUND(E2862/D2862*100,0)</f>
        <v>7</v>
      </c>
      <c r="Q2862" s="13">
        <f>IFERROR(ROUND(E2862/L2862,2),"no backers")</f>
        <v>29.56</v>
      </c>
      <c r="S2862" s="9">
        <f>$R$1+J2862/60/60/24</f>
        <v>42480.800648148142</v>
      </c>
      <c r="T2862" s="9">
        <f>$R$1+I2862/60/60/24</f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8273</v>
      </c>
      <c r="O2863" t="s">
        <v>8274</v>
      </c>
      <c r="P2863" s="12">
        <f>ROUND(E2863/D2863*100,0)</f>
        <v>32</v>
      </c>
      <c r="Q2863" s="13">
        <f>IFERROR(ROUND(E2863/L2863,2),"no backers")</f>
        <v>26.67</v>
      </c>
      <c r="S2863" s="9">
        <f>$R$1+J2863/60/60/24</f>
        <v>42257.590833333335</v>
      </c>
      <c r="T2863" s="9">
        <f>$R$1+I2863/60/60/24</f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8273</v>
      </c>
      <c r="O2864" t="s">
        <v>8274</v>
      </c>
      <c r="P2864" s="12">
        <f>ROUND(E2864/D2864*100,0)</f>
        <v>0</v>
      </c>
      <c r="Q2864" s="13">
        <f>IFERROR(ROUND(E2864/L2864,2),"no backers")</f>
        <v>18.329999999999998</v>
      </c>
      <c r="S2864" s="9">
        <f>$R$1+J2864/60/60/24</f>
        <v>41784.789687500001</v>
      </c>
      <c r="T2864" s="9">
        <f>$R$1+I2864/60/60/24</f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8273</v>
      </c>
      <c r="O2865" t="s">
        <v>8274</v>
      </c>
      <c r="P2865" s="12">
        <f>ROUND(E2865/D2865*100,0)</f>
        <v>0</v>
      </c>
      <c r="Q2865" s="13">
        <f>IFERROR(ROUND(E2865/L2865,2),"no backers")</f>
        <v>20</v>
      </c>
      <c r="S2865" s="9">
        <f>$R$1+J2865/60/60/24</f>
        <v>41831.675034722226</v>
      </c>
      <c r="T2865" s="9">
        <f>$R$1+I2865/60/60/24</f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8273</v>
      </c>
      <c r="O2866" t="s">
        <v>8274</v>
      </c>
      <c r="P2866" s="12">
        <f>ROUND(E2866/D2866*100,0)</f>
        <v>2</v>
      </c>
      <c r="Q2866" s="13">
        <f>IFERROR(ROUND(E2866/L2866,2),"no backers")</f>
        <v>13.33</v>
      </c>
      <c r="S2866" s="9">
        <f>$R$1+J2866/60/60/24</f>
        <v>42172.613506944443</v>
      </c>
      <c r="T2866" s="9">
        <f>$R$1+I2866/60/60/24</f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8273</v>
      </c>
      <c r="O2867" t="s">
        <v>8274</v>
      </c>
      <c r="P2867" s="12">
        <f>ROUND(E2867/D2867*100,0)</f>
        <v>0</v>
      </c>
      <c r="Q2867" s="13" t="str">
        <f>IFERROR(ROUND(E2867/L2867,2),"no backers")</f>
        <v>no backers</v>
      </c>
      <c r="S2867" s="9">
        <f>$R$1+J2867/60/60/24</f>
        <v>41950.114108796297</v>
      </c>
      <c r="T2867" s="9">
        <f>$R$1+I2867/60/60/24</f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8273</v>
      </c>
      <c r="O2868" t="s">
        <v>8274</v>
      </c>
      <c r="P2868" s="12">
        <f>ROUND(E2868/D2868*100,0)</f>
        <v>1</v>
      </c>
      <c r="Q2868" s="13">
        <f>IFERROR(ROUND(E2868/L2868,2),"no backers")</f>
        <v>22.5</v>
      </c>
      <c r="S2868" s="9">
        <f>$R$1+J2868/60/60/24</f>
        <v>42627.955104166671</v>
      </c>
      <c r="T2868" s="9">
        <f>$R$1+I2868/60/60/24</f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8273</v>
      </c>
      <c r="O2869" t="s">
        <v>8274</v>
      </c>
      <c r="P2869" s="12">
        <f>ROUND(E2869/D2869*100,0)</f>
        <v>20</v>
      </c>
      <c r="Q2869" s="13">
        <f>IFERROR(ROUND(E2869/L2869,2),"no backers")</f>
        <v>50.4</v>
      </c>
      <c r="S2869" s="9">
        <f>$R$1+J2869/60/60/24</f>
        <v>42531.195277777777</v>
      </c>
      <c r="T2869" s="9">
        <f>$R$1+I2869/60/60/24</f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8273</v>
      </c>
      <c r="O2870" t="s">
        <v>8274</v>
      </c>
      <c r="P2870" s="12">
        <f>ROUND(E2870/D2870*100,0)</f>
        <v>42</v>
      </c>
      <c r="Q2870" s="13">
        <f>IFERROR(ROUND(E2870/L2870,2),"no backers")</f>
        <v>105.03</v>
      </c>
      <c r="S2870" s="9">
        <f>$R$1+J2870/60/60/24</f>
        <v>42618.827013888891</v>
      </c>
      <c r="T2870" s="9">
        <f>$R$1+I2870/60/60/24</f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8273</v>
      </c>
      <c r="O2871" t="s">
        <v>8274</v>
      </c>
      <c r="P2871" s="12">
        <f>ROUND(E2871/D2871*100,0)</f>
        <v>1</v>
      </c>
      <c r="Q2871" s="13">
        <f>IFERROR(ROUND(E2871/L2871,2),"no backers")</f>
        <v>35.4</v>
      </c>
      <c r="S2871" s="9">
        <f>$R$1+J2871/60/60/24</f>
        <v>42540.593530092592</v>
      </c>
      <c r="T2871" s="9">
        <f>$R$1+I2871/60/60/24</f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8273</v>
      </c>
      <c r="O2872" t="s">
        <v>8274</v>
      </c>
      <c r="P2872" s="12">
        <f>ROUND(E2872/D2872*100,0)</f>
        <v>15</v>
      </c>
      <c r="Q2872" s="13">
        <f>IFERROR(ROUND(E2872/L2872,2),"no backers")</f>
        <v>83.33</v>
      </c>
      <c r="S2872" s="9">
        <f>$R$1+J2872/60/60/24</f>
        <v>41746.189409722225</v>
      </c>
      <c r="T2872" s="9">
        <f>$R$1+I2872/60/60/24</f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8273</v>
      </c>
      <c r="O2873" t="s">
        <v>8274</v>
      </c>
      <c r="P2873" s="12">
        <f>ROUND(E2873/D2873*100,0)</f>
        <v>5</v>
      </c>
      <c r="Q2873" s="13">
        <f>IFERROR(ROUND(E2873/L2873,2),"no backers")</f>
        <v>35.92</v>
      </c>
      <c r="S2873" s="9">
        <f>$R$1+J2873/60/60/24</f>
        <v>41974.738576388889</v>
      </c>
      <c r="T2873" s="9">
        <f>$R$1+I2873/60/60/24</f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8273</v>
      </c>
      <c r="O2874" t="s">
        <v>8274</v>
      </c>
      <c r="P2874" s="12">
        <f>ROUND(E2874/D2874*100,0)</f>
        <v>0</v>
      </c>
      <c r="Q2874" s="13" t="str">
        <f>IFERROR(ROUND(E2874/L2874,2),"no backers")</f>
        <v>no backers</v>
      </c>
      <c r="S2874" s="9">
        <f>$R$1+J2874/60/60/24</f>
        <v>42115.11618055556</v>
      </c>
      <c r="T2874" s="9">
        <f>$R$1+I2874/60/60/24</f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8273</v>
      </c>
      <c r="O2875" t="s">
        <v>8274</v>
      </c>
      <c r="P2875" s="12">
        <f>ROUND(E2875/D2875*100,0)</f>
        <v>38</v>
      </c>
      <c r="Q2875" s="13">
        <f>IFERROR(ROUND(E2875/L2875,2),"no backers")</f>
        <v>119.13</v>
      </c>
      <c r="S2875" s="9">
        <f>$R$1+J2875/60/60/24</f>
        <v>42002.817488425921</v>
      </c>
      <c r="T2875" s="9">
        <f>$R$1+I2875/60/60/24</f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8273</v>
      </c>
      <c r="O2876" t="s">
        <v>8274</v>
      </c>
      <c r="P2876" s="12">
        <f>ROUND(E2876/D2876*100,0)</f>
        <v>5</v>
      </c>
      <c r="Q2876" s="13">
        <f>IFERROR(ROUND(E2876/L2876,2),"no backers")</f>
        <v>90.33</v>
      </c>
      <c r="S2876" s="9">
        <f>$R$1+J2876/60/60/24</f>
        <v>42722.84474537037</v>
      </c>
      <c r="T2876" s="9">
        <f>$R$1+I2876/60/60/24</f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8273</v>
      </c>
      <c r="O2877" t="s">
        <v>8274</v>
      </c>
      <c r="P2877" s="12">
        <f>ROUND(E2877/D2877*100,0)</f>
        <v>0</v>
      </c>
      <c r="Q2877" s="13">
        <f>IFERROR(ROUND(E2877/L2877,2),"no backers")</f>
        <v>2.33</v>
      </c>
      <c r="S2877" s="9">
        <f>$R$1+J2877/60/60/24</f>
        <v>42465.128391203703</v>
      </c>
      <c r="T2877" s="9">
        <f>$R$1+I2877/60/60/24</f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8273</v>
      </c>
      <c r="O2878" t="s">
        <v>8274</v>
      </c>
      <c r="P2878" s="12">
        <f>ROUND(E2878/D2878*100,0)</f>
        <v>0</v>
      </c>
      <c r="Q2878" s="13" t="str">
        <f>IFERROR(ROUND(E2878/L2878,2),"no backers")</f>
        <v>no backers</v>
      </c>
      <c r="S2878" s="9">
        <f>$R$1+J2878/60/60/24</f>
        <v>42171.743969907402</v>
      </c>
      <c r="T2878" s="9">
        <f>$R$1+I2878/60/60/24</f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8273</v>
      </c>
      <c r="O2879" t="s">
        <v>8274</v>
      </c>
      <c r="P2879" s="12">
        <f>ROUND(E2879/D2879*100,0)</f>
        <v>11</v>
      </c>
      <c r="Q2879" s="13">
        <f>IFERROR(ROUND(E2879/L2879,2),"no backers")</f>
        <v>108.33</v>
      </c>
      <c r="S2879" s="9">
        <f>$R$1+J2879/60/60/24</f>
        <v>42672.955138888887</v>
      </c>
      <c r="T2879" s="9">
        <f>$R$1+I2879/60/60/24</f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8273</v>
      </c>
      <c r="O2880" t="s">
        <v>8274</v>
      </c>
      <c r="P2880" s="12">
        <f>ROUND(E2880/D2880*100,0)</f>
        <v>2</v>
      </c>
      <c r="Q2880" s="13">
        <f>IFERROR(ROUND(E2880/L2880,2),"no backers")</f>
        <v>15.75</v>
      </c>
      <c r="S2880" s="9">
        <f>$R$1+J2880/60/60/24</f>
        <v>42128.615682870368</v>
      </c>
      <c r="T2880" s="9">
        <f>$R$1+I2880/60/60/24</f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8273</v>
      </c>
      <c r="O2881" t="s">
        <v>8274</v>
      </c>
      <c r="P2881" s="12">
        <f>ROUND(E2881/D2881*100,0)</f>
        <v>0</v>
      </c>
      <c r="Q2881" s="13">
        <f>IFERROR(ROUND(E2881/L2881,2),"no backers")</f>
        <v>29</v>
      </c>
      <c r="S2881" s="9">
        <f>$R$1+J2881/60/60/24</f>
        <v>42359.725243055553</v>
      </c>
      <c r="T2881" s="9">
        <f>$R$1+I2881/60/60/24</f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8273</v>
      </c>
      <c r="O2882" t="s">
        <v>8274</v>
      </c>
      <c r="P2882" s="12">
        <f>ROUND(E2882/D2882*100,0)</f>
        <v>23</v>
      </c>
      <c r="Q2882" s="13">
        <f>IFERROR(ROUND(E2882/L2882,2),"no backers")</f>
        <v>96.55</v>
      </c>
      <c r="S2882" s="9">
        <f>$R$1+J2882/60/60/24</f>
        <v>42192.905694444446</v>
      </c>
      <c r="T2882" s="9">
        <f>$R$1+I2882/60/60/24</f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8273</v>
      </c>
      <c r="O2883" t="s">
        <v>8274</v>
      </c>
      <c r="P2883" s="12">
        <f>ROUND(E2883/D2883*100,0)</f>
        <v>0</v>
      </c>
      <c r="Q2883" s="13" t="str">
        <f>IFERROR(ROUND(E2883/L2883,2),"no backers")</f>
        <v>no backers</v>
      </c>
      <c r="S2883" s="9">
        <f>$R$1+J2883/60/60/24</f>
        <v>41916.597638888888</v>
      </c>
      <c r="T2883" s="9">
        <f>$R$1+I2883/60/60/24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8273</v>
      </c>
      <c r="O2884" t="s">
        <v>8274</v>
      </c>
      <c r="P2884" s="12">
        <f>ROUND(E2884/D2884*100,0)</f>
        <v>34</v>
      </c>
      <c r="Q2884" s="13">
        <f>IFERROR(ROUND(E2884/L2884,2),"no backers")</f>
        <v>63</v>
      </c>
      <c r="S2884" s="9">
        <f>$R$1+J2884/60/60/24</f>
        <v>42461.596273148149</v>
      </c>
      <c r="T2884" s="9">
        <f>$R$1+I2884/60/60/24</f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8273</v>
      </c>
      <c r="O2885" t="s">
        <v>8274</v>
      </c>
      <c r="P2885" s="12">
        <f>ROUND(E2885/D2885*100,0)</f>
        <v>19</v>
      </c>
      <c r="Q2885" s="13">
        <f>IFERROR(ROUND(E2885/L2885,2),"no backers")</f>
        <v>381.6</v>
      </c>
      <c r="S2885" s="9">
        <f>$R$1+J2885/60/60/24</f>
        <v>42370.90320601852</v>
      </c>
      <c r="T2885" s="9">
        <f>$R$1+I2885/60/60/24</f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8273</v>
      </c>
      <c r="O2886" t="s">
        <v>8274</v>
      </c>
      <c r="P2886" s="12">
        <f>ROUND(E2886/D2886*100,0)</f>
        <v>0</v>
      </c>
      <c r="Q2886" s="13">
        <f>IFERROR(ROUND(E2886/L2886,2),"no backers")</f>
        <v>46.25</v>
      </c>
      <c r="S2886" s="9">
        <f>$R$1+J2886/60/60/24</f>
        <v>41948.727256944447</v>
      </c>
      <c r="T2886" s="9">
        <f>$R$1+I2886/60/60/24</f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8273</v>
      </c>
      <c r="O2887" t="s">
        <v>8274</v>
      </c>
      <c r="P2887" s="12">
        <f>ROUND(E2887/D2887*100,0)</f>
        <v>33</v>
      </c>
      <c r="Q2887" s="13">
        <f>IFERROR(ROUND(E2887/L2887,2),"no backers")</f>
        <v>26</v>
      </c>
      <c r="S2887" s="9">
        <f>$R$1+J2887/60/60/24</f>
        <v>42047.07640046296</v>
      </c>
      <c r="T2887" s="9">
        <f>$R$1+I2887/60/60/24</f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8273</v>
      </c>
      <c r="O2888" t="s">
        <v>8274</v>
      </c>
      <c r="P2888" s="12">
        <f>ROUND(E2888/D2888*100,0)</f>
        <v>5</v>
      </c>
      <c r="Q2888" s="13">
        <f>IFERROR(ROUND(E2888/L2888,2),"no backers")</f>
        <v>10</v>
      </c>
      <c r="S2888" s="9">
        <f>$R$1+J2888/60/60/24</f>
        <v>42261.632916666669</v>
      </c>
      <c r="T2888" s="9">
        <f>$R$1+I2888/60/60/24</f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8273</v>
      </c>
      <c r="O2889" t="s">
        <v>8274</v>
      </c>
      <c r="P2889" s="12">
        <f>ROUND(E2889/D2889*100,0)</f>
        <v>0</v>
      </c>
      <c r="Q2889" s="13">
        <f>IFERROR(ROUND(E2889/L2889,2),"no backers")</f>
        <v>5</v>
      </c>
      <c r="S2889" s="9">
        <f>$R$1+J2889/60/60/24</f>
        <v>41985.427361111113</v>
      </c>
      <c r="T2889" s="9">
        <f>$R$1+I2889/60/60/24</f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8273</v>
      </c>
      <c r="O2890" t="s">
        <v>8274</v>
      </c>
      <c r="P2890" s="12">
        <f>ROUND(E2890/D2890*100,0)</f>
        <v>0</v>
      </c>
      <c r="Q2890" s="13" t="str">
        <f>IFERROR(ROUND(E2890/L2890,2),"no backers")</f>
        <v>no backers</v>
      </c>
      <c r="S2890" s="9">
        <f>$R$1+J2890/60/60/24</f>
        <v>41922.535185185188</v>
      </c>
      <c r="T2890" s="9">
        <f>$R$1+I2890/60/60/24</f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8273</v>
      </c>
      <c r="O2891" t="s">
        <v>8274</v>
      </c>
      <c r="P2891" s="12">
        <f>ROUND(E2891/D2891*100,0)</f>
        <v>38</v>
      </c>
      <c r="Q2891" s="13">
        <f>IFERROR(ROUND(E2891/L2891,2),"no backers")</f>
        <v>81.569999999999993</v>
      </c>
      <c r="S2891" s="9">
        <f>$R$1+J2891/60/60/24</f>
        <v>41850.863252314812</v>
      </c>
      <c r="T2891" s="9">
        <f>$R$1+I2891/60/60/24</f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8273</v>
      </c>
      <c r="O2892" t="s">
        <v>8274</v>
      </c>
      <c r="P2892" s="12">
        <f>ROUND(E2892/D2892*100,0)</f>
        <v>1</v>
      </c>
      <c r="Q2892" s="13">
        <f>IFERROR(ROUND(E2892/L2892,2),"no backers")</f>
        <v>7</v>
      </c>
      <c r="S2892" s="9">
        <f>$R$1+J2892/60/60/24</f>
        <v>41831.742962962962</v>
      </c>
      <c r="T2892" s="9">
        <f>$R$1+I2892/60/60/24</f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8273</v>
      </c>
      <c r="O2893" t="s">
        <v>8274</v>
      </c>
      <c r="P2893" s="12">
        <f>ROUND(E2893/D2893*100,0)</f>
        <v>3</v>
      </c>
      <c r="Q2893" s="13">
        <f>IFERROR(ROUND(E2893/L2893,2),"no backers")</f>
        <v>27.3</v>
      </c>
      <c r="S2893" s="9">
        <f>$R$1+J2893/60/60/24</f>
        <v>42415.883425925931</v>
      </c>
      <c r="T2893" s="9">
        <f>$R$1+I2893/60/60/24</f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8273</v>
      </c>
      <c r="O2894" t="s">
        <v>8274</v>
      </c>
      <c r="P2894" s="12">
        <f>ROUND(E2894/D2894*100,0)</f>
        <v>9</v>
      </c>
      <c r="Q2894" s="13">
        <f>IFERROR(ROUND(E2894/L2894,2),"no backers")</f>
        <v>29.41</v>
      </c>
      <c r="S2894" s="9">
        <f>$R$1+J2894/60/60/24</f>
        <v>41869.714166666665</v>
      </c>
      <c r="T2894" s="9">
        <f>$R$1+I2894/60/60/24</f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8273</v>
      </c>
      <c r="O2895" t="s">
        <v>8274</v>
      </c>
      <c r="P2895" s="12">
        <f>ROUND(E2895/D2895*100,0)</f>
        <v>1</v>
      </c>
      <c r="Q2895" s="13">
        <f>IFERROR(ROUND(E2895/L2895,2),"no backers")</f>
        <v>12.5</v>
      </c>
      <c r="S2895" s="9">
        <f>$R$1+J2895/60/60/24</f>
        <v>41953.773090277777</v>
      </c>
      <c r="T2895" s="9">
        <f>$R$1+I2895/60/60/24</f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8273</v>
      </c>
      <c r="O2896" t="s">
        <v>8274</v>
      </c>
      <c r="P2896" s="12">
        <f>ROUND(E2896/D2896*100,0)</f>
        <v>0</v>
      </c>
      <c r="Q2896" s="13" t="str">
        <f>IFERROR(ROUND(E2896/L2896,2),"no backers")</f>
        <v>no backers</v>
      </c>
      <c r="S2896" s="9">
        <f>$R$1+J2896/60/60/24</f>
        <v>42037.986284722225</v>
      </c>
      <c r="T2896" s="9">
        <f>$R$1+I2896/60/60/24</f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8273</v>
      </c>
      <c r="O2897" t="s">
        <v>8274</v>
      </c>
      <c r="P2897" s="12">
        <f>ROUND(E2897/D2897*100,0)</f>
        <v>5</v>
      </c>
      <c r="Q2897" s="13">
        <f>IFERROR(ROUND(E2897/L2897,2),"no backers")</f>
        <v>5.75</v>
      </c>
      <c r="S2897" s="9">
        <f>$R$1+J2897/60/60/24</f>
        <v>41811.555462962962</v>
      </c>
      <c r="T2897" s="9">
        <f>$R$1+I2897/60/60/24</f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8273</v>
      </c>
      <c r="O2898" t="s">
        <v>8274</v>
      </c>
      <c r="P2898" s="12">
        <f>ROUND(E2898/D2898*100,0)</f>
        <v>21</v>
      </c>
      <c r="Q2898" s="13">
        <f>IFERROR(ROUND(E2898/L2898,2),"no backers")</f>
        <v>52.08</v>
      </c>
      <c r="S2898" s="9">
        <f>$R$1+J2898/60/60/24</f>
        <v>42701.908807870372</v>
      </c>
      <c r="T2898" s="9">
        <f>$R$1+I2898/60/60/24</f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8273</v>
      </c>
      <c r="O2899" t="s">
        <v>8274</v>
      </c>
      <c r="P2899" s="12">
        <f>ROUND(E2899/D2899*100,0)</f>
        <v>5</v>
      </c>
      <c r="Q2899" s="13">
        <f>IFERROR(ROUND(E2899/L2899,2),"no backers")</f>
        <v>183.33</v>
      </c>
      <c r="S2899" s="9">
        <f>$R$1+J2899/60/60/24</f>
        <v>42258.646504629629</v>
      </c>
      <c r="T2899" s="9">
        <f>$R$1+I2899/60/60/24</f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8273</v>
      </c>
      <c r="O2900" t="s">
        <v>8274</v>
      </c>
      <c r="P2900" s="12">
        <f>ROUND(E2900/D2900*100,0)</f>
        <v>4</v>
      </c>
      <c r="Q2900" s="13">
        <f>IFERROR(ROUND(E2900/L2900,2),"no backers")</f>
        <v>26.33</v>
      </c>
      <c r="S2900" s="9">
        <f>$R$1+J2900/60/60/24</f>
        <v>42278.664965277778</v>
      </c>
      <c r="T2900" s="9">
        <f>$R$1+I2900/60/60/24</f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8273</v>
      </c>
      <c r="O2901" t="s">
        <v>8274</v>
      </c>
      <c r="P2901" s="12">
        <f>ROUND(E2901/D2901*100,0)</f>
        <v>0</v>
      </c>
      <c r="Q2901" s="13" t="str">
        <f>IFERROR(ROUND(E2901/L2901,2),"no backers")</f>
        <v>no backers</v>
      </c>
      <c r="S2901" s="9">
        <f>$R$1+J2901/60/60/24</f>
        <v>42515.078217592592</v>
      </c>
      <c r="T2901" s="9">
        <f>$R$1+I2901/60/60/24</f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8273</v>
      </c>
      <c r="O2902" t="s">
        <v>8274</v>
      </c>
      <c r="P2902" s="12">
        <f>ROUND(E2902/D2902*100,0)</f>
        <v>62</v>
      </c>
      <c r="Q2902" s="13">
        <f>IFERROR(ROUND(E2902/L2902,2),"no backers")</f>
        <v>486.43</v>
      </c>
      <c r="S2902" s="9">
        <f>$R$1+J2902/60/60/24</f>
        <v>41830.234166666669</v>
      </c>
      <c r="T2902" s="9">
        <f>$R$1+I2902/60/60/24</f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8273</v>
      </c>
      <c r="O2903" t="s">
        <v>8274</v>
      </c>
      <c r="P2903" s="12">
        <f>ROUND(E2903/D2903*100,0)</f>
        <v>1</v>
      </c>
      <c r="Q2903" s="13">
        <f>IFERROR(ROUND(E2903/L2903,2),"no backers")</f>
        <v>3</v>
      </c>
      <c r="S2903" s="9">
        <f>$R$1+J2903/60/60/24</f>
        <v>41982.904386574075</v>
      </c>
      <c r="T2903" s="9">
        <f>$R$1+I2903/60/60/24</f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8273</v>
      </c>
      <c r="O2904" t="s">
        <v>8274</v>
      </c>
      <c r="P2904" s="12">
        <f>ROUND(E2904/D2904*100,0)</f>
        <v>0</v>
      </c>
      <c r="Q2904" s="13">
        <f>IFERROR(ROUND(E2904/L2904,2),"no backers")</f>
        <v>25</v>
      </c>
      <c r="S2904" s="9">
        <f>$R$1+J2904/60/60/24</f>
        <v>42210.439768518518</v>
      </c>
      <c r="T2904" s="9">
        <f>$R$1+I2904/60/60/24</f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8273</v>
      </c>
      <c r="O2905" t="s">
        <v>8274</v>
      </c>
      <c r="P2905" s="12">
        <f>ROUND(E2905/D2905*100,0)</f>
        <v>1</v>
      </c>
      <c r="Q2905" s="13">
        <f>IFERROR(ROUND(E2905/L2905,2),"no backers")</f>
        <v>9.75</v>
      </c>
      <c r="S2905" s="9">
        <f>$R$1+J2905/60/60/24</f>
        <v>42196.166874999995</v>
      </c>
      <c r="T2905" s="9">
        <f>$R$1+I2905/60/60/24</f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8273</v>
      </c>
      <c r="O2906" t="s">
        <v>8274</v>
      </c>
      <c r="P2906" s="12">
        <f>ROUND(E2906/D2906*100,0)</f>
        <v>5</v>
      </c>
      <c r="Q2906" s="13">
        <f>IFERROR(ROUND(E2906/L2906,2),"no backers")</f>
        <v>18.75</v>
      </c>
      <c r="S2906" s="9">
        <f>$R$1+J2906/60/60/24</f>
        <v>41940.967951388891</v>
      </c>
      <c r="T2906" s="9">
        <f>$R$1+I2906/60/60/24</f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8273</v>
      </c>
      <c r="O2907" t="s">
        <v>8274</v>
      </c>
      <c r="P2907" s="12">
        <f>ROUND(E2907/D2907*100,0)</f>
        <v>18</v>
      </c>
      <c r="Q2907" s="13">
        <f>IFERROR(ROUND(E2907/L2907,2),"no backers")</f>
        <v>36.590000000000003</v>
      </c>
      <c r="S2907" s="9">
        <f>$R$1+J2907/60/60/24</f>
        <v>42606.056863425925</v>
      </c>
      <c r="T2907" s="9">
        <f>$R$1+I2907/60/60/24</f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8273</v>
      </c>
      <c r="O2908" t="s">
        <v>8274</v>
      </c>
      <c r="P2908" s="12">
        <f>ROUND(E2908/D2908*100,0)</f>
        <v>9</v>
      </c>
      <c r="Q2908" s="13">
        <f>IFERROR(ROUND(E2908/L2908,2),"no backers")</f>
        <v>80.709999999999994</v>
      </c>
      <c r="S2908" s="9">
        <f>$R$1+J2908/60/60/24</f>
        <v>42199.648912037039</v>
      </c>
      <c r="T2908" s="9">
        <f>$R$1+I2908/60/60/24</f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8273</v>
      </c>
      <c r="O2909" t="s">
        <v>8274</v>
      </c>
      <c r="P2909" s="12">
        <f>ROUND(E2909/D2909*100,0)</f>
        <v>0</v>
      </c>
      <c r="Q2909" s="13">
        <f>IFERROR(ROUND(E2909/L2909,2),"no backers")</f>
        <v>1</v>
      </c>
      <c r="S2909" s="9">
        <f>$R$1+J2909/60/60/24</f>
        <v>42444.877743055549</v>
      </c>
      <c r="T2909" s="9">
        <f>$R$1+I2909/60/60/24</f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8273</v>
      </c>
      <c r="O2910" t="s">
        <v>8274</v>
      </c>
      <c r="P2910" s="12">
        <f>ROUND(E2910/D2910*100,0)</f>
        <v>3</v>
      </c>
      <c r="Q2910" s="13">
        <f>IFERROR(ROUND(E2910/L2910,2),"no backers")</f>
        <v>52.8</v>
      </c>
      <c r="S2910" s="9">
        <f>$R$1+J2910/60/60/24</f>
        <v>42499.731701388882</v>
      </c>
      <c r="T2910" s="9">
        <f>$R$1+I2910/60/60/24</f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8273</v>
      </c>
      <c r="O2911" t="s">
        <v>8274</v>
      </c>
      <c r="P2911" s="12">
        <f>ROUND(E2911/D2911*100,0)</f>
        <v>0</v>
      </c>
      <c r="Q2911" s="13">
        <f>IFERROR(ROUND(E2911/L2911,2),"no backers")</f>
        <v>20</v>
      </c>
      <c r="S2911" s="9">
        <f>$R$1+J2911/60/60/24</f>
        <v>41929.266215277778</v>
      </c>
      <c r="T2911" s="9">
        <f>$R$1+I2911/60/60/24</f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8273</v>
      </c>
      <c r="O2912" t="s">
        <v>8274</v>
      </c>
      <c r="P2912" s="12">
        <f>ROUND(E2912/D2912*100,0)</f>
        <v>0</v>
      </c>
      <c r="Q2912" s="13">
        <f>IFERROR(ROUND(E2912/L2912,2),"no backers")</f>
        <v>1</v>
      </c>
      <c r="S2912" s="9">
        <f>$R$1+J2912/60/60/24</f>
        <v>42107.841284722221</v>
      </c>
      <c r="T2912" s="9">
        <f>$R$1+I2912/60/60/24</f>
        <v>42167.841284722221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8273</v>
      </c>
      <c r="O2913" t="s">
        <v>8274</v>
      </c>
      <c r="P2913" s="12">
        <f>ROUND(E2913/D2913*100,0)</f>
        <v>37</v>
      </c>
      <c r="Q2913" s="13">
        <f>IFERROR(ROUND(E2913/L2913,2),"no backers")</f>
        <v>46.93</v>
      </c>
      <c r="S2913" s="9">
        <f>$R$1+J2913/60/60/24</f>
        <v>42142.768819444449</v>
      </c>
      <c r="T2913" s="9">
        <f>$R$1+I2913/60/60/24</f>
        <v>42182.768819444449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8273</v>
      </c>
      <c r="O2914" t="s">
        <v>8274</v>
      </c>
      <c r="P2914" s="12">
        <f>ROUND(E2914/D2914*100,0)</f>
        <v>14</v>
      </c>
      <c r="Q2914" s="13">
        <f>IFERROR(ROUND(E2914/L2914,2),"no backers")</f>
        <v>78.08</v>
      </c>
      <c r="S2914" s="9">
        <f>$R$1+J2914/60/60/24</f>
        <v>42354.131643518514</v>
      </c>
      <c r="T2914" s="9">
        <f>$R$1+I2914/60/60/24</f>
        <v>42384.131643518514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8273</v>
      </c>
      <c r="O2915" t="s">
        <v>8274</v>
      </c>
      <c r="P2915" s="12">
        <f>ROUND(E2915/D2915*100,0)</f>
        <v>0</v>
      </c>
      <c r="Q2915" s="13">
        <f>IFERROR(ROUND(E2915/L2915,2),"no backers")</f>
        <v>1</v>
      </c>
      <c r="S2915" s="9">
        <f>$R$1+J2915/60/60/24</f>
        <v>41828.922905092593</v>
      </c>
      <c r="T2915" s="9">
        <f>$R$1+I2915/60/60/24</f>
        <v>41888.922905092593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8273</v>
      </c>
      <c r="O2916" t="s">
        <v>8274</v>
      </c>
      <c r="P2916" s="12">
        <f>ROUND(E2916/D2916*100,0)</f>
        <v>0</v>
      </c>
      <c r="Q2916" s="13">
        <f>IFERROR(ROUND(E2916/L2916,2),"no backers")</f>
        <v>1</v>
      </c>
      <c r="S2916" s="9">
        <f>$R$1+J2916/60/60/24</f>
        <v>42017.907337962963</v>
      </c>
      <c r="T2916" s="9">
        <f>$R$1+I2916/60/60/24</f>
        <v>42077.865671296298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8273</v>
      </c>
      <c r="O2917" t="s">
        <v>8274</v>
      </c>
      <c r="P2917" s="12">
        <f>ROUND(E2917/D2917*100,0)</f>
        <v>61</v>
      </c>
      <c r="Q2917" s="13">
        <f>IFERROR(ROUND(E2917/L2917,2),"no backers")</f>
        <v>203.67</v>
      </c>
      <c r="S2917" s="9">
        <f>$R$1+J2917/60/60/24</f>
        <v>42415.398032407407</v>
      </c>
      <c r="T2917" s="9">
        <f>$R$1+I2917/60/60/24</f>
        <v>42445.356365740736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8273</v>
      </c>
      <c r="O2918" t="s">
        <v>8274</v>
      </c>
      <c r="P2918" s="12">
        <f>ROUND(E2918/D2918*100,0)</f>
        <v>8</v>
      </c>
      <c r="Q2918" s="13">
        <f>IFERROR(ROUND(E2918/L2918,2),"no backers")</f>
        <v>20.71</v>
      </c>
      <c r="S2918" s="9">
        <f>$R$1+J2918/60/60/24</f>
        <v>41755.476724537039</v>
      </c>
      <c r="T2918" s="9">
        <f>$R$1+I2918/60/60/24</f>
        <v>41778.476724537039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8273</v>
      </c>
      <c r="O2919" t="s">
        <v>8274</v>
      </c>
      <c r="P2919" s="12">
        <f>ROUND(E2919/D2919*100,0)</f>
        <v>22</v>
      </c>
      <c r="Q2919" s="13">
        <f>IFERROR(ROUND(E2919/L2919,2),"no backers")</f>
        <v>48.56</v>
      </c>
      <c r="S2919" s="9">
        <f>$R$1+J2919/60/60/24</f>
        <v>42245.234340277777</v>
      </c>
      <c r="T2919" s="9">
        <f>$R$1+I2919/60/60/24</f>
        <v>42263.234340277777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8273</v>
      </c>
      <c r="O2920" t="s">
        <v>8274</v>
      </c>
      <c r="P2920" s="12">
        <f>ROUND(E2920/D2920*100,0)</f>
        <v>27</v>
      </c>
      <c r="Q2920" s="13">
        <f>IFERROR(ROUND(E2920/L2920,2),"no backers")</f>
        <v>68.099999999999994</v>
      </c>
      <c r="S2920" s="9">
        <f>$R$1+J2920/60/60/24</f>
        <v>42278.629710648151</v>
      </c>
      <c r="T2920" s="9">
        <f>$R$1+I2920/60/60/24</f>
        <v>42306.629710648151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8273</v>
      </c>
      <c r="O2921" t="s">
        <v>8274</v>
      </c>
      <c r="P2921" s="12">
        <f>ROUND(E2921/D2921*100,0)</f>
        <v>9</v>
      </c>
      <c r="Q2921" s="13">
        <f>IFERROR(ROUND(E2921/L2921,2),"no backers")</f>
        <v>8.5</v>
      </c>
      <c r="S2921" s="9">
        <f>$R$1+J2921/60/60/24</f>
        <v>41826.61954861111</v>
      </c>
      <c r="T2921" s="9">
        <f>$R$1+I2921/60/60/24</f>
        <v>41856.61954861111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8273</v>
      </c>
      <c r="O2922" t="s">
        <v>8274</v>
      </c>
      <c r="P2922" s="12">
        <f>ROUND(E2922/D2922*100,0)</f>
        <v>27</v>
      </c>
      <c r="Q2922" s="13">
        <f>IFERROR(ROUND(E2922/L2922,2),"no backers")</f>
        <v>51.62</v>
      </c>
      <c r="S2922" s="9">
        <f>$R$1+J2922/60/60/24</f>
        <v>42058.792476851857</v>
      </c>
      <c r="T2922" s="9">
        <f>$R$1+I2922/60/60/24</f>
        <v>42088.750810185185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8273</v>
      </c>
      <c r="O2923" t="s">
        <v>8315</v>
      </c>
      <c r="P2923" s="12">
        <f>ROUND(E2923/D2923*100,0)</f>
        <v>129</v>
      </c>
      <c r="Q2923" s="13">
        <f>IFERROR(ROUND(E2923/L2923,2),"no backers")</f>
        <v>43</v>
      </c>
      <c r="S2923" s="9">
        <f>$R$1+J2923/60/60/24</f>
        <v>41877.886620370373</v>
      </c>
      <c r="T2923" s="9">
        <f>$R$1+I2923/60/60/24</f>
        <v>41907.886620370373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8273</v>
      </c>
      <c r="O2924" t="s">
        <v>8315</v>
      </c>
      <c r="P2924" s="12">
        <f>ROUND(E2924/D2924*100,0)</f>
        <v>100</v>
      </c>
      <c r="Q2924" s="13">
        <f>IFERROR(ROUND(E2924/L2924,2),"no backers")</f>
        <v>83.33</v>
      </c>
      <c r="S2924" s="9">
        <f>$R$1+J2924/60/60/24</f>
        <v>42097.874155092592</v>
      </c>
      <c r="T2924" s="9">
        <f>$R$1+I2924/60/60/24</f>
        <v>42142.874155092592</v>
      </c>
      <c r="U2924">
        <f>YEAR(S2924)</f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8273</v>
      </c>
      <c r="O2925" t="s">
        <v>8315</v>
      </c>
      <c r="P2925" s="12">
        <f>ROUND(E2925/D2925*100,0)</f>
        <v>100</v>
      </c>
      <c r="Q2925" s="13">
        <f>IFERROR(ROUND(E2925/L2925,2),"no backers")</f>
        <v>30</v>
      </c>
      <c r="S2925" s="9">
        <f>$R$1+J2925/60/60/24</f>
        <v>42013.15253472222</v>
      </c>
      <c r="T2925" s="9">
        <f>$R$1+I2925/60/60/24</f>
        <v>42028.125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8273</v>
      </c>
      <c r="O2926" t="s">
        <v>8315</v>
      </c>
      <c r="P2926" s="12">
        <f>ROUND(E2926/D2926*100,0)</f>
        <v>103</v>
      </c>
      <c r="Q2926" s="13">
        <f>IFERROR(ROUND(E2926/L2926,2),"no backers")</f>
        <v>175.51</v>
      </c>
      <c r="S2926" s="9">
        <f>$R$1+J2926/60/60/24</f>
        <v>42103.556828703702</v>
      </c>
      <c r="T2926" s="9">
        <f>$R$1+I2926/60/60/24</f>
        <v>42133.165972222225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8273</v>
      </c>
      <c r="O2927" t="s">
        <v>8315</v>
      </c>
      <c r="P2927" s="12">
        <f>ROUND(E2927/D2927*100,0)</f>
        <v>102</v>
      </c>
      <c r="Q2927" s="13">
        <f>IFERROR(ROUND(E2927/L2927,2),"no backers")</f>
        <v>231.66</v>
      </c>
      <c r="S2927" s="9">
        <f>$R$1+J2927/60/60/24</f>
        <v>41863.584120370368</v>
      </c>
      <c r="T2927" s="9">
        <f>$R$1+I2927/60/60/24</f>
        <v>41893.584120370368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8273</v>
      </c>
      <c r="O2928" t="s">
        <v>8315</v>
      </c>
      <c r="P2928" s="12">
        <f>ROUND(E2928/D2928*100,0)</f>
        <v>125</v>
      </c>
      <c r="Q2928" s="13">
        <f>IFERROR(ROUND(E2928/L2928,2),"no backers")</f>
        <v>75</v>
      </c>
      <c r="S2928" s="9">
        <f>$R$1+J2928/60/60/24</f>
        <v>42044.765960648147</v>
      </c>
      <c r="T2928" s="9">
        <f>$R$1+I2928/60/60/24</f>
        <v>42058.765960648147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8273</v>
      </c>
      <c r="O2929" t="s">
        <v>8315</v>
      </c>
      <c r="P2929" s="12">
        <f>ROUND(E2929/D2929*100,0)</f>
        <v>131</v>
      </c>
      <c r="Q2929" s="13">
        <f>IFERROR(ROUND(E2929/L2929,2),"no backers")</f>
        <v>112.14</v>
      </c>
      <c r="S2929" s="9">
        <f>$R$1+J2929/60/60/24</f>
        <v>41806.669317129628</v>
      </c>
      <c r="T2929" s="9">
        <f>$R$1+I2929/60/60/24</f>
        <v>41835.208333333336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8273</v>
      </c>
      <c r="O2930" t="s">
        <v>8315</v>
      </c>
      <c r="P2930" s="12">
        <f>ROUND(E2930/D2930*100,0)</f>
        <v>100</v>
      </c>
      <c r="Q2930" s="13">
        <f>IFERROR(ROUND(E2930/L2930,2),"no backers")</f>
        <v>41.67</v>
      </c>
      <c r="S2930" s="9">
        <f>$R$1+J2930/60/60/24</f>
        <v>42403.998217592598</v>
      </c>
      <c r="T2930" s="9">
        <f>$R$1+I2930/60/60/24</f>
        <v>42433.998217592598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8273</v>
      </c>
      <c r="O2931" t="s">
        <v>8315</v>
      </c>
      <c r="P2931" s="12">
        <f>ROUND(E2931/D2931*100,0)</f>
        <v>102</v>
      </c>
      <c r="Q2931" s="13">
        <f>IFERROR(ROUND(E2931/L2931,2),"no backers")</f>
        <v>255.17</v>
      </c>
      <c r="S2931" s="9">
        <f>$R$1+J2931/60/60/24</f>
        <v>41754.564328703702</v>
      </c>
      <c r="T2931" s="9">
        <f>$R$1+I2931/60/60/24</f>
        <v>41784.564328703702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8273</v>
      </c>
      <c r="O2932" t="s">
        <v>8315</v>
      </c>
      <c r="P2932" s="12">
        <f>ROUND(E2932/D2932*100,0)</f>
        <v>101</v>
      </c>
      <c r="Q2932" s="13">
        <f>IFERROR(ROUND(E2932/L2932,2),"no backers")</f>
        <v>162.77000000000001</v>
      </c>
      <c r="S2932" s="9">
        <f>$R$1+J2932/60/60/24</f>
        <v>42101.584074074075</v>
      </c>
      <c r="T2932" s="9">
        <f>$R$1+I2932/60/60/24</f>
        <v>42131.584074074075</v>
      </c>
      <c r="U2932">
        <f>YEAR(S2932)</f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8273</v>
      </c>
      <c r="O2933" t="s">
        <v>8315</v>
      </c>
      <c r="P2933" s="12">
        <f>ROUND(E2933/D2933*100,0)</f>
        <v>106</v>
      </c>
      <c r="Q2933" s="13">
        <f>IFERROR(ROUND(E2933/L2933,2),"no backers")</f>
        <v>88.33</v>
      </c>
      <c r="S2933" s="9">
        <f>$R$1+J2933/60/60/24</f>
        <v>41872.291238425925</v>
      </c>
      <c r="T2933" s="9">
        <f>$R$1+I2933/60/60/24</f>
        <v>41897.255555555559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8273</v>
      </c>
      <c r="O2934" t="s">
        <v>8315</v>
      </c>
      <c r="P2934" s="12">
        <f>ROUND(E2934/D2934*100,0)</f>
        <v>105</v>
      </c>
      <c r="Q2934" s="13">
        <f>IFERROR(ROUND(E2934/L2934,2),"no backers")</f>
        <v>85.74</v>
      </c>
      <c r="S2934" s="9">
        <f>$R$1+J2934/60/60/24</f>
        <v>42025.164780092593</v>
      </c>
      <c r="T2934" s="9">
        <f>$R$1+I2934/60/60/24</f>
        <v>42056.458333333328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8273</v>
      </c>
      <c r="O2935" t="s">
        <v>8315</v>
      </c>
      <c r="P2935" s="12">
        <f>ROUND(E2935/D2935*100,0)</f>
        <v>103</v>
      </c>
      <c r="Q2935" s="13">
        <f>IFERROR(ROUND(E2935/L2935,2),"no backers")</f>
        <v>47.57</v>
      </c>
      <c r="S2935" s="9">
        <f>$R$1+J2935/60/60/24</f>
        <v>42495.956631944442</v>
      </c>
      <c r="T2935" s="9">
        <f>$R$1+I2935/60/60/24</f>
        <v>42525.956631944442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8273</v>
      </c>
      <c r="O2936" t="s">
        <v>8315</v>
      </c>
      <c r="P2936" s="12">
        <f>ROUND(E2936/D2936*100,0)</f>
        <v>108</v>
      </c>
      <c r="Q2936" s="13">
        <f>IFERROR(ROUND(E2936/L2936,2),"no backers")</f>
        <v>72.97</v>
      </c>
      <c r="S2936" s="9">
        <f>$R$1+J2936/60/60/24</f>
        <v>41775.636157407411</v>
      </c>
      <c r="T2936" s="9">
        <f>$R$1+I2936/60/60/24</f>
        <v>41805.636157407411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8273</v>
      </c>
      <c r="O2937" t="s">
        <v>8315</v>
      </c>
      <c r="P2937" s="12">
        <f>ROUND(E2937/D2937*100,0)</f>
        <v>101</v>
      </c>
      <c r="Q2937" s="13">
        <f>IFERROR(ROUND(E2937/L2937,2),"no backers")</f>
        <v>90.54</v>
      </c>
      <c r="S2937" s="9">
        <f>$R$1+J2937/60/60/24</f>
        <v>42553.583425925928</v>
      </c>
      <c r="T2937" s="9">
        <f>$R$1+I2937/60/60/24</f>
        <v>42611.708333333328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8273</v>
      </c>
      <c r="O2938" t="s">
        <v>8315</v>
      </c>
      <c r="P2938" s="12">
        <f>ROUND(E2938/D2938*100,0)</f>
        <v>128</v>
      </c>
      <c r="Q2938" s="13">
        <f>IFERROR(ROUND(E2938/L2938,2),"no backers")</f>
        <v>37.65</v>
      </c>
      <c r="S2938" s="9">
        <f>$R$1+J2938/60/60/24</f>
        <v>41912.650729166664</v>
      </c>
      <c r="T2938" s="9">
        <f>$R$1+I2938/60/60/24</f>
        <v>41925.207638888889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8273</v>
      </c>
      <c r="O2939" t="s">
        <v>8315</v>
      </c>
      <c r="P2939" s="12">
        <f>ROUND(E2939/D2939*100,0)</f>
        <v>133</v>
      </c>
      <c r="Q2939" s="13">
        <f>IFERROR(ROUND(E2939/L2939,2),"no backers")</f>
        <v>36.36</v>
      </c>
      <c r="S2939" s="9">
        <f>$R$1+J2939/60/60/24</f>
        <v>41803.457326388889</v>
      </c>
      <c r="T2939" s="9">
        <f>$R$1+I2939/60/60/24</f>
        <v>41833.457326388889</v>
      </c>
      <c r="U2939">
        <f>YEAR(S2939)</f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8273</v>
      </c>
      <c r="O2940" t="s">
        <v>8315</v>
      </c>
      <c r="P2940" s="12">
        <f>ROUND(E2940/D2940*100,0)</f>
        <v>101</v>
      </c>
      <c r="Q2940" s="13">
        <f>IFERROR(ROUND(E2940/L2940,2),"no backers")</f>
        <v>126.72</v>
      </c>
      <c r="S2940" s="9">
        <f>$R$1+J2940/60/60/24</f>
        <v>42004.703865740739</v>
      </c>
      <c r="T2940" s="9">
        <f>$R$1+I2940/60/60/24</f>
        <v>42034.703865740739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8273</v>
      </c>
      <c r="O2941" t="s">
        <v>8315</v>
      </c>
      <c r="P2941" s="12">
        <f>ROUND(E2941/D2941*100,0)</f>
        <v>103</v>
      </c>
      <c r="Q2941" s="13">
        <f>IFERROR(ROUND(E2941/L2941,2),"no backers")</f>
        <v>329.2</v>
      </c>
      <c r="S2941" s="9">
        <f>$R$1+J2941/60/60/24</f>
        <v>41845.809166666666</v>
      </c>
      <c r="T2941" s="9">
        <f>$R$1+I2941/60/60/24</f>
        <v>41879.041666666664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8273</v>
      </c>
      <c r="O2942" t="s">
        <v>8315</v>
      </c>
      <c r="P2942" s="12">
        <f>ROUND(E2942/D2942*100,0)</f>
        <v>107</v>
      </c>
      <c r="Q2942" s="13">
        <f>IFERROR(ROUND(E2942/L2942,2),"no backers")</f>
        <v>81.239999999999995</v>
      </c>
      <c r="S2942" s="9">
        <f>$R$1+J2942/60/60/24</f>
        <v>41982.773356481484</v>
      </c>
      <c r="T2942" s="9">
        <f>$R$1+I2942/60/60/24</f>
        <v>42022.773356481484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8273</v>
      </c>
      <c r="O2943" t="s">
        <v>8313</v>
      </c>
      <c r="P2943" s="12">
        <f>ROUND(E2943/D2943*100,0)</f>
        <v>0</v>
      </c>
      <c r="Q2943" s="13">
        <f>IFERROR(ROUND(E2943/L2943,2),"no backers")</f>
        <v>1</v>
      </c>
      <c r="S2943" s="9">
        <f>$R$1+J2943/60/60/24</f>
        <v>42034.960127314815</v>
      </c>
      <c r="T2943" s="9">
        <f>$R$1+I2943/60/60/24</f>
        <v>42064.960127314815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8273</v>
      </c>
      <c r="O2944" t="s">
        <v>8313</v>
      </c>
      <c r="P2944" s="12">
        <f>ROUND(E2944/D2944*100,0)</f>
        <v>20</v>
      </c>
      <c r="Q2944" s="13">
        <f>IFERROR(ROUND(E2944/L2944,2),"no backers")</f>
        <v>202.23</v>
      </c>
      <c r="S2944" s="9">
        <f>$R$1+J2944/60/60/24</f>
        <v>42334.803923611107</v>
      </c>
      <c r="T2944" s="9">
        <f>$R$1+I2944/60/60/24</f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8273</v>
      </c>
      <c r="O2945" t="s">
        <v>8313</v>
      </c>
      <c r="P2945" s="12">
        <f>ROUND(E2945/D2945*100,0)</f>
        <v>0</v>
      </c>
      <c r="Q2945" s="13" t="str">
        <f>IFERROR(ROUND(E2945/L2945,2),"no backers")</f>
        <v>no backers</v>
      </c>
      <c r="S2945" s="9">
        <f>$R$1+J2945/60/60/24</f>
        <v>42077.129398148143</v>
      </c>
      <c r="T2945" s="9">
        <f>$R$1+I2945/60/60/24</f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8273</v>
      </c>
      <c r="O2946" t="s">
        <v>8313</v>
      </c>
      <c r="P2946" s="12">
        <f>ROUND(E2946/D2946*100,0)</f>
        <v>1</v>
      </c>
      <c r="Q2946" s="13">
        <f>IFERROR(ROUND(E2946/L2946,2),"no backers")</f>
        <v>100</v>
      </c>
      <c r="S2946" s="9">
        <f>$R$1+J2946/60/60/24</f>
        <v>42132.9143287037</v>
      </c>
      <c r="T2946" s="9">
        <f>$R$1+I2946/60/60/24</f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8273</v>
      </c>
      <c r="O2947" t="s">
        <v>8313</v>
      </c>
      <c r="P2947" s="12">
        <f>ROUND(E2947/D2947*100,0)</f>
        <v>0</v>
      </c>
      <c r="Q2947" s="13" t="str">
        <f>IFERROR(ROUND(E2947/L2947,2),"no backers")</f>
        <v>no backers</v>
      </c>
      <c r="S2947" s="9">
        <f>$R$1+J2947/60/60/24</f>
        <v>42118.139583333337</v>
      </c>
      <c r="T2947" s="9">
        <f>$R$1+I2947/60/60/24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8273</v>
      </c>
      <c r="O2948" t="s">
        <v>8313</v>
      </c>
      <c r="P2948" s="12">
        <f>ROUND(E2948/D2948*100,0)</f>
        <v>0</v>
      </c>
      <c r="Q2948" s="13">
        <f>IFERROR(ROUND(E2948/L2948,2),"no backers")</f>
        <v>1</v>
      </c>
      <c r="S2948" s="9">
        <f>$R$1+J2948/60/60/24</f>
        <v>42567.531157407408</v>
      </c>
      <c r="T2948" s="9">
        <f>$R$1+I2948/60/60/24</f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8273</v>
      </c>
      <c r="O2949" t="s">
        <v>8313</v>
      </c>
      <c r="P2949" s="12">
        <f>ROUND(E2949/D2949*100,0)</f>
        <v>4</v>
      </c>
      <c r="Q2949" s="13">
        <f>IFERROR(ROUND(E2949/L2949,2),"no backers")</f>
        <v>82.46</v>
      </c>
      <c r="S2949" s="9">
        <f>$R$1+J2949/60/60/24</f>
        <v>42649.562118055561</v>
      </c>
      <c r="T2949" s="9">
        <f>$R$1+I2949/60/60/24</f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8273</v>
      </c>
      <c r="O2950" t="s">
        <v>8313</v>
      </c>
      <c r="P2950" s="12">
        <f>ROUND(E2950/D2950*100,0)</f>
        <v>0</v>
      </c>
      <c r="Q2950" s="13">
        <f>IFERROR(ROUND(E2950/L2950,2),"no backers")</f>
        <v>2.67</v>
      </c>
      <c r="S2950" s="9">
        <f>$R$1+J2950/60/60/24</f>
        <v>42097.649224537032</v>
      </c>
      <c r="T2950" s="9">
        <f>$R$1+I2950/60/60/24</f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8273</v>
      </c>
      <c r="O2951" t="s">
        <v>8313</v>
      </c>
      <c r="P2951" s="12">
        <f>ROUND(E2951/D2951*100,0)</f>
        <v>3</v>
      </c>
      <c r="Q2951" s="13">
        <f>IFERROR(ROUND(E2951/L2951,2),"no backers")</f>
        <v>12.5</v>
      </c>
      <c r="S2951" s="9">
        <f>$R$1+J2951/60/60/24</f>
        <v>42297.823113425926</v>
      </c>
      <c r="T2951" s="9">
        <f>$R$1+I2951/60/60/24</f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8273</v>
      </c>
      <c r="O2952" t="s">
        <v>8313</v>
      </c>
      <c r="P2952" s="12">
        <f>ROUND(E2952/D2952*100,0)</f>
        <v>0</v>
      </c>
      <c r="Q2952" s="13" t="str">
        <f>IFERROR(ROUND(E2952/L2952,2),"no backers")</f>
        <v>no backers</v>
      </c>
      <c r="S2952" s="9">
        <f>$R$1+J2952/60/60/24</f>
        <v>42362.36518518519</v>
      </c>
      <c r="T2952" s="9">
        <f>$R$1+I2952/60/60/24</f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8273</v>
      </c>
      <c r="O2953" t="s">
        <v>8313</v>
      </c>
      <c r="P2953" s="12">
        <f>ROUND(E2953/D2953*100,0)</f>
        <v>2</v>
      </c>
      <c r="Q2953" s="13">
        <f>IFERROR(ROUND(E2953/L2953,2),"no backers")</f>
        <v>18.899999999999999</v>
      </c>
      <c r="S2953" s="9">
        <f>$R$1+J2953/60/60/24</f>
        <v>41872.802928240737</v>
      </c>
      <c r="T2953" s="9">
        <f>$R$1+I2953/60/60/24</f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8273</v>
      </c>
      <c r="O2954" t="s">
        <v>8313</v>
      </c>
      <c r="P2954" s="12">
        <f>ROUND(E2954/D2954*100,0)</f>
        <v>8</v>
      </c>
      <c r="Q2954" s="13">
        <f>IFERROR(ROUND(E2954/L2954,2),"no backers")</f>
        <v>200.63</v>
      </c>
      <c r="S2954" s="9">
        <f>$R$1+J2954/60/60/24</f>
        <v>42628.690266203703</v>
      </c>
      <c r="T2954" s="9">
        <f>$R$1+I2954/60/60/24</f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8273</v>
      </c>
      <c r="O2955" t="s">
        <v>8313</v>
      </c>
      <c r="P2955" s="12">
        <f>ROUND(E2955/D2955*100,0)</f>
        <v>0</v>
      </c>
      <c r="Q2955" s="13">
        <f>IFERROR(ROUND(E2955/L2955,2),"no backers")</f>
        <v>201.67</v>
      </c>
      <c r="S2955" s="9">
        <f>$R$1+J2955/60/60/24</f>
        <v>42255.791909722218</v>
      </c>
      <c r="T2955" s="9">
        <f>$R$1+I2955/60/60/24</f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8273</v>
      </c>
      <c r="O2956" t="s">
        <v>8313</v>
      </c>
      <c r="P2956" s="12">
        <f>ROUND(E2956/D2956*100,0)</f>
        <v>0</v>
      </c>
      <c r="Q2956" s="13" t="str">
        <f>IFERROR(ROUND(E2956/L2956,2),"no backers")</f>
        <v>no backers</v>
      </c>
      <c r="S2956" s="9">
        <f>$R$1+J2956/60/60/24</f>
        <v>42790.583368055552</v>
      </c>
      <c r="T2956" s="9">
        <f>$R$1+I2956/60/60/24</f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8273</v>
      </c>
      <c r="O2957" t="s">
        <v>8313</v>
      </c>
      <c r="P2957" s="12">
        <f>ROUND(E2957/D2957*100,0)</f>
        <v>60</v>
      </c>
      <c r="Q2957" s="13">
        <f>IFERROR(ROUND(E2957/L2957,2),"no backers")</f>
        <v>65</v>
      </c>
      <c r="S2957" s="9">
        <f>$R$1+J2957/60/60/24</f>
        <v>42141.741307870368</v>
      </c>
      <c r="T2957" s="9">
        <f>$R$1+I2957/60/60/24</f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8273</v>
      </c>
      <c r="O2958" t="s">
        <v>8313</v>
      </c>
      <c r="P2958" s="12">
        <f>ROUND(E2958/D2958*100,0)</f>
        <v>17</v>
      </c>
      <c r="Q2958" s="13">
        <f>IFERROR(ROUND(E2958/L2958,2),"no backers")</f>
        <v>66.099999999999994</v>
      </c>
      <c r="S2958" s="9">
        <f>$R$1+J2958/60/60/24</f>
        <v>42464.958912037036</v>
      </c>
      <c r="T2958" s="9">
        <f>$R$1+I2958/60/60/24</f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8273</v>
      </c>
      <c r="O2959" t="s">
        <v>8313</v>
      </c>
      <c r="P2959" s="12">
        <f>ROUND(E2959/D2959*100,0)</f>
        <v>2</v>
      </c>
      <c r="Q2959" s="13">
        <f>IFERROR(ROUND(E2959/L2959,2),"no backers")</f>
        <v>93.33</v>
      </c>
      <c r="S2959" s="9">
        <f>$R$1+J2959/60/60/24</f>
        <v>42031.011249999996</v>
      </c>
      <c r="T2959" s="9">
        <f>$R$1+I2959/60/60/24</f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8273</v>
      </c>
      <c r="O2960" t="s">
        <v>8313</v>
      </c>
      <c r="P2960" s="12">
        <f>ROUND(E2960/D2960*100,0)</f>
        <v>0</v>
      </c>
      <c r="Q2960" s="13" t="str">
        <f>IFERROR(ROUND(E2960/L2960,2),"no backers")</f>
        <v>no backers</v>
      </c>
      <c r="S2960" s="9">
        <f>$R$1+J2960/60/60/24</f>
        <v>42438.779131944444</v>
      </c>
      <c r="T2960" s="9">
        <f>$R$1+I2960/60/60/24</f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8273</v>
      </c>
      <c r="O2961" t="s">
        <v>8313</v>
      </c>
      <c r="P2961" s="12">
        <f>ROUND(E2961/D2961*100,0)</f>
        <v>0</v>
      </c>
      <c r="Q2961" s="13" t="str">
        <f>IFERROR(ROUND(E2961/L2961,2),"no backers")</f>
        <v>no backers</v>
      </c>
      <c r="S2961" s="9">
        <f>$R$1+J2961/60/60/24</f>
        <v>42498.008391203708</v>
      </c>
      <c r="T2961" s="9">
        <f>$R$1+I2961/60/60/24</f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8273</v>
      </c>
      <c r="O2962" t="s">
        <v>8313</v>
      </c>
      <c r="P2962" s="12">
        <f>ROUND(E2962/D2962*100,0)</f>
        <v>0</v>
      </c>
      <c r="Q2962" s="13" t="str">
        <f>IFERROR(ROUND(E2962/L2962,2),"no backers")</f>
        <v>no backers</v>
      </c>
      <c r="S2962" s="9">
        <f>$R$1+J2962/60/60/24</f>
        <v>41863.757210648146</v>
      </c>
      <c r="T2962" s="9">
        <f>$R$1+I2962/60/60/24</f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8273</v>
      </c>
      <c r="O2963" t="s">
        <v>8274</v>
      </c>
      <c r="P2963" s="12">
        <f>ROUND(E2963/D2963*100,0)</f>
        <v>110</v>
      </c>
      <c r="Q2963" s="13">
        <f>IFERROR(ROUND(E2963/L2963,2),"no backers")</f>
        <v>50.75</v>
      </c>
      <c r="S2963" s="9">
        <f>$R$1+J2963/60/60/24</f>
        <v>42061.212488425925</v>
      </c>
      <c r="T2963" s="9">
        <f>$R$1+I2963/60/60/24</f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8273</v>
      </c>
      <c r="O2964" t="s">
        <v>8274</v>
      </c>
      <c r="P2964" s="12">
        <f>ROUND(E2964/D2964*100,0)</f>
        <v>122</v>
      </c>
      <c r="Q2964" s="13">
        <f>IFERROR(ROUND(E2964/L2964,2),"no backers")</f>
        <v>60.9</v>
      </c>
      <c r="S2964" s="9">
        <f>$R$1+J2964/60/60/24</f>
        <v>42036.24428240741</v>
      </c>
      <c r="T2964" s="9">
        <f>$R$1+I2964/60/60/24</f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8273</v>
      </c>
      <c r="O2965" t="s">
        <v>8274</v>
      </c>
      <c r="P2965" s="12">
        <f>ROUND(E2965/D2965*100,0)</f>
        <v>107</v>
      </c>
      <c r="Q2965" s="13">
        <f>IFERROR(ROUND(E2965/L2965,2),"no backers")</f>
        <v>109.03</v>
      </c>
      <c r="S2965" s="9">
        <f>$R$1+J2965/60/60/24</f>
        <v>42157.470185185186</v>
      </c>
      <c r="T2965" s="9">
        <f>$R$1+I2965/60/60/24</f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8273</v>
      </c>
      <c r="O2966" t="s">
        <v>8274</v>
      </c>
      <c r="P2966" s="12">
        <f>ROUND(E2966/D2966*100,0)</f>
        <v>101</v>
      </c>
      <c r="Q2966" s="13">
        <f>IFERROR(ROUND(E2966/L2966,2),"no backers")</f>
        <v>25.69</v>
      </c>
      <c r="S2966" s="9">
        <f>$R$1+J2966/60/60/24</f>
        <v>41827.909942129627</v>
      </c>
      <c r="T2966" s="9">
        <f>$R$1+I2966/60/60/24</f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8273</v>
      </c>
      <c r="O2967" t="s">
        <v>8274</v>
      </c>
      <c r="P2967" s="12">
        <f>ROUND(E2967/D2967*100,0)</f>
        <v>109</v>
      </c>
      <c r="Q2967" s="13">
        <f>IFERROR(ROUND(E2967/L2967,2),"no backers")</f>
        <v>41.92</v>
      </c>
      <c r="S2967" s="9">
        <f>$R$1+J2967/60/60/24</f>
        <v>42162.729548611111</v>
      </c>
      <c r="T2967" s="9">
        <f>$R$1+I2967/60/60/24</f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8273</v>
      </c>
      <c r="O2968" t="s">
        <v>8274</v>
      </c>
      <c r="P2968" s="12">
        <f>ROUND(E2968/D2968*100,0)</f>
        <v>114</v>
      </c>
      <c r="Q2968" s="13">
        <f>IFERROR(ROUND(E2968/L2968,2),"no backers")</f>
        <v>88.77</v>
      </c>
      <c r="S2968" s="9">
        <f>$R$1+J2968/60/60/24</f>
        <v>42233.738564814819</v>
      </c>
      <c r="T2968" s="9">
        <f>$R$1+I2968/60/60/24</f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8273</v>
      </c>
      <c r="O2969" t="s">
        <v>8274</v>
      </c>
      <c r="P2969" s="12">
        <f>ROUND(E2969/D2969*100,0)</f>
        <v>114</v>
      </c>
      <c r="Q2969" s="13">
        <f>IFERROR(ROUND(E2969/L2969,2),"no backers")</f>
        <v>80.23</v>
      </c>
      <c r="S2969" s="9">
        <f>$R$1+J2969/60/60/24</f>
        <v>42042.197824074072</v>
      </c>
      <c r="T2969" s="9">
        <f>$R$1+I2969/60/60/24</f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8273</v>
      </c>
      <c r="O2970" t="s">
        <v>8274</v>
      </c>
      <c r="P2970" s="12">
        <f>ROUND(E2970/D2970*100,0)</f>
        <v>106</v>
      </c>
      <c r="Q2970" s="13">
        <f>IFERROR(ROUND(E2970/L2970,2),"no backers")</f>
        <v>78.94</v>
      </c>
      <c r="S2970" s="9">
        <f>$R$1+J2970/60/60/24</f>
        <v>42585.523842592593</v>
      </c>
      <c r="T2970" s="9">
        <f>$R$1+I2970/60/60/24</f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8273</v>
      </c>
      <c r="O2971" t="s">
        <v>8274</v>
      </c>
      <c r="P2971" s="12">
        <f>ROUND(E2971/D2971*100,0)</f>
        <v>163</v>
      </c>
      <c r="Q2971" s="13">
        <f>IFERROR(ROUND(E2971/L2971,2),"no backers")</f>
        <v>95.59</v>
      </c>
      <c r="S2971" s="9">
        <f>$R$1+J2971/60/60/24</f>
        <v>42097.786493055552</v>
      </c>
      <c r="T2971" s="9">
        <f>$R$1+I2971/60/60/24</f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8273</v>
      </c>
      <c r="O2972" t="s">
        <v>8274</v>
      </c>
      <c r="P2972" s="12">
        <f>ROUND(E2972/D2972*100,0)</f>
        <v>106</v>
      </c>
      <c r="Q2972" s="13">
        <f>IFERROR(ROUND(E2972/L2972,2),"no backers")</f>
        <v>69.89</v>
      </c>
      <c r="S2972" s="9">
        <f>$R$1+J2972/60/60/24</f>
        <v>41808.669571759259</v>
      </c>
      <c r="T2972" s="9">
        <f>$R$1+I2972/60/60/24</f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t="s">
        <v>8274</v>
      </c>
      <c r="P2973" s="12">
        <f>ROUND(E2973/D2973*100,0)</f>
        <v>100</v>
      </c>
      <c r="Q2973" s="13">
        <f>IFERROR(ROUND(E2973/L2973,2),"no backers")</f>
        <v>74.53</v>
      </c>
      <c r="S2973" s="9">
        <f>$R$1+J2973/60/60/24</f>
        <v>41852.658310185187</v>
      </c>
      <c r="T2973" s="9">
        <f>$R$1+I2973/60/60/24</f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8273</v>
      </c>
      <c r="O2974" t="s">
        <v>8274</v>
      </c>
      <c r="P2974" s="12">
        <f>ROUND(E2974/D2974*100,0)</f>
        <v>105</v>
      </c>
      <c r="Q2974" s="13">
        <f>IFERROR(ROUND(E2974/L2974,2),"no backers")</f>
        <v>123.94</v>
      </c>
      <c r="S2974" s="9">
        <f>$R$1+J2974/60/60/24</f>
        <v>42694.110185185185</v>
      </c>
      <c r="T2974" s="9">
        <f>$R$1+I2974/60/60/24</f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8273</v>
      </c>
      <c r="O2975" t="s">
        <v>8274</v>
      </c>
      <c r="P2975" s="12">
        <f>ROUND(E2975/D2975*100,0)</f>
        <v>175</v>
      </c>
      <c r="Q2975" s="13">
        <f>IFERROR(ROUND(E2975/L2975,2),"no backers")</f>
        <v>264.85000000000002</v>
      </c>
      <c r="S2975" s="9">
        <f>$R$1+J2975/60/60/24</f>
        <v>42341.818379629629</v>
      </c>
      <c r="T2975" s="9">
        <f>$R$1+I2975/60/60/24</f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8273</v>
      </c>
      <c r="O2976" t="s">
        <v>8274</v>
      </c>
      <c r="P2976" s="12">
        <f>ROUND(E2976/D2976*100,0)</f>
        <v>102</v>
      </c>
      <c r="Q2976" s="13">
        <f>IFERROR(ROUND(E2976/L2976,2),"no backers")</f>
        <v>58.62</v>
      </c>
      <c r="S2976" s="9">
        <f>$R$1+J2976/60/60/24</f>
        <v>41880.061006944445</v>
      </c>
      <c r="T2976" s="9">
        <f>$R$1+I2976/60/60/24</f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8273</v>
      </c>
      <c r="O2977" t="s">
        <v>8274</v>
      </c>
      <c r="P2977" s="12">
        <f>ROUND(E2977/D2977*100,0)</f>
        <v>100</v>
      </c>
      <c r="Q2977" s="13">
        <f>IFERROR(ROUND(E2977/L2977,2),"no backers")</f>
        <v>70.88</v>
      </c>
      <c r="S2977" s="9">
        <f>$R$1+J2977/60/60/24</f>
        <v>41941.683865740742</v>
      </c>
      <c r="T2977" s="9">
        <f>$R$1+I2977/60/60/24</f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8273</v>
      </c>
      <c r="O2978" t="s">
        <v>8274</v>
      </c>
      <c r="P2978" s="12">
        <f>ROUND(E2978/D2978*100,0)</f>
        <v>171</v>
      </c>
      <c r="Q2978" s="13">
        <f>IFERROR(ROUND(E2978/L2978,2),"no backers")</f>
        <v>8.57</v>
      </c>
      <c r="S2978" s="9">
        <f>$R$1+J2978/60/60/24</f>
        <v>42425.730671296296</v>
      </c>
      <c r="T2978" s="9">
        <f>$R$1+I2978/60/60/24</f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8273</v>
      </c>
      <c r="O2979" t="s">
        <v>8274</v>
      </c>
      <c r="P2979" s="12">
        <f>ROUND(E2979/D2979*100,0)</f>
        <v>114</v>
      </c>
      <c r="Q2979" s="13">
        <f>IFERROR(ROUND(E2979/L2979,2),"no backers")</f>
        <v>113.57</v>
      </c>
      <c r="S2979" s="9">
        <f>$R$1+J2979/60/60/24</f>
        <v>42026.88118055556</v>
      </c>
      <c r="T2979" s="9">
        <f>$R$1+I2979/60/60/24</f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8273</v>
      </c>
      <c r="O2980" t="s">
        <v>8274</v>
      </c>
      <c r="P2980" s="12">
        <f>ROUND(E2980/D2980*100,0)</f>
        <v>129</v>
      </c>
      <c r="Q2980" s="13">
        <f>IFERROR(ROUND(E2980/L2980,2),"no backers")</f>
        <v>60.69</v>
      </c>
      <c r="S2980" s="9">
        <f>$R$1+J2980/60/60/24</f>
        <v>41922.640590277777</v>
      </c>
      <c r="T2980" s="9">
        <f>$R$1+I2980/60/60/24</f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8273</v>
      </c>
      <c r="O2981" t="s">
        <v>8274</v>
      </c>
      <c r="P2981" s="12">
        <f>ROUND(E2981/D2981*100,0)</f>
        <v>101</v>
      </c>
      <c r="Q2981" s="13">
        <f>IFERROR(ROUND(E2981/L2981,2),"no backers")</f>
        <v>110.22</v>
      </c>
      <c r="S2981" s="9">
        <f>$R$1+J2981/60/60/24</f>
        <v>41993.824340277773</v>
      </c>
      <c r="T2981" s="9">
        <f>$R$1+I2981/60/60/24</f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8273</v>
      </c>
      <c r="O2982" t="s">
        <v>8274</v>
      </c>
      <c r="P2982" s="12">
        <f>ROUND(E2982/D2982*100,0)</f>
        <v>109</v>
      </c>
      <c r="Q2982" s="13">
        <f>IFERROR(ROUND(E2982/L2982,2),"no backers")</f>
        <v>136.46</v>
      </c>
      <c r="S2982" s="9">
        <f>$R$1+J2982/60/60/24</f>
        <v>42219.915856481486</v>
      </c>
      <c r="T2982" s="9">
        <f>$R$1+I2982/60/60/24</f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8273</v>
      </c>
      <c r="O2983" t="s">
        <v>8313</v>
      </c>
      <c r="P2983" s="12">
        <f>ROUND(E2983/D2983*100,0)</f>
        <v>129</v>
      </c>
      <c r="Q2983" s="13">
        <f>IFERROR(ROUND(E2983/L2983,2),"no backers")</f>
        <v>53.16</v>
      </c>
      <c r="S2983" s="9">
        <f>$R$1+J2983/60/60/24</f>
        <v>42225.559675925921</v>
      </c>
      <c r="T2983" s="9">
        <f>$R$1+I2983/60/60/24</f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8273</v>
      </c>
      <c r="O2984" t="s">
        <v>8313</v>
      </c>
      <c r="P2984" s="12">
        <f>ROUND(E2984/D2984*100,0)</f>
        <v>102</v>
      </c>
      <c r="Q2984" s="13">
        <f>IFERROR(ROUND(E2984/L2984,2),"no backers")</f>
        <v>86.49</v>
      </c>
      <c r="S2984" s="9">
        <f>$R$1+J2984/60/60/24</f>
        <v>42381.686840277776</v>
      </c>
      <c r="T2984" s="9">
        <f>$R$1+I2984/60/60/24</f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8273</v>
      </c>
      <c r="O2985" t="s">
        <v>8313</v>
      </c>
      <c r="P2985" s="12">
        <f>ROUND(E2985/D2985*100,0)</f>
        <v>147</v>
      </c>
      <c r="Q2985" s="13">
        <f>IFERROR(ROUND(E2985/L2985,2),"no backers")</f>
        <v>155.24</v>
      </c>
      <c r="S2985" s="9">
        <f>$R$1+J2985/60/60/24</f>
        <v>41894.632361111115</v>
      </c>
      <c r="T2985" s="9">
        <f>$R$1+I2985/60/60/24</f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8273</v>
      </c>
      <c r="O2986" t="s">
        <v>8313</v>
      </c>
      <c r="P2986" s="12">
        <f>ROUND(E2986/D2986*100,0)</f>
        <v>100</v>
      </c>
      <c r="Q2986" s="13">
        <f>IFERROR(ROUND(E2986/L2986,2),"no backers")</f>
        <v>115.08</v>
      </c>
      <c r="S2986" s="9">
        <f>$R$1+J2986/60/60/24</f>
        <v>42576.278715277775</v>
      </c>
      <c r="T2986" s="9">
        <f>$R$1+I2986/60/60/24</f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8273</v>
      </c>
      <c r="O2987" t="s">
        <v>8313</v>
      </c>
      <c r="P2987" s="12">
        <f>ROUND(E2987/D2987*100,0)</f>
        <v>122</v>
      </c>
      <c r="Q2987" s="13">
        <f>IFERROR(ROUND(E2987/L2987,2),"no backers")</f>
        <v>109.59</v>
      </c>
      <c r="S2987" s="9">
        <f>$R$1+J2987/60/60/24</f>
        <v>42654.973703703698</v>
      </c>
      <c r="T2987" s="9">
        <f>$R$1+I2987/60/60/24</f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8273</v>
      </c>
      <c r="O2988" t="s">
        <v>8313</v>
      </c>
      <c r="P2988" s="12">
        <f>ROUND(E2988/D2988*100,0)</f>
        <v>106</v>
      </c>
      <c r="Q2988" s="13">
        <f>IFERROR(ROUND(E2988/L2988,2),"no backers")</f>
        <v>45.21</v>
      </c>
      <c r="S2988" s="9">
        <f>$R$1+J2988/60/60/24</f>
        <v>42431.500069444446</v>
      </c>
      <c r="T2988" s="9">
        <f>$R$1+I2988/60/60/24</f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8273</v>
      </c>
      <c r="O2989" t="s">
        <v>8313</v>
      </c>
      <c r="P2989" s="12">
        <f>ROUND(E2989/D2989*100,0)</f>
        <v>110</v>
      </c>
      <c r="Q2989" s="13">
        <f>IFERROR(ROUND(E2989/L2989,2),"no backers")</f>
        <v>104.15</v>
      </c>
      <c r="S2989" s="9">
        <f>$R$1+J2989/60/60/24</f>
        <v>42627.307303240741</v>
      </c>
      <c r="T2989" s="9">
        <f>$R$1+I2989/60/60/24</f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8273</v>
      </c>
      <c r="O2990" t="s">
        <v>8313</v>
      </c>
      <c r="P2990" s="12">
        <f>ROUND(E2990/D2990*100,0)</f>
        <v>100</v>
      </c>
      <c r="Q2990" s="13">
        <f>IFERROR(ROUND(E2990/L2990,2),"no backers")</f>
        <v>35.71</v>
      </c>
      <c r="S2990" s="9">
        <f>$R$1+J2990/60/60/24</f>
        <v>42511.362048611118</v>
      </c>
      <c r="T2990" s="9">
        <f>$R$1+I2990/60/60/24</f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8273</v>
      </c>
      <c r="O2991" t="s">
        <v>8313</v>
      </c>
      <c r="P2991" s="12">
        <f>ROUND(E2991/D2991*100,0)</f>
        <v>177</v>
      </c>
      <c r="Q2991" s="13">
        <f>IFERROR(ROUND(E2991/L2991,2),"no backers")</f>
        <v>97</v>
      </c>
      <c r="S2991" s="9">
        <f>$R$1+J2991/60/60/24</f>
        <v>42337.02039351852</v>
      </c>
      <c r="T2991" s="9">
        <f>$R$1+I2991/60/60/24</f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8273</v>
      </c>
      <c r="O2992" t="s">
        <v>8313</v>
      </c>
      <c r="P2992" s="12">
        <f>ROUND(E2992/D2992*100,0)</f>
        <v>100</v>
      </c>
      <c r="Q2992" s="13">
        <f>IFERROR(ROUND(E2992/L2992,2),"no backers")</f>
        <v>370.37</v>
      </c>
      <c r="S2992" s="9">
        <f>$R$1+J2992/60/60/24</f>
        <v>42341.57430555555</v>
      </c>
      <c r="T2992" s="9">
        <f>$R$1+I2992/60/60/24</f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8273</v>
      </c>
      <c r="O2993" t="s">
        <v>8313</v>
      </c>
      <c r="P2993" s="12">
        <f>ROUND(E2993/D2993*100,0)</f>
        <v>103</v>
      </c>
      <c r="Q2993" s="13">
        <f>IFERROR(ROUND(E2993/L2993,2),"no backers")</f>
        <v>94.41</v>
      </c>
      <c r="S2993" s="9">
        <f>$R$1+J2993/60/60/24</f>
        <v>42740.837152777778</v>
      </c>
      <c r="T2993" s="9">
        <f>$R$1+I2993/60/60/24</f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8273</v>
      </c>
      <c r="O2994" t="s">
        <v>8313</v>
      </c>
      <c r="P2994" s="12">
        <f>ROUND(E2994/D2994*100,0)</f>
        <v>105</v>
      </c>
      <c r="Q2994" s="13">
        <f>IFERROR(ROUND(E2994/L2994,2),"no backers")</f>
        <v>48.98</v>
      </c>
      <c r="S2994" s="9">
        <f>$R$1+J2994/60/60/24</f>
        <v>42622.767476851848</v>
      </c>
      <c r="T2994" s="9">
        <f>$R$1+I2994/60/60/24</f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8273</v>
      </c>
      <c r="O2995" t="s">
        <v>8313</v>
      </c>
      <c r="P2995" s="12">
        <f>ROUND(E2995/D2995*100,0)</f>
        <v>100</v>
      </c>
      <c r="Q2995" s="13">
        <f>IFERROR(ROUND(E2995/L2995,2),"no backers")</f>
        <v>45.59</v>
      </c>
      <c r="S2995" s="9">
        <f>$R$1+J2995/60/60/24</f>
        <v>42390.838738425926</v>
      </c>
      <c r="T2995" s="9">
        <f>$R$1+I2995/60/60/24</f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8273</v>
      </c>
      <c r="O2996" t="s">
        <v>8313</v>
      </c>
      <c r="P2996" s="12">
        <f>ROUND(E2996/D2996*100,0)</f>
        <v>458</v>
      </c>
      <c r="Q2996" s="13">
        <f>IFERROR(ROUND(E2996/L2996,2),"no backers")</f>
        <v>23.28</v>
      </c>
      <c r="S2996" s="9">
        <f>$R$1+J2996/60/60/24</f>
        <v>41885.478842592594</v>
      </c>
      <c r="T2996" s="9">
        <f>$R$1+I2996/60/60/24</f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8273</v>
      </c>
      <c r="O2997" t="s">
        <v>8313</v>
      </c>
      <c r="P2997" s="12">
        <f>ROUND(E2997/D2997*100,0)</f>
        <v>105</v>
      </c>
      <c r="Q2997" s="13">
        <f>IFERROR(ROUND(E2997/L2997,2),"no backers")</f>
        <v>63.23</v>
      </c>
      <c r="S2997" s="9">
        <f>$R$1+J2997/60/60/24</f>
        <v>42724.665173611109</v>
      </c>
      <c r="T2997" s="9">
        <f>$R$1+I2997/60/60/24</f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8273</v>
      </c>
      <c r="O2998" t="s">
        <v>8313</v>
      </c>
      <c r="P2998" s="12">
        <f>ROUND(E2998/D2998*100,0)</f>
        <v>172</v>
      </c>
      <c r="Q2998" s="13">
        <f>IFERROR(ROUND(E2998/L2998,2),"no backers")</f>
        <v>153.52000000000001</v>
      </c>
      <c r="S2998" s="9">
        <f>$R$1+J2998/60/60/24</f>
        <v>42090.912500000006</v>
      </c>
      <c r="T2998" s="9">
        <f>$R$1+I2998/60/60/24</f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8273</v>
      </c>
      <c r="O2999" t="s">
        <v>8313</v>
      </c>
      <c r="P2999" s="12">
        <f>ROUND(E2999/D2999*100,0)</f>
        <v>104</v>
      </c>
      <c r="Q2999" s="13">
        <f>IFERROR(ROUND(E2999/L2999,2),"no backers")</f>
        <v>90.2</v>
      </c>
      <c r="S2999" s="9">
        <f>$R$1+J2999/60/60/24</f>
        <v>42775.733715277776</v>
      </c>
      <c r="T2999" s="9">
        <f>$R$1+I2999/60/60/24</f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8273</v>
      </c>
      <c r="O3000" t="s">
        <v>8313</v>
      </c>
      <c r="P3000" s="12">
        <f>ROUND(E3000/D3000*100,0)</f>
        <v>103</v>
      </c>
      <c r="Q3000" s="13">
        <f>IFERROR(ROUND(E3000/L3000,2),"no backers")</f>
        <v>118.97</v>
      </c>
      <c r="S3000" s="9">
        <f>$R$1+J3000/60/60/24</f>
        <v>41778.193622685183</v>
      </c>
      <c r="T3000" s="9">
        <f>$R$1+I3000/60/60/24</f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8273</v>
      </c>
      <c r="O3001" t="s">
        <v>8313</v>
      </c>
      <c r="P3001" s="12">
        <f>ROUND(E3001/D3001*100,0)</f>
        <v>119</v>
      </c>
      <c r="Q3001" s="13">
        <f>IFERROR(ROUND(E3001/L3001,2),"no backers")</f>
        <v>80.25</v>
      </c>
      <c r="S3001" s="9">
        <f>$R$1+J3001/60/60/24</f>
        <v>42780.740277777775</v>
      </c>
      <c r="T3001" s="9">
        <f>$R$1+I3001/60/60/24</f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8273</v>
      </c>
      <c r="O3002" t="s">
        <v>8313</v>
      </c>
      <c r="P3002" s="12">
        <f>ROUND(E3002/D3002*100,0)</f>
        <v>100</v>
      </c>
      <c r="Q3002" s="13">
        <f>IFERROR(ROUND(E3002/L3002,2),"no backers")</f>
        <v>62.5</v>
      </c>
      <c r="S3002" s="9">
        <f>$R$1+J3002/60/60/24</f>
        <v>42752.827199074076</v>
      </c>
      <c r="T3002" s="9">
        <f>$R$1+I3002/60/60/24</f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8273</v>
      </c>
      <c r="O3003" t="s">
        <v>8313</v>
      </c>
      <c r="P3003" s="12">
        <f>ROUND(E3003/D3003*100,0)</f>
        <v>319</v>
      </c>
      <c r="Q3003" s="13">
        <f>IFERROR(ROUND(E3003/L3003,2),"no backers")</f>
        <v>131.38</v>
      </c>
      <c r="S3003" s="9">
        <f>$R$1+J3003/60/60/24</f>
        <v>42534.895625000005</v>
      </c>
      <c r="T3003" s="9">
        <f>$R$1+I3003/60/60/24</f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8273</v>
      </c>
      <c r="O3004" t="s">
        <v>8313</v>
      </c>
      <c r="P3004" s="12">
        <f>ROUND(E3004/D3004*100,0)</f>
        <v>109</v>
      </c>
      <c r="Q3004" s="13">
        <f>IFERROR(ROUND(E3004/L3004,2),"no backers")</f>
        <v>73.03</v>
      </c>
      <c r="S3004" s="9">
        <f>$R$1+J3004/60/60/24</f>
        <v>41239.83625</v>
      </c>
      <c r="T3004" s="9">
        <f>$R$1+I3004/60/60/24</f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8273</v>
      </c>
      <c r="O3005" t="s">
        <v>8313</v>
      </c>
      <c r="P3005" s="12">
        <f>ROUND(E3005/D3005*100,0)</f>
        <v>101</v>
      </c>
      <c r="Q3005" s="13">
        <f>IFERROR(ROUND(E3005/L3005,2),"no backers")</f>
        <v>178.53</v>
      </c>
      <c r="S3005" s="9">
        <f>$R$1+J3005/60/60/24</f>
        <v>42398.849259259259</v>
      </c>
      <c r="T3005" s="9">
        <f>$R$1+I3005/60/60/24</f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8273</v>
      </c>
      <c r="O3006" t="s">
        <v>8313</v>
      </c>
      <c r="P3006" s="12">
        <f>ROUND(E3006/D3006*100,0)</f>
        <v>113</v>
      </c>
      <c r="Q3006" s="13">
        <f>IFERROR(ROUND(E3006/L3006,2),"no backers")</f>
        <v>162.91</v>
      </c>
      <c r="S3006" s="9">
        <f>$R$1+J3006/60/60/24</f>
        <v>41928.881064814814</v>
      </c>
      <c r="T3006" s="9">
        <f>$R$1+I3006/60/60/24</f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8273</v>
      </c>
      <c r="O3007" t="s">
        <v>8313</v>
      </c>
      <c r="P3007" s="12">
        <f>ROUND(E3007/D3007*100,0)</f>
        <v>120</v>
      </c>
      <c r="Q3007" s="13">
        <f>IFERROR(ROUND(E3007/L3007,2),"no backers")</f>
        <v>108.24</v>
      </c>
      <c r="S3007" s="9">
        <f>$R$1+J3007/60/60/24</f>
        <v>41888.674826388888</v>
      </c>
      <c r="T3007" s="9">
        <f>$R$1+I3007/60/60/24</f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8273</v>
      </c>
      <c r="O3008" t="s">
        <v>8313</v>
      </c>
      <c r="P3008" s="12">
        <f>ROUND(E3008/D3008*100,0)</f>
        <v>108</v>
      </c>
      <c r="Q3008" s="13">
        <f>IFERROR(ROUND(E3008/L3008,2),"no backers")</f>
        <v>88.87</v>
      </c>
      <c r="S3008" s="9">
        <f>$R$1+J3008/60/60/24</f>
        <v>41957.756840277783</v>
      </c>
      <c r="T3008" s="9">
        <f>$R$1+I3008/60/60/24</f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8273</v>
      </c>
      <c r="O3009" t="s">
        <v>8313</v>
      </c>
      <c r="P3009" s="12">
        <f>ROUND(E3009/D3009*100,0)</f>
        <v>180</v>
      </c>
      <c r="Q3009" s="13">
        <f>IFERROR(ROUND(E3009/L3009,2),"no backers")</f>
        <v>54</v>
      </c>
      <c r="S3009" s="9">
        <f>$R$1+J3009/60/60/24</f>
        <v>42098.216238425928</v>
      </c>
      <c r="T3009" s="9">
        <f>$R$1+I3009/60/60/24</f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8273</v>
      </c>
      <c r="O3010" t="s">
        <v>8313</v>
      </c>
      <c r="P3010" s="12">
        <f>ROUND(E3010/D3010*100,0)</f>
        <v>101</v>
      </c>
      <c r="Q3010" s="13">
        <f>IFERROR(ROUND(E3010/L3010,2),"no backers")</f>
        <v>116.73</v>
      </c>
      <c r="S3010" s="9">
        <f>$R$1+J3010/60/60/24</f>
        <v>42360.212025462963</v>
      </c>
      <c r="T3010" s="9">
        <f>$R$1+I3010/60/60/24</f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8273</v>
      </c>
      <c r="O3011" t="s">
        <v>8313</v>
      </c>
      <c r="P3011" s="12">
        <f>ROUND(E3011/D3011*100,0)</f>
        <v>120</v>
      </c>
      <c r="Q3011" s="13">
        <f>IFERROR(ROUND(E3011/L3011,2),"no backers")</f>
        <v>233.9</v>
      </c>
      <c r="S3011" s="9">
        <f>$R$1+J3011/60/60/24</f>
        <v>41939.569907407407</v>
      </c>
      <c r="T3011" s="9">
        <f>$R$1+I3011/60/60/24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8273</v>
      </c>
      <c r="O3012" t="s">
        <v>8313</v>
      </c>
      <c r="P3012" s="12">
        <f>ROUND(E3012/D3012*100,0)</f>
        <v>158</v>
      </c>
      <c r="Q3012" s="13">
        <f>IFERROR(ROUND(E3012/L3012,2),"no backers")</f>
        <v>158</v>
      </c>
      <c r="S3012" s="9">
        <f>$R$1+J3012/60/60/24</f>
        <v>41996.832395833335</v>
      </c>
      <c r="T3012" s="9">
        <f>$R$1+I3012/60/60/24</f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8273</v>
      </c>
      <c r="O3013" t="s">
        <v>8313</v>
      </c>
      <c r="P3013" s="12">
        <f>ROUND(E3013/D3013*100,0)</f>
        <v>124</v>
      </c>
      <c r="Q3013" s="13">
        <f>IFERROR(ROUND(E3013/L3013,2),"no backers")</f>
        <v>14.84</v>
      </c>
      <c r="S3013" s="9">
        <f>$R$1+J3013/60/60/24</f>
        <v>42334.468935185185</v>
      </c>
      <c r="T3013" s="9">
        <f>$R$1+I3013/60/60/24</f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8273</v>
      </c>
      <c r="O3014" t="s">
        <v>8313</v>
      </c>
      <c r="P3014" s="12">
        <f>ROUND(E3014/D3014*100,0)</f>
        <v>117</v>
      </c>
      <c r="Q3014" s="13">
        <f>IFERROR(ROUND(E3014/L3014,2),"no backers")</f>
        <v>85.18</v>
      </c>
      <c r="S3014" s="9">
        <f>$R$1+J3014/60/60/24</f>
        <v>42024.702893518523</v>
      </c>
      <c r="T3014" s="9">
        <f>$R$1+I3014/60/60/24</f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8273</v>
      </c>
      <c r="O3015" t="s">
        <v>8313</v>
      </c>
      <c r="P3015" s="12">
        <f>ROUND(E3015/D3015*100,0)</f>
        <v>157</v>
      </c>
      <c r="Q3015" s="13">
        <f>IFERROR(ROUND(E3015/L3015,2),"no backers")</f>
        <v>146.69</v>
      </c>
      <c r="S3015" s="9">
        <f>$R$1+J3015/60/60/24</f>
        <v>42146.836215277777</v>
      </c>
      <c r="T3015" s="9">
        <f>$R$1+I3015/60/60/24</f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8273</v>
      </c>
      <c r="O3016" t="s">
        <v>8313</v>
      </c>
      <c r="P3016" s="12">
        <f>ROUND(E3016/D3016*100,0)</f>
        <v>113</v>
      </c>
      <c r="Q3016" s="13">
        <f>IFERROR(ROUND(E3016/L3016,2),"no backers")</f>
        <v>50.76</v>
      </c>
      <c r="S3016" s="9">
        <f>$R$1+J3016/60/60/24</f>
        <v>41920.123611111114</v>
      </c>
      <c r="T3016" s="9">
        <f>$R$1+I3016/60/60/24</f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8273</v>
      </c>
      <c r="O3017" t="s">
        <v>8313</v>
      </c>
      <c r="P3017" s="12">
        <f>ROUND(E3017/D3017*100,0)</f>
        <v>103</v>
      </c>
      <c r="Q3017" s="13">
        <f>IFERROR(ROUND(E3017/L3017,2),"no backers")</f>
        <v>87.7</v>
      </c>
      <c r="S3017" s="9">
        <f>$R$1+J3017/60/60/24</f>
        <v>41785.72729166667</v>
      </c>
      <c r="T3017" s="9">
        <f>$R$1+I3017/60/60/24</f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8273</v>
      </c>
      <c r="O3018" t="s">
        <v>8313</v>
      </c>
      <c r="P3018" s="12">
        <f>ROUND(E3018/D3018*100,0)</f>
        <v>103</v>
      </c>
      <c r="Q3018" s="13">
        <f>IFERROR(ROUND(E3018/L3018,2),"no backers")</f>
        <v>242.28</v>
      </c>
      <c r="S3018" s="9">
        <f>$R$1+J3018/60/60/24</f>
        <v>41778.548055555555</v>
      </c>
      <c r="T3018" s="9">
        <f>$R$1+I3018/60/60/24</f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8273</v>
      </c>
      <c r="O3019" t="s">
        <v>8313</v>
      </c>
      <c r="P3019" s="12">
        <f>ROUND(E3019/D3019*100,0)</f>
        <v>106</v>
      </c>
      <c r="Q3019" s="13">
        <f>IFERROR(ROUND(E3019/L3019,2),"no backers")</f>
        <v>146.44999999999999</v>
      </c>
      <c r="S3019" s="9">
        <f>$R$1+J3019/60/60/24</f>
        <v>41841.850034722222</v>
      </c>
      <c r="T3019" s="9">
        <f>$R$1+I3019/60/60/24</f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8273</v>
      </c>
      <c r="O3020" t="s">
        <v>8313</v>
      </c>
      <c r="P3020" s="12">
        <f>ROUND(E3020/D3020*100,0)</f>
        <v>101</v>
      </c>
      <c r="Q3020" s="13">
        <f>IFERROR(ROUND(E3020/L3020,2),"no backers")</f>
        <v>103.17</v>
      </c>
      <c r="S3020" s="9">
        <f>$R$1+J3020/60/60/24</f>
        <v>42163.29833333334</v>
      </c>
      <c r="T3020" s="9">
        <f>$R$1+I3020/60/60/24</f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8273</v>
      </c>
      <c r="O3021" t="s">
        <v>8313</v>
      </c>
      <c r="P3021" s="12">
        <f>ROUND(E3021/D3021*100,0)</f>
        <v>121</v>
      </c>
      <c r="Q3021" s="13">
        <f>IFERROR(ROUND(E3021/L3021,2),"no backers")</f>
        <v>80.459999999999994</v>
      </c>
      <c r="S3021" s="9">
        <f>$R$1+J3021/60/60/24</f>
        <v>41758.833564814813</v>
      </c>
      <c r="T3021" s="9">
        <f>$R$1+I3021/60/60/24</f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8273</v>
      </c>
      <c r="O3022" t="s">
        <v>8313</v>
      </c>
      <c r="P3022" s="12">
        <f>ROUND(E3022/D3022*100,0)</f>
        <v>101</v>
      </c>
      <c r="Q3022" s="13">
        <f>IFERROR(ROUND(E3022/L3022,2),"no backers")</f>
        <v>234.67</v>
      </c>
      <c r="S3022" s="9">
        <f>$R$1+J3022/60/60/24</f>
        <v>42170.846446759257</v>
      </c>
      <c r="T3022" s="9">
        <f>$R$1+I3022/60/60/24</f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8273</v>
      </c>
      <c r="O3023" t="s">
        <v>8313</v>
      </c>
      <c r="P3023" s="12">
        <f>ROUND(E3023/D3023*100,0)</f>
        <v>116</v>
      </c>
      <c r="Q3023" s="13">
        <f>IFERROR(ROUND(E3023/L3023,2),"no backers")</f>
        <v>50.69</v>
      </c>
      <c r="S3023" s="9">
        <f>$R$1+J3023/60/60/24</f>
        <v>42660.618854166663</v>
      </c>
      <c r="T3023" s="9">
        <f>$R$1+I3023/60/60/24</f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8273</v>
      </c>
      <c r="O3024" t="s">
        <v>8313</v>
      </c>
      <c r="P3024" s="12">
        <f>ROUND(E3024/D3024*100,0)</f>
        <v>101</v>
      </c>
      <c r="Q3024" s="13">
        <f>IFERROR(ROUND(E3024/L3024,2),"no backers")</f>
        <v>162.71</v>
      </c>
      <c r="S3024" s="9">
        <f>$R$1+J3024/60/60/24</f>
        <v>42564.95380787037</v>
      </c>
      <c r="T3024" s="9">
        <f>$R$1+I3024/60/60/24</f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8273</v>
      </c>
      <c r="O3025" t="s">
        <v>8313</v>
      </c>
      <c r="P3025" s="12">
        <f>ROUND(E3025/D3025*100,0)</f>
        <v>103</v>
      </c>
      <c r="Q3025" s="13">
        <f>IFERROR(ROUND(E3025/L3025,2),"no backers")</f>
        <v>120.17</v>
      </c>
      <c r="S3025" s="9">
        <f>$R$1+J3025/60/60/24</f>
        <v>42121.675763888896</v>
      </c>
      <c r="T3025" s="9">
        <f>$R$1+I3025/60/60/24</f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8273</v>
      </c>
      <c r="O3026" t="s">
        <v>8313</v>
      </c>
      <c r="P3026" s="12">
        <f>ROUND(E3026/D3026*100,0)</f>
        <v>246</v>
      </c>
      <c r="Q3026" s="13">
        <f>IFERROR(ROUND(E3026/L3026,2),"no backers")</f>
        <v>67.7</v>
      </c>
      <c r="S3026" s="9">
        <f>$R$1+J3026/60/60/24</f>
        <v>41158.993923611109</v>
      </c>
      <c r="T3026" s="9">
        <f>$R$1+I3026/60/60/24</f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8273</v>
      </c>
      <c r="O3027" t="s">
        <v>8313</v>
      </c>
      <c r="P3027" s="12">
        <f>ROUND(E3027/D3027*100,0)</f>
        <v>302</v>
      </c>
      <c r="Q3027" s="13">
        <f>IFERROR(ROUND(E3027/L3027,2),"no backers")</f>
        <v>52.1</v>
      </c>
      <c r="S3027" s="9">
        <f>$R$1+J3027/60/60/24</f>
        <v>41761.509409722225</v>
      </c>
      <c r="T3027" s="9">
        <f>$R$1+I3027/60/60/24</f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8273</v>
      </c>
      <c r="O3028" t="s">
        <v>8313</v>
      </c>
      <c r="P3028" s="12">
        <f>ROUND(E3028/D3028*100,0)</f>
        <v>143</v>
      </c>
      <c r="Q3028" s="13">
        <f>IFERROR(ROUND(E3028/L3028,2),"no backers")</f>
        <v>51.6</v>
      </c>
      <c r="S3028" s="9">
        <f>$R$1+J3028/60/60/24</f>
        <v>42783.459398148145</v>
      </c>
      <c r="T3028" s="9">
        <f>$R$1+I3028/60/60/24</f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8273</v>
      </c>
      <c r="O3029" t="s">
        <v>8313</v>
      </c>
      <c r="P3029" s="12">
        <f>ROUND(E3029/D3029*100,0)</f>
        <v>131</v>
      </c>
      <c r="Q3029" s="13">
        <f>IFERROR(ROUND(E3029/L3029,2),"no backers")</f>
        <v>164.3</v>
      </c>
      <c r="S3029" s="9">
        <f>$R$1+J3029/60/60/24</f>
        <v>42053.704293981486</v>
      </c>
      <c r="T3029" s="9">
        <f>$R$1+I3029/60/60/24</f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8273</v>
      </c>
      <c r="O3030" t="s">
        <v>8313</v>
      </c>
      <c r="P3030" s="12">
        <f>ROUND(E3030/D3030*100,0)</f>
        <v>168</v>
      </c>
      <c r="Q3030" s="13">
        <f>IFERROR(ROUND(E3030/L3030,2),"no backers")</f>
        <v>84.86</v>
      </c>
      <c r="S3030" s="9">
        <f>$R$1+J3030/60/60/24</f>
        <v>42567.264178240745</v>
      </c>
      <c r="T3030" s="9">
        <f>$R$1+I3030/60/60/24</f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8273</v>
      </c>
      <c r="O3031" t="s">
        <v>8313</v>
      </c>
      <c r="P3031" s="12">
        <f>ROUND(E3031/D3031*100,0)</f>
        <v>110</v>
      </c>
      <c r="Q3031" s="13">
        <f>IFERROR(ROUND(E3031/L3031,2),"no backers")</f>
        <v>94.55</v>
      </c>
      <c r="S3031" s="9">
        <f>$R$1+J3031/60/60/24</f>
        <v>41932.708877314813</v>
      </c>
      <c r="T3031" s="9">
        <f>$R$1+I3031/60/60/24</f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8273</v>
      </c>
      <c r="O3032" t="s">
        <v>8313</v>
      </c>
      <c r="P3032" s="12">
        <f>ROUND(E3032/D3032*100,0)</f>
        <v>107</v>
      </c>
      <c r="Q3032" s="13">
        <f>IFERROR(ROUND(E3032/L3032,2),"no backers")</f>
        <v>45.54</v>
      </c>
      <c r="S3032" s="9">
        <f>$R$1+J3032/60/60/24</f>
        <v>42233.747349537036</v>
      </c>
      <c r="T3032" s="9">
        <f>$R$1+I3032/60/60/24</f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8273</v>
      </c>
      <c r="O3033" t="s">
        <v>8313</v>
      </c>
      <c r="P3033" s="12">
        <f>ROUND(E3033/D3033*100,0)</f>
        <v>100</v>
      </c>
      <c r="Q3033" s="13">
        <f>IFERROR(ROUND(E3033/L3033,2),"no backers")</f>
        <v>51.72</v>
      </c>
      <c r="S3033" s="9">
        <f>$R$1+J3033/60/60/24</f>
        <v>42597.882488425923</v>
      </c>
      <c r="T3033" s="9">
        <f>$R$1+I3033/60/60/24</f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8273</v>
      </c>
      <c r="O3034" t="s">
        <v>8313</v>
      </c>
      <c r="P3034" s="12">
        <f>ROUND(E3034/D3034*100,0)</f>
        <v>127</v>
      </c>
      <c r="Q3034" s="13">
        <f>IFERROR(ROUND(E3034/L3034,2),"no backers")</f>
        <v>50.88</v>
      </c>
      <c r="S3034" s="9">
        <f>$R$1+J3034/60/60/24</f>
        <v>42228.044664351852</v>
      </c>
      <c r="T3034" s="9">
        <f>$R$1+I3034/60/60/24</f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8273</v>
      </c>
      <c r="O3035" t="s">
        <v>8313</v>
      </c>
      <c r="P3035" s="12">
        <f>ROUND(E3035/D3035*100,0)</f>
        <v>147</v>
      </c>
      <c r="Q3035" s="13">
        <f>IFERROR(ROUND(E3035/L3035,2),"no backers")</f>
        <v>191.13</v>
      </c>
      <c r="S3035" s="9">
        <f>$R$1+J3035/60/60/24</f>
        <v>42570.110243055555</v>
      </c>
      <c r="T3035" s="9">
        <f>$R$1+I3035/60/60/24</f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8273</v>
      </c>
      <c r="O3036" t="s">
        <v>8313</v>
      </c>
      <c r="P3036" s="12">
        <f>ROUND(E3036/D3036*100,0)</f>
        <v>113</v>
      </c>
      <c r="Q3036" s="13">
        <f>IFERROR(ROUND(E3036/L3036,2),"no backers")</f>
        <v>89.31</v>
      </c>
      <c r="S3036" s="9">
        <f>$R$1+J3036/60/60/24</f>
        <v>42644.535358796296</v>
      </c>
      <c r="T3036" s="9">
        <f>$R$1+I3036/60/60/24</f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8273</v>
      </c>
      <c r="O3037" t="s">
        <v>8313</v>
      </c>
      <c r="P3037" s="12">
        <f>ROUND(E3037/D3037*100,0)</f>
        <v>109</v>
      </c>
      <c r="Q3037" s="13">
        <f>IFERROR(ROUND(E3037/L3037,2),"no backers")</f>
        <v>88.59</v>
      </c>
      <c r="S3037" s="9">
        <f>$R$1+J3037/60/60/24</f>
        <v>41368.560289351852</v>
      </c>
      <c r="T3037" s="9">
        <f>$R$1+I3037/60/60/24</f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8273</v>
      </c>
      <c r="O3038" t="s">
        <v>8313</v>
      </c>
      <c r="P3038" s="12">
        <f>ROUND(E3038/D3038*100,0)</f>
        <v>127</v>
      </c>
      <c r="Q3038" s="13">
        <f>IFERROR(ROUND(E3038/L3038,2),"no backers")</f>
        <v>96.3</v>
      </c>
      <c r="S3038" s="9">
        <f>$R$1+J3038/60/60/24</f>
        <v>41466.785231481481</v>
      </c>
      <c r="T3038" s="9">
        <f>$R$1+I3038/60/60/24</f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8273</v>
      </c>
      <c r="O3039" t="s">
        <v>8313</v>
      </c>
      <c r="P3039" s="12">
        <f>ROUND(E3039/D3039*100,0)</f>
        <v>213</v>
      </c>
      <c r="Q3039" s="13">
        <f>IFERROR(ROUND(E3039/L3039,2),"no backers")</f>
        <v>33.31</v>
      </c>
      <c r="S3039" s="9">
        <f>$R$1+J3039/60/60/24</f>
        <v>40378.893206018518</v>
      </c>
      <c r="T3039" s="9">
        <f>$R$1+I3039/60/60/24</f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8273</v>
      </c>
      <c r="O3040" t="s">
        <v>8313</v>
      </c>
      <c r="P3040" s="12">
        <f>ROUND(E3040/D3040*100,0)</f>
        <v>101</v>
      </c>
      <c r="Q3040" s="13">
        <f>IFERROR(ROUND(E3040/L3040,2),"no backers")</f>
        <v>37.22</v>
      </c>
      <c r="S3040" s="9">
        <f>$R$1+J3040/60/60/24</f>
        <v>42373.252280092594</v>
      </c>
      <c r="T3040" s="9">
        <f>$R$1+I3040/60/60/24</f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8273</v>
      </c>
      <c r="O3041" t="s">
        <v>8313</v>
      </c>
      <c r="P3041" s="12">
        <f>ROUND(E3041/D3041*100,0)</f>
        <v>109</v>
      </c>
      <c r="Q3041" s="13">
        <f>IFERROR(ROUND(E3041/L3041,2),"no backers")</f>
        <v>92.13</v>
      </c>
      <c r="S3041" s="9">
        <f>$R$1+J3041/60/60/24</f>
        <v>41610.794421296298</v>
      </c>
      <c r="T3041" s="9">
        <f>$R$1+I3041/60/60/24</f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8273</v>
      </c>
      <c r="O3042" t="s">
        <v>8313</v>
      </c>
      <c r="P3042" s="12">
        <f>ROUND(E3042/D3042*100,0)</f>
        <v>108</v>
      </c>
      <c r="Q3042" s="13">
        <f>IFERROR(ROUND(E3042/L3042,2),"no backers")</f>
        <v>76.790000000000006</v>
      </c>
      <c r="S3042" s="9">
        <f>$R$1+J3042/60/60/24</f>
        <v>42177.791909722218</v>
      </c>
      <c r="T3042" s="9">
        <f>$R$1+I3042/60/60/24</f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8273</v>
      </c>
      <c r="O3043" t="s">
        <v>8313</v>
      </c>
      <c r="P3043" s="12">
        <f>ROUND(E3043/D3043*100,0)</f>
        <v>110</v>
      </c>
      <c r="Q3043" s="13">
        <f>IFERROR(ROUND(E3043/L3043,2),"no backers")</f>
        <v>96.53</v>
      </c>
      <c r="S3043" s="9">
        <f>$R$1+J3043/60/60/24</f>
        <v>42359.868611111116</v>
      </c>
      <c r="T3043" s="9">
        <f>$R$1+I3043/60/60/24</f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8273</v>
      </c>
      <c r="O3044" t="s">
        <v>8313</v>
      </c>
      <c r="P3044" s="12">
        <f>ROUND(E3044/D3044*100,0)</f>
        <v>128</v>
      </c>
      <c r="Q3044" s="13">
        <f>IFERROR(ROUND(E3044/L3044,2),"no backers")</f>
        <v>51.89</v>
      </c>
      <c r="S3044" s="9">
        <f>$R$1+J3044/60/60/24</f>
        <v>42253.688043981485</v>
      </c>
      <c r="T3044" s="9">
        <f>$R$1+I3044/60/60/24</f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8273</v>
      </c>
      <c r="O3045" t="s">
        <v>8313</v>
      </c>
      <c r="P3045" s="12">
        <f>ROUND(E3045/D3045*100,0)</f>
        <v>110</v>
      </c>
      <c r="Q3045" s="13">
        <f>IFERROR(ROUND(E3045/L3045,2),"no backers")</f>
        <v>128.91</v>
      </c>
      <c r="S3045" s="9">
        <f>$R$1+J3045/60/60/24</f>
        <v>42083.070590277777</v>
      </c>
      <c r="T3045" s="9">
        <f>$R$1+I3045/60/60/24</f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8273</v>
      </c>
      <c r="O3046" t="s">
        <v>8313</v>
      </c>
      <c r="P3046" s="12">
        <f>ROUND(E3046/D3046*100,0)</f>
        <v>109</v>
      </c>
      <c r="Q3046" s="13">
        <f>IFERROR(ROUND(E3046/L3046,2),"no backers")</f>
        <v>84.11</v>
      </c>
      <c r="S3046" s="9">
        <f>$R$1+J3046/60/60/24</f>
        <v>42387.7268287037</v>
      </c>
      <c r="T3046" s="9">
        <f>$R$1+I3046/60/60/24</f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8273</v>
      </c>
      <c r="O3047" t="s">
        <v>8313</v>
      </c>
      <c r="P3047" s="12">
        <f>ROUND(E3047/D3047*100,0)</f>
        <v>133</v>
      </c>
      <c r="Q3047" s="13">
        <f>IFERROR(ROUND(E3047/L3047,2),"no backers")</f>
        <v>82.94</v>
      </c>
      <c r="S3047" s="9">
        <f>$R$1+J3047/60/60/24</f>
        <v>41843.155729166669</v>
      </c>
      <c r="T3047" s="9">
        <f>$R$1+I3047/60/60/24</f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8273</v>
      </c>
      <c r="O3048" t="s">
        <v>8313</v>
      </c>
      <c r="P3048" s="12">
        <f>ROUND(E3048/D3048*100,0)</f>
        <v>191</v>
      </c>
      <c r="Q3048" s="13">
        <f>IFERROR(ROUND(E3048/L3048,2),"no backers")</f>
        <v>259.95</v>
      </c>
      <c r="S3048" s="9">
        <f>$R$1+J3048/60/60/24</f>
        <v>41862.803078703706</v>
      </c>
      <c r="T3048" s="9">
        <f>$R$1+I3048/60/60/24</f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8273</v>
      </c>
      <c r="O3049" t="s">
        <v>8313</v>
      </c>
      <c r="P3049" s="12">
        <f>ROUND(E3049/D3049*100,0)</f>
        <v>149</v>
      </c>
      <c r="Q3049" s="13">
        <f>IFERROR(ROUND(E3049/L3049,2),"no backers")</f>
        <v>37.25</v>
      </c>
      <c r="S3049" s="9">
        <f>$R$1+J3049/60/60/24</f>
        <v>42443.989050925928</v>
      </c>
      <c r="T3049" s="9">
        <f>$R$1+I3049/60/60/24</f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8273</v>
      </c>
      <c r="O3050" t="s">
        <v>8313</v>
      </c>
      <c r="P3050" s="12">
        <f>ROUND(E3050/D3050*100,0)</f>
        <v>166</v>
      </c>
      <c r="Q3050" s="13">
        <f>IFERROR(ROUND(E3050/L3050,2),"no backers")</f>
        <v>177.02</v>
      </c>
      <c r="S3050" s="9">
        <f>$R$1+J3050/60/60/24</f>
        <v>41975.901180555549</v>
      </c>
      <c r="T3050" s="9">
        <f>$R$1+I3050/60/60/24</f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8273</v>
      </c>
      <c r="O3051" t="s">
        <v>8313</v>
      </c>
      <c r="P3051" s="12">
        <f>ROUND(E3051/D3051*100,0)</f>
        <v>107</v>
      </c>
      <c r="Q3051" s="13">
        <f>IFERROR(ROUND(E3051/L3051,2),"no backers")</f>
        <v>74.069999999999993</v>
      </c>
      <c r="S3051" s="9">
        <f>$R$1+J3051/60/60/24</f>
        <v>42139.014525462961</v>
      </c>
      <c r="T3051" s="9">
        <f>$R$1+I3051/60/60/24</f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8273</v>
      </c>
      <c r="O3052" t="s">
        <v>8313</v>
      </c>
      <c r="P3052" s="12">
        <f>ROUND(E3052/D3052*100,0)</f>
        <v>106</v>
      </c>
      <c r="Q3052" s="13">
        <f>IFERROR(ROUND(E3052/L3052,2),"no backers")</f>
        <v>70.67</v>
      </c>
      <c r="S3052" s="9">
        <f>$R$1+J3052/60/60/24</f>
        <v>42465.16851851852</v>
      </c>
      <c r="T3052" s="9">
        <f>$R$1+I3052/60/60/24</f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8273</v>
      </c>
      <c r="O3053" t="s">
        <v>8313</v>
      </c>
      <c r="P3053" s="12">
        <f>ROUND(E3053/D3053*100,0)</f>
        <v>24</v>
      </c>
      <c r="Q3053" s="13">
        <f>IFERROR(ROUND(E3053/L3053,2),"no backers")</f>
        <v>23.63</v>
      </c>
      <c r="S3053" s="9">
        <f>$R$1+J3053/60/60/24</f>
        <v>42744.416030092587</v>
      </c>
      <c r="T3053" s="9">
        <f>$R$1+I3053/60/60/24</f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8273</v>
      </c>
      <c r="O3054" t="s">
        <v>8313</v>
      </c>
      <c r="P3054" s="12">
        <f>ROUND(E3054/D3054*100,0)</f>
        <v>0</v>
      </c>
      <c r="Q3054" s="13">
        <f>IFERROR(ROUND(E3054/L3054,2),"no backers")</f>
        <v>37.5</v>
      </c>
      <c r="S3054" s="9">
        <f>$R$1+J3054/60/60/24</f>
        <v>42122.670069444444</v>
      </c>
      <c r="T3054" s="9">
        <f>$R$1+I3054/60/60/24</f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8273</v>
      </c>
      <c r="O3055" t="s">
        <v>8313</v>
      </c>
      <c r="P3055" s="12">
        <f>ROUND(E3055/D3055*100,0)</f>
        <v>0</v>
      </c>
      <c r="Q3055" s="13">
        <f>IFERROR(ROUND(E3055/L3055,2),"no backers")</f>
        <v>13.33</v>
      </c>
      <c r="S3055" s="9">
        <f>$R$1+J3055/60/60/24</f>
        <v>41862.761724537035</v>
      </c>
      <c r="T3055" s="9">
        <f>$R$1+I3055/60/60/24</f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8273</v>
      </c>
      <c r="O3056" t="s">
        <v>8313</v>
      </c>
      <c r="P3056" s="12">
        <f>ROUND(E3056/D3056*100,0)</f>
        <v>0</v>
      </c>
      <c r="Q3056" s="13" t="str">
        <f>IFERROR(ROUND(E3056/L3056,2),"no backers")</f>
        <v>no backers</v>
      </c>
      <c r="S3056" s="9">
        <f>$R$1+J3056/60/60/24</f>
        <v>42027.832800925928</v>
      </c>
      <c r="T3056" s="9">
        <f>$R$1+I3056/60/60/24</f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8273</v>
      </c>
      <c r="O3057" t="s">
        <v>8313</v>
      </c>
      <c r="P3057" s="12">
        <f>ROUND(E3057/D3057*100,0)</f>
        <v>0</v>
      </c>
      <c r="Q3057" s="13">
        <f>IFERROR(ROUND(E3057/L3057,2),"no backers")</f>
        <v>1</v>
      </c>
      <c r="S3057" s="9">
        <f>$R$1+J3057/60/60/24</f>
        <v>41953.95821759259</v>
      </c>
      <c r="T3057" s="9">
        <f>$R$1+I3057/60/60/24</f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8273</v>
      </c>
      <c r="O3058" t="s">
        <v>8313</v>
      </c>
      <c r="P3058" s="12">
        <f>ROUND(E3058/D3058*100,0)</f>
        <v>0</v>
      </c>
      <c r="Q3058" s="13" t="str">
        <f>IFERROR(ROUND(E3058/L3058,2),"no backers")</f>
        <v>no backers</v>
      </c>
      <c r="S3058" s="9">
        <f>$R$1+J3058/60/60/24</f>
        <v>41851.636388888888</v>
      </c>
      <c r="T3058" s="9">
        <f>$R$1+I3058/60/60/24</f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8273</v>
      </c>
      <c r="O3059" t="s">
        <v>8313</v>
      </c>
      <c r="P3059" s="12">
        <f>ROUND(E3059/D3059*100,0)</f>
        <v>0</v>
      </c>
      <c r="Q3059" s="13" t="str">
        <f>IFERROR(ROUND(E3059/L3059,2),"no backers")</f>
        <v>no backers</v>
      </c>
      <c r="S3059" s="9">
        <f>$R$1+J3059/60/60/24</f>
        <v>42433.650590277779</v>
      </c>
      <c r="T3059" s="9">
        <f>$R$1+I3059/60/60/24</f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8273</v>
      </c>
      <c r="O3060" t="s">
        <v>8313</v>
      </c>
      <c r="P3060" s="12">
        <f>ROUND(E3060/D3060*100,0)</f>
        <v>0</v>
      </c>
      <c r="Q3060" s="13">
        <f>IFERROR(ROUND(E3060/L3060,2),"no backers")</f>
        <v>1</v>
      </c>
      <c r="S3060" s="9">
        <f>$R$1+J3060/60/60/24</f>
        <v>42460.374305555553</v>
      </c>
      <c r="T3060" s="9">
        <f>$R$1+I3060/60/60/24</f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8273</v>
      </c>
      <c r="O3061" t="s">
        <v>8313</v>
      </c>
      <c r="P3061" s="12">
        <f>ROUND(E3061/D3061*100,0)</f>
        <v>3</v>
      </c>
      <c r="Q3061" s="13">
        <f>IFERROR(ROUND(E3061/L3061,2),"no backers")</f>
        <v>41</v>
      </c>
      <c r="S3061" s="9">
        <f>$R$1+J3061/60/60/24</f>
        <v>41829.935717592591</v>
      </c>
      <c r="T3061" s="9">
        <f>$R$1+I3061/60/60/24</f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8273</v>
      </c>
      <c r="O3062" t="s">
        <v>8313</v>
      </c>
      <c r="P3062" s="12">
        <f>ROUND(E3062/D3062*100,0)</f>
        <v>0</v>
      </c>
      <c r="Q3062" s="13">
        <f>IFERROR(ROUND(E3062/L3062,2),"no backers")</f>
        <v>55.83</v>
      </c>
      <c r="S3062" s="9">
        <f>$R$1+J3062/60/60/24</f>
        <v>42245.274699074071</v>
      </c>
      <c r="T3062" s="9">
        <f>$R$1+I3062/60/60/24</f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8273</v>
      </c>
      <c r="O3063" t="s">
        <v>8313</v>
      </c>
      <c r="P3063" s="12">
        <f>ROUND(E3063/D3063*100,0)</f>
        <v>0</v>
      </c>
      <c r="Q3063" s="13" t="str">
        <f>IFERROR(ROUND(E3063/L3063,2),"no backers")</f>
        <v>no backers</v>
      </c>
      <c r="S3063" s="9">
        <f>$R$1+J3063/60/60/24</f>
        <v>41834.784120370372</v>
      </c>
      <c r="T3063" s="9">
        <f>$R$1+I3063/60/60/24</f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8273</v>
      </c>
      <c r="O3064" t="s">
        <v>8313</v>
      </c>
      <c r="P3064" s="12">
        <f>ROUND(E3064/D3064*100,0)</f>
        <v>67</v>
      </c>
      <c r="Q3064" s="13">
        <f>IFERROR(ROUND(E3064/L3064,2),"no backers")</f>
        <v>99.76</v>
      </c>
      <c r="S3064" s="9">
        <f>$R$1+J3064/60/60/24</f>
        <v>42248.535787037035</v>
      </c>
      <c r="T3064" s="9">
        <f>$R$1+I3064/60/60/24</f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8273</v>
      </c>
      <c r="O3065" t="s">
        <v>8313</v>
      </c>
      <c r="P3065" s="12">
        <f>ROUND(E3065/D3065*100,0)</f>
        <v>20</v>
      </c>
      <c r="Q3065" s="13">
        <f>IFERROR(ROUND(E3065/L3065,2),"no backers")</f>
        <v>25.52</v>
      </c>
      <c r="S3065" s="9">
        <f>$R$1+J3065/60/60/24</f>
        <v>42630.922893518517</v>
      </c>
      <c r="T3065" s="9">
        <f>$R$1+I3065/60/60/24</f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8273</v>
      </c>
      <c r="O3066" t="s">
        <v>8313</v>
      </c>
      <c r="P3066" s="12">
        <f>ROUND(E3066/D3066*100,0)</f>
        <v>11</v>
      </c>
      <c r="Q3066" s="13">
        <f>IFERROR(ROUND(E3066/L3066,2),"no backers")</f>
        <v>117.65</v>
      </c>
      <c r="S3066" s="9">
        <f>$R$1+J3066/60/60/24</f>
        <v>42299.130162037036</v>
      </c>
      <c r="T3066" s="9">
        <f>$R$1+I3066/60/60/24</f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8273</v>
      </c>
      <c r="O3067" t="s">
        <v>8313</v>
      </c>
      <c r="P3067" s="12">
        <f>ROUND(E3067/D3067*100,0)</f>
        <v>0</v>
      </c>
      <c r="Q3067" s="13">
        <f>IFERROR(ROUND(E3067/L3067,2),"no backers")</f>
        <v>5</v>
      </c>
      <c r="S3067" s="9">
        <f>$R$1+J3067/60/60/24</f>
        <v>41825.055231481485</v>
      </c>
      <c r="T3067" s="9">
        <f>$R$1+I3067/60/60/24</f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8273</v>
      </c>
      <c r="O3068" t="s">
        <v>8313</v>
      </c>
      <c r="P3068" s="12">
        <f>ROUND(E3068/D3068*100,0)</f>
        <v>12</v>
      </c>
      <c r="Q3068" s="13">
        <f>IFERROR(ROUND(E3068/L3068,2),"no backers")</f>
        <v>2796.67</v>
      </c>
      <c r="S3068" s="9">
        <f>$R$1+J3068/60/60/24</f>
        <v>42531.228437500002</v>
      </c>
      <c r="T3068" s="9">
        <f>$R$1+I3068/60/60/24</f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8273</v>
      </c>
      <c r="O3069" t="s">
        <v>8313</v>
      </c>
      <c r="P3069" s="12">
        <f>ROUND(E3069/D3069*100,0)</f>
        <v>3</v>
      </c>
      <c r="Q3069" s="13">
        <f>IFERROR(ROUND(E3069/L3069,2),"no backers")</f>
        <v>200</v>
      </c>
      <c r="S3069" s="9">
        <f>$R$1+J3069/60/60/24</f>
        <v>42226.938414351855</v>
      </c>
      <c r="T3069" s="9">
        <f>$R$1+I3069/60/60/24</f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8273</v>
      </c>
      <c r="O3070" t="s">
        <v>8313</v>
      </c>
      <c r="P3070" s="12">
        <f>ROUND(E3070/D3070*100,0)</f>
        <v>0</v>
      </c>
      <c r="Q3070" s="13">
        <f>IFERROR(ROUND(E3070/L3070,2),"no backers")</f>
        <v>87.5</v>
      </c>
      <c r="S3070" s="9">
        <f>$R$1+J3070/60/60/24</f>
        <v>42263.691574074073</v>
      </c>
      <c r="T3070" s="9">
        <f>$R$1+I3070/60/60/24</f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8273</v>
      </c>
      <c r="O3071" t="s">
        <v>8313</v>
      </c>
      <c r="P3071" s="12">
        <f>ROUND(E3071/D3071*100,0)</f>
        <v>14</v>
      </c>
      <c r="Q3071" s="13">
        <f>IFERROR(ROUND(E3071/L3071,2),"no backers")</f>
        <v>20.14</v>
      </c>
      <c r="S3071" s="9">
        <f>$R$1+J3071/60/60/24</f>
        <v>41957.833726851852</v>
      </c>
      <c r="T3071" s="9">
        <f>$R$1+I3071/60/60/24</f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8273</v>
      </c>
      <c r="O3072" t="s">
        <v>8313</v>
      </c>
      <c r="P3072" s="12">
        <f>ROUND(E3072/D3072*100,0)</f>
        <v>3</v>
      </c>
      <c r="Q3072" s="13">
        <f>IFERROR(ROUND(E3072/L3072,2),"no backers")</f>
        <v>20.88</v>
      </c>
      <c r="S3072" s="9">
        <f>$R$1+J3072/60/60/24</f>
        <v>42690.733437499999</v>
      </c>
      <c r="T3072" s="9">
        <f>$R$1+I3072/60/60/24</f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8273</v>
      </c>
      <c r="O3073" t="s">
        <v>8313</v>
      </c>
      <c r="P3073" s="12">
        <f>ROUND(E3073/D3073*100,0)</f>
        <v>60</v>
      </c>
      <c r="Q3073" s="13">
        <f>IFERROR(ROUND(E3073/L3073,2),"no backers")</f>
        <v>61.31</v>
      </c>
      <c r="S3073" s="9">
        <f>$R$1+J3073/60/60/24</f>
        <v>42097.732418981483</v>
      </c>
      <c r="T3073" s="9">
        <f>$R$1+I3073/60/60/24</f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8273</v>
      </c>
      <c r="O3074" t="s">
        <v>8313</v>
      </c>
      <c r="P3074" s="12">
        <f>ROUND(E3074/D3074*100,0)</f>
        <v>0</v>
      </c>
      <c r="Q3074" s="13">
        <f>IFERROR(ROUND(E3074/L3074,2),"no backers")</f>
        <v>1</v>
      </c>
      <c r="S3074" s="9">
        <f>$R$1+J3074/60/60/24</f>
        <v>42658.690532407403</v>
      </c>
      <c r="T3074" s="9">
        <f>$R$1+I3074/60/60/24</f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8273</v>
      </c>
      <c r="O3075" t="s">
        <v>8313</v>
      </c>
      <c r="P3075" s="12">
        <f>ROUND(E3075/D3075*100,0)</f>
        <v>0</v>
      </c>
      <c r="Q3075" s="13">
        <f>IFERROR(ROUND(E3075/L3075,2),"no backers")</f>
        <v>92.14</v>
      </c>
      <c r="S3075" s="9">
        <f>$R$1+J3075/60/60/24</f>
        <v>42111.684027777781</v>
      </c>
      <c r="T3075" s="9">
        <f>$R$1+I3075/60/60/24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8273</v>
      </c>
      <c r="O3076" t="s">
        <v>8313</v>
      </c>
      <c r="P3076" s="12">
        <f>ROUND(E3076/D3076*100,0)</f>
        <v>0</v>
      </c>
      <c r="Q3076" s="13">
        <f>IFERROR(ROUND(E3076/L3076,2),"no backers")</f>
        <v>7.33</v>
      </c>
      <c r="S3076" s="9">
        <f>$R$1+J3076/60/60/24</f>
        <v>42409.571284722217</v>
      </c>
      <c r="T3076" s="9">
        <f>$R$1+I3076/60/60/24</f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8273</v>
      </c>
      <c r="O3077" t="s">
        <v>8313</v>
      </c>
      <c r="P3077" s="12">
        <f>ROUND(E3077/D3077*100,0)</f>
        <v>9</v>
      </c>
      <c r="Q3077" s="13">
        <f>IFERROR(ROUND(E3077/L3077,2),"no backers")</f>
        <v>64.8</v>
      </c>
      <c r="S3077" s="9">
        <f>$R$1+J3077/60/60/24</f>
        <v>42551.102314814809</v>
      </c>
      <c r="T3077" s="9">
        <f>$R$1+I3077/60/60/24</f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8273</v>
      </c>
      <c r="O3078" t="s">
        <v>8313</v>
      </c>
      <c r="P3078" s="12">
        <f>ROUND(E3078/D3078*100,0)</f>
        <v>15</v>
      </c>
      <c r="Q3078" s="13">
        <f>IFERROR(ROUND(E3078/L3078,2),"no backers")</f>
        <v>30.12</v>
      </c>
      <c r="S3078" s="9">
        <f>$R$1+J3078/60/60/24</f>
        <v>42226.651886574073</v>
      </c>
      <c r="T3078" s="9">
        <f>$R$1+I3078/60/60/24</f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8273</v>
      </c>
      <c r="O3079" t="s">
        <v>8313</v>
      </c>
      <c r="P3079" s="12">
        <f>ROUND(E3079/D3079*100,0)</f>
        <v>0</v>
      </c>
      <c r="Q3079" s="13">
        <f>IFERROR(ROUND(E3079/L3079,2),"no backers")</f>
        <v>52.5</v>
      </c>
      <c r="S3079" s="9">
        <f>$R$1+J3079/60/60/24</f>
        <v>42766.956921296296</v>
      </c>
      <c r="T3079" s="9">
        <f>$R$1+I3079/60/60/24</f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8273</v>
      </c>
      <c r="O3080" t="s">
        <v>8313</v>
      </c>
      <c r="P3080" s="12">
        <f>ROUND(E3080/D3080*100,0)</f>
        <v>0</v>
      </c>
      <c r="Q3080" s="13">
        <f>IFERROR(ROUND(E3080/L3080,2),"no backers")</f>
        <v>23.67</v>
      </c>
      <c r="S3080" s="9">
        <f>$R$1+J3080/60/60/24</f>
        <v>42031.138831018514</v>
      </c>
      <c r="T3080" s="9">
        <f>$R$1+I3080/60/60/24</f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8273</v>
      </c>
      <c r="O3081" t="s">
        <v>8313</v>
      </c>
      <c r="P3081" s="12">
        <f>ROUND(E3081/D3081*100,0)</f>
        <v>1</v>
      </c>
      <c r="Q3081" s="13">
        <f>IFERROR(ROUND(E3081/L3081,2),"no backers")</f>
        <v>415.78</v>
      </c>
      <c r="S3081" s="9">
        <f>$R$1+J3081/60/60/24</f>
        <v>42055.713368055556</v>
      </c>
      <c r="T3081" s="9">
        <f>$R$1+I3081/60/60/24</f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8273</v>
      </c>
      <c r="O3082" t="s">
        <v>8313</v>
      </c>
      <c r="P3082" s="12">
        <f>ROUND(E3082/D3082*100,0)</f>
        <v>0</v>
      </c>
      <c r="Q3082" s="13">
        <f>IFERROR(ROUND(E3082/L3082,2),"no backers")</f>
        <v>53.71</v>
      </c>
      <c r="S3082" s="9">
        <f>$R$1+J3082/60/60/24</f>
        <v>41940.028287037036</v>
      </c>
      <c r="T3082" s="9">
        <f>$R$1+I3082/60/60/24</f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8273</v>
      </c>
      <c r="O3083" t="s">
        <v>8313</v>
      </c>
      <c r="P3083" s="12">
        <f>ROUND(E3083/D3083*100,0)</f>
        <v>0</v>
      </c>
      <c r="Q3083" s="13">
        <f>IFERROR(ROUND(E3083/L3083,2),"no backers")</f>
        <v>420.6</v>
      </c>
      <c r="S3083" s="9">
        <f>$R$1+J3083/60/60/24</f>
        <v>42237.181608796294</v>
      </c>
      <c r="T3083" s="9">
        <f>$R$1+I3083/60/60/24</f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8273</v>
      </c>
      <c r="O3084" t="s">
        <v>8313</v>
      </c>
      <c r="P3084" s="12">
        <f>ROUND(E3084/D3084*100,0)</f>
        <v>0</v>
      </c>
      <c r="Q3084" s="13" t="str">
        <f>IFERROR(ROUND(E3084/L3084,2),"no backers")</f>
        <v>no backers</v>
      </c>
      <c r="S3084" s="9">
        <f>$R$1+J3084/60/60/24</f>
        <v>42293.922986111109</v>
      </c>
      <c r="T3084" s="9">
        <f>$R$1+I3084/60/60/24</f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8273</v>
      </c>
      <c r="O3085" t="s">
        <v>8313</v>
      </c>
      <c r="P3085" s="12">
        <f>ROUND(E3085/D3085*100,0)</f>
        <v>0</v>
      </c>
      <c r="Q3085" s="13">
        <f>IFERROR(ROUND(E3085/L3085,2),"no backers")</f>
        <v>18.670000000000002</v>
      </c>
      <c r="S3085" s="9">
        <f>$R$1+J3085/60/60/24</f>
        <v>41853.563402777778</v>
      </c>
      <c r="T3085" s="9">
        <f>$R$1+I3085/60/60/24</f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8273</v>
      </c>
      <c r="O3086" t="s">
        <v>8313</v>
      </c>
      <c r="P3086" s="12">
        <f>ROUND(E3086/D3086*100,0)</f>
        <v>12</v>
      </c>
      <c r="Q3086" s="13">
        <f>IFERROR(ROUND(E3086/L3086,2),"no backers")</f>
        <v>78.33</v>
      </c>
      <c r="S3086" s="9">
        <f>$R$1+J3086/60/60/24</f>
        <v>42100.723738425921</v>
      </c>
      <c r="T3086" s="9">
        <f>$R$1+I3086/60/60/24</f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8273</v>
      </c>
      <c r="O3087" t="s">
        <v>8313</v>
      </c>
      <c r="P3087" s="12">
        <f>ROUND(E3087/D3087*100,0)</f>
        <v>2</v>
      </c>
      <c r="Q3087" s="13">
        <f>IFERROR(ROUND(E3087/L3087,2),"no backers")</f>
        <v>67.78</v>
      </c>
      <c r="S3087" s="9">
        <f>$R$1+J3087/60/60/24</f>
        <v>42246.883784722217</v>
      </c>
      <c r="T3087" s="9">
        <f>$R$1+I3087/60/60/24</f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8273</v>
      </c>
      <c r="O3088" t="s">
        <v>8313</v>
      </c>
      <c r="P3088" s="12">
        <f>ROUND(E3088/D3088*100,0)</f>
        <v>0</v>
      </c>
      <c r="Q3088" s="13">
        <f>IFERROR(ROUND(E3088/L3088,2),"no backers")</f>
        <v>16.670000000000002</v>
      </c>
      <c r="S3088" s="9">
        <f>$R$1+J3088/60/60/24</f>
        <v>42173.67082175926</v>
      </c>
      <c r="T3088" s="9">
        <f>$R$1+I3088/60/60/24</f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8273</v>
      </c>
      <c r="O3089" t="s">
        <v>8313</v>
      </c>
      <c r="P3089" s="12">
        <f>ROUND(E3089/D3089*100,0)</f>
        <v>1</v>
      </c>
      <c r="Q3089" s="13">
        <f>IFERROR(ROUND(E3089/L3089,2),"no backers")</f>
        <v>62.5</v>
      </c>
      <c r="S3089" s="9">
        <f>$R$1+J3089/60/60/24</f>
        <v>42665.150347222225</v>
      </c>
      <c r="T3089" s="9">
        <f>$R$1+I3089/60/60/24</f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8273</v>
      </c>
      <c r="O3090" t="s">
        <v>8313</v>
      </c>
      <c r="P3090" s="12">
        <f>ROUND(E3090/D3090*100,0)</f>
        <v>0</v>
      </c>
      <c r="Q3090" s="13">
        <f>IFERROR(ROUND(E3090/L3090,2),"no backers")</f>
        <v>42</v>
      </c>
      <c r="S3090" s="9">
        <f>$R$1+J3090/60/60/24</f>
        <v>41981.57230324074</v>
      </c>
      <c r="T3090" s="9">
        <f>$R$1+I3090/60/60/24</f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8273</v>
      </c>
      <c r="O3091" t="s">
        <v>8313</v>
      </c>
      <c r="P3091" s="12">
        <f>ROUND(E3091/D3091*100,0)</f>
        <v>23</v>
      </c>
      <c r="Q3091" s="13">
        <f>IFERROR(ROUND(E3091/L3091,2),"no backers")</f>
        <v>130.09</v>
      </c>
      <c r="S3091" s="9">
        <f>$R$1+J3091/60/60/24</f>
        <v>42528.542627314819</v>
      </c>
      <c r="T3091" s="9">
        <f>$R$1+I3091/60/60/24</f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8273</v>
      </c>
      <c r="O3092" t="s">
        <v>8313</v>
      </c>
      <c r="P3092" s="12">
        <f>ROUND(E3092/D3092*100,0)</f>
        <v>5</v>
      </c>
      <c r="Q3092" s="13">
        <f>IFERROR(ROUND(E3092/L3092,2),"no backers")</f>
        <v>1270.22</v>
      </c>
      <c r="S3092" s="9">
        <f>$R$1+J3092/60/60/24</f>
        <v>42065.818807870368</v>
      </c>
      <c r="T3092" s="9">
        <f>$R$1+I3092/60/60/24</f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8273</v>
      </c>
      <c r="O3093" t="s">
        <v>8313</v>
      </c>
      <c r="P3093" s="12">
        <f>ROUND(E3093/D3093*100,0)</f>
        <v>16</v>
      </c>
      <c r="Q3093" s="13">
        <f>IFERROR(ROUND(E3093/L3093,2),"no backers")</f>
        <v>88.44</v>
      </c>
      <c r="S3093" s="9">
        <f>$R$1+J3093/60/60/24</f>
        <v>42566.948414351849</v>
      </c>
      <c r="T3093" s="9">
        <f>$R$1+I3093/60/60/24</f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8273</v>
      </c>
      <c r="O3094" t="s">
        <v>8313</v>
      </c>
      <c r="P3094" s="12">
        <f>ROUND(E3094/D3094*100,0)</f>
        <v>1</v>
      </c>
      <c r="Q3094" s="13">
        <f>IFERROR(ROUND(E3094/L3094,2),"no backers")</f>
        <v>56.34</v>
      </c>
      <c r="S3094" s="9">
        <f>$R$1+J3094/60/60/24</f>
        <v>42255.619351851856</v>
      </c>
      <c r="T3094" s="9">
        <f>$R$1+I3094/60/60/24</f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8273</v>
      </c>
      <c r="O3095" t="s">
        <v>8313</v>
      </c>
      <c r="P3095" s="12">
        <f>ROUND(E3095/D3095*100,0)</f>
        <v>23</v>
      </c>
      <c r="Q3095" s="13">
        <f>IFERROR(ROUND(E3095/L3095,2),"no backers")</f>
        <v>53.53</v>
      </c>
      <c r="S3095" s="9">
        <f>$R$1+J3095/60/60/24</f>
        <v>41760.909039351849</v>
      </c>
      <c r="T3095" s="9">
        <f>$R$1+I3095/60/60/24</f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8273</v>
      </c>
      <c r="O3096" t="s">
        <v>8313</v>
      </c>
      <c r="P3096" s="12">
        <f>ROUND(E3096/D3096*100,0)</f>
        <v>0</v>
      </c>
      <c r="Q3096" s="13">
        <f>IFERROR(ROUND(E3096/L3096,2),"no backers")</f>
        <v>25</v>
      </c>
      <c r="S3096" s="9">
        <f>$R$1+J3096/60/60/24</f>
        <v>42207.795787037037</v>
      </c>
      <c r="T3096" s="9">
        <f>$R$1+I3096/60/60/24</f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8273</v>
      </c>
      <c r="O3097" t="s">
        <v>8313</v>
      </c>
      <c r="P3097" s="12">
        <f>ROUND(E3097/D3097*100,0)</f>
        <v>0</v>
      </c>
      <c r="Q3097" s="13">
        <f>IFERROR(ROUND(E3097/L3097,2),"no backers")</f>
        <v>50</v>
      </c>
      <c r="S3097" s="9">
        <f>$R$1+J3097/60/60/24</f>
        <v>42523.025231481486</v>
      </c>
      <c r="T3097" s="9">
        <f>$R$1+I3097/60/60/24</f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8273</v>
      </c>
      <c r="O3098" t="s">
        <v>8313</v>
      </c>
      <c r="P3098" s="12">
        <f>ROUND(E3098/D3098*100,0)</f>
        <v>4</v>
      </c>
      <c r="Q3098" s="13">
        <f>IFERROR(ROUND(E3098/L3098,2),"no backers")</f>
        <v>56.79</v>
      </c>
      <c r="S3098" s="9">
        <f>$R$1+J3098/60/60/24</f>
        <v>42114.825532407413</v>
      </c>
      <c r="T3098" s="9">
        <f>$R$1+I3098/60/60/24</f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8273</v>
      </c>
      <c r="O3099" t="s">
        <v>8313</v>
      </c>
      <c r="P3099" s="12">
        <f>ROUND(E3099/D3099*100,0)</f>
        <v>17</v>
      </c>
      <c r="Q3099" s="13">
        <f>IFERROR(ROUND(E3099/L3099,2),"no backers")</f>
        <v>40.83</v>
      </c>
      <c r="S3099" s="9">
        <f>$R$1+J3099/60/60/24</f>
        <v>42629.503483796296</v>
      </c>
      <c r="T3099" s="9">
        <f>$R$1+I3099/60/60/24</f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8273</v>
      </c>
      <c r="O3100" t="s">
        <v>8313</v>
      </c>
      <c r="P3100" s="12">
        <f>ROUND(E3100/D3100*100,0)</f>
        <v>4</v>
      </c>
      <c r="Q3100" s="13">
        <f>IFERROR(ROUND(E3100/L3100,2),"no backers")</f>
        <v>65.11</v>
      </c>
      <c r="S3100" s="9">
        <f>$R$1+J3100/60/60/24</f>
        <v>42359.792233796295</v>
      </c>
      <c r="T3100" s="9">
        <f>$R$1+I3100/60/60/24</f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8273</v>
      </c>
      <c r="O3101" t="s">
        <v>8313</v>
      </c>
      <c r="P3101" s="12">
        <f>ROUND(E3101/D3101*100,0)</f>
        <v>14</v>
      </c>
      <c r="Q3101" s="13">
        <f>IFERROR(ROUND(E3101/L3101,2),"no backers")</f>
        <v>55.6</v>
      </c>
      <c r="S3101" s="9">
        <f>$R$1+J3101/60/60/24</f>
        <v>42382.189710648148</v>
      </c>
      <c r="T3101" s="9">
        <f>$R$1+I3101/60/60/24</f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8273</v>
      </c>
      <c r="O3102" t="s">
        <v>8313</v>
      </c>
      <c r="P3102" s="12">
        <f>ROUND(E3102/D3102*100,0)</f>
        <v>15</v>
      </c>
      <c r="Q3102" s="13">
        <f>IFERROR(ROUND(E3102/L3102,2),"no backers")</f>
        <v>140.54</v>
      </c>
      <c r="S3102" s="9">
        <f>$R$1+J3102/60/60/24</f>
        <v>41902.622395833336</v>
      </c>
      <c r="T3102" s="9">
        <f>$R$1+I3102/60/60/24</f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8273</v>
      </c>
      <c r="O3103" t="s">
        <v>8313</v>
      </c>
      <c r="P3103" s="12">
        <f>ROUND(E3103/D3103*100,0)</f>
        <v>12</v>
      </c>
      <c r="Q3103" s="13">
        <f>IFERROR(ROUND(E3103/L3103,2),"no backers")</f>
        <v>25</v>
      </c>
      <c r="S3103" s="9">
        <f>$R$1+J3103/60/60/24</f>
        <v>42171.383530092593</v>
      </c>
      <c r="T3103" s="9">
        <f>$R$1+I3103/60/60/24</f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8273</v>
      </c>
      <c r="O3104" t="s">
        <v>8313</v>
      </c>
      <c r="P3104" s="12">
        <f>ROUND(E3104/D3104*100,0)</f>
        <v>39</v>
      </c>
      <c r="Q3104" s="13">
        <f>IFERROR(ROUND(E3104/L3104,2),"no backers")</f>
        <v>69.53</v>
      </c>
      <c r="S3104" s="9">
        <f>$R$1+J3104/60/60/24</f>
        <v>42555.340486111112</v>
      </c>
      <c r="T3104" s="9">
        <f>$R$1+I3104/60/60/24</f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8273</v>
      </c>
      <c r="O3105" t="s">
        <v>8313</v>
      </c>
      <c r="P3105" s="12">
        <f>ROUND(E3105/D3105*100,0)</f>
        <v>0</v>
      </c>
      <c r="Q3105" s="13">
        <f>IFERROR(ROUND(E3105/L3105,2),"no backers")</f>
        <v>5.5</v>
      </c>
      <c r="S3105" s="9">
        <f>$R$1+J3105/60/60/24</f>
        <v>42107.156319444446</v>
      </c>
      <c r="T3105" s="9">
        <f>$R$1+I3105/60/60/24</f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8273</v>
      </c>
      <c r="O3106" t="s">
        <v>8313</v>
      </c>
      <c r="P3106" s="12">
        <f>ROUND(E3106/D3106*100,0)</f>
        <v>30</v>
      </c>
      <c r="Q3106" s="13">
        <f>IFERROR(ROUND(E3106/L3106,2),"no backers")</f>
        <v>237</v>
      </c>
      <c r="S3106" s="9">
        <f>$R$1+J3106/60/60/24</f>
        <v>42006.908692129626</v>
      </c>
      <c r="T3106" s="9">
        <f>$R$1+I3106/60/60/24</f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8273</v>
      </c>
      <c r="O3107" t="s">
        <v>8313</v>
      </c>
      <c r="P3107" s="12">
        <f>ROUND(E3107/D3107*100,0)</f>
        <v>42</v>
      </c>
      <c r="Q3107" s="13">
        <f>IFERROR(ROUND(E3107/L3107,2),"no backers")</f>
        <v>79.87</v>
      </c>
      <c r="S3107" s="9">
        <f>$R$1+J3107/60/60/24</f>
        <v>41876.718935185185</v>
      </c>
      <c r="T3107" s="9">
        <f>$R$1+I3107/60/60/24</f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8273</v>
      </c>
      <c r="O3108" t="s">
        <v>8313</v>
      </c>
      <c r="P3108" s="12">
        <f>ROUND(E3108/D3108*100,0)</f>
        <v>4</v>
      </c>
      <c r="Q3108" s="13">
        <f>IFERROR(ROUND(E3108/L3108,2),"no backers")</f>
        <v>10.25</v>
      </c>
      <c r="S3108" s="9">
        <f>$R$1+J3108/60/60/24</f>
        <v>42241.429120370376</v>
      </c>
      <c r="T3108" s="9">
        <f>$R$1+I3108/60/60/24</f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8273</v>
      </c>
      <c r="O3109" t="s">
        <v>8313</v>
      </c>
      <c r="P3109" s="12">
        <f>ROUND(E3109/D3109*100,0)</f>
        <v>20</v>
      </c>
      <c r="Q3109" s="13">
        <f>IFERROR(ROUND(E3109/L3109,2),"no backers")</f>
        <v>272.58999999999997</v>
      </c>
      <c r="S3109" s="9">
        <f>$R$1+J3109/60/60/24</f>
        <v>42128.814247685179</v>
      </c>
      <c r="T3109" s="9">
        <f>$R$1+I3109/60/60/24</f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8273</v>
      </c>
      <c r="O3110" t="s">
        <v>8313</v>
      </c>
      <c r="P3110" s="12">
        <f>ROUND(E3110/D3110*100,0)</f>
        <v>0</v>
      </c>
      <c r="Q3110" s="13">
        <f>IFERROR(ROUND(E3110/L3110,2),"no backers")</f>
        <v>13</v>
      </c>
      <c r="S3110" s="9">
        <f>$R$1+J3110/60/60/24</f>
        <v>42062.680486111116</v>
      </c>
      <c r="T3110" s="9">
        <f>$R$1+I3110/60/60/24</f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8273</v>
      </c>
      <c r="O3111" t="s">
        <v>8313</v>
      </c>
      <c r="P3111" s="12">
        <f>ROUND(E3111/D3111*100,0)</f>
        <v>25</v>
      </c>
      <c r="Q3111" s="13">
        <f>IFERROR(ROUND(E3111/L3111,2),"no backers")</f>
        <v>58.18</v>
      </c>
      <c r="S3111" s="9">
        <f>$R$1+J3111/60/60/24</f>
        <v>41844.125115740739</v>
      </c>
      <c r="T3111" s="9">
        <f>$R$1+I3111/60/60/24</f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8273</v>
      </c>
      <c r="O3112" t="s">
        <v>8313</v>
      </c>
      <c r="P3112" s="12">
        <f>ROUND(E3112/D3112*100,0)</f>
        <v>0</v>
      </c>
      <c r="Q3112" s="13">
        <f>IFERROR(ROUND(E3112/L3112,2),"no backers")</f>
        <v>10</v>
      </c>
      <c r="S3112" s="9">
        <f>$R$1+J3112/60/60/24</f>
        <v>42745.031469907408</v>
      </c>
      <c r="T3112" s="9">
        <f>$R$1+I3112/60/60/24</f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8273</v>
      </c>
      <c r="O3113" t="s">
        <v>8313</v>
      </c>
      <c r="P3113" s="12">
        <f>ROUND(E3113/D3113*100,0)</f>
        <v>27</v>
      </c>
      <c r="Q3113" s="13">
        <f>IFERROR(ROUND(E3113/L3113,2),"no backers")</f>
        <v>70.11</v>
      </c>
      <c r="S3113" s="9">
        <f>$R$1+J3113/60/60/24</f>
        <v>41885.595138888886</v>
      </c>
      <c r="T3113" s="9">
        <f>$R$1+I3113/60/60/24</f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8273</v>
      </c>
      <c r="O3114" t="s">
        <v>8313</v>
      </c>
      <c r="P3114" s="12">
        <f>ROUND(E3114/D3114*100,0)</f>
        <v>5</v>
      </c>
      <c r="Q3114" s="13">
        <f>IFERROR(ROUND(E3114/L3114,2),"no backers")</f>
        <v>57.89</v>
      </c>
      <c r="S3114" s="9">
        <f>$R$1+J3114/60/60/24</f>
        <v>42615.121921296297</v>
      </c>
      <c r="T3114" s="9">
        <f>$R$1+I3114/60/60/24</f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8273</v>
      </c>
      <c r="O3115" t="s">
        <v>8313</v>
      </c>
      <c r="P3115" s="12">
        <f>ROUND(E3115/D3115*100,0)</f>
        <v>4</v>
      </c>
      <c r="Q3115" s="13">
        <f>IFERROR(ROUND(E3115/L3115,2),"no backers")</f>
        <v>125.27</v>
      </c>
      <c r="S3115" s="9">
        <f>$R$1+J3115/60/60/24</f>
        <v>42081.731273148151</v>
      </c>
      <c r="T3115" s="9">
        <f>$R$1+I3115/60/60/24</f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8273</v>
      </c>
      <c r="O3116" t="s">
        <v>8313</v>
      </c>
      <c r="P3116" s="12">
        <f>ROUND(E3116/D3116*100,0)</f>
        <v>0</v>
      </c>
      <c r="Q3116" s="13" t="str">
        <f>IFERROR(ROUND(E3116/L3116,2),"no backers")</f>
        <v>no backers</v>
      </c>
      <c r="S3116" s="9">
        <f>$R$1+J3116/60/60/24</f>
        <v>41843.632523148146</v>
      </c>
      <c r="T3116" s="9">
        <f>$R$1+I3116/60/60/24</f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8273</v>
      </c>
      <c r="O3117" t="s">
        <v>8313</v>
      </c>
      <c r="P3117" s="12">
        <f>ROUND(E3117/D3117*100,0)</f>
        <v>3</v>
      </c>
      <c r="Q3117" s="13">
        <f>IFERROR(ROUND(E3117/L3117,2),"no backers")</f>
        <v>300</v>
      </c>
      <c r="S3117" s="9">
        <f>$R$1+J3117/60/60/24</f>
        <v>42496.447071759263</v>
      </c>
      <c r="T3117" s="9">
        <f>$R$1+I3117/60/60/24</f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8273</v>
      </c>
      <c r="O3118" t="s">
        <v>8313</v>
      </c>
      <c r="P3118" s="12">
        <f>ROUND(E3118/D3118*100,0)</f>
        <v>57</v>
      </c>
      <c r="Q3118" s="13">
        <f>IFERROR(ROUND(E3118/L3118,2),"no backers")</f>
        <v>43</v>
      </c>
      <c r="S3118" s="9">
        <f>$R$1+J3118/60/60/24</f>
        <v>42081.515335648146</v>
      </c>
      <c r="T3118" s="9">
        <f>$R$1+I3118/60/60/24</f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8273</v>
      </c>
      <c r="O3119" t="s">
        <v>8313</v>
      </c>
      <c r="P3119" s="12">
        <f>ROUND(E3119/D3119*100,0)</f>
        <v>0</v>
      </c>
      <c r="Q3119" s="13">
        <f>IFERROR(ROUND(E3119/L3119,2),"no backers")</f>
        <v>1</v>
      </c>
      <c r="S3119" s="9">
        <f>$R$1+J3119/60/60/24</f>
        <v>42509.374537037031</v>
      </c>
      <c r="T3119" s="9">
        <f>$R$1+I3119/60/60/24</f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8273</v>
      </c>
      <c r="O3120" t="s">
        <v>8313</v>
      </c>
      <c r="P3120" s="12">
        <f>ROUND(E3120/D3120*100,0)</f>
        <v>0</v>
      </c>
      <c r="Q3120" s="13">
        <f>IFERROR(ROUND(E3120/L3120,2),"no backers")</f>
        <v>775</v>
      </c>
      <c r="S3120" s="9">
        <f>$R$1+J3120/60/60/24</f>
        <v>42534.649571759262</v>
      </c>
      <c r="T3120" s="9">
        <f>$R$1+I3120/60/60/24</f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8273</v>
      </c>
      <c r="O3121" t="s">
        <v>8313</v>
      </c>
      <c r="P3121" s="12">
        <f>ROUND(E3121/D3121*100,0)</f>
        <v>0</v>
      </c>
      <c r="Q3121" s="13">
        <f>IFERROR(ROUND(E3121/L3121,2),"no backers")</f>
        <v>5</v>
      </c>
      <c r="S3121" s="9">
        <f>$R$1+J3121/60/60/24</f>
        <v>42060.04550925926</v>
      </c>
      <c r="T3121" s="9">
        <f>$R$1+I3121/60/60/24</f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8273</v>
      </c>
      <c r="O3122" t="s">
        <v>8313</v>
      </c>
      <c r="P3122" s="12">
        <f>ROUND(E3122/D3122*100,0)</f>
        <v>0</v>
      </c>
      <c r="Q3122" s="13">
        <f>IFERROR(ROUND(E3122/L3122,2),"no backers")</f>
        <v>12.8</v>
      </c>
      <c r="S3122" s="9">
        <f>$R$1+J3122/60/60/24</f>
        <v>42435.942083333335</v>
      </c>
      <c r="T3122" s="9">
        <f>$R$1+I3122/60/60/24</f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8273</v>
      </c>
      <c r="O3123" t="s">
        <v>8313</v>
      </c>
      <c r="P3123" s="12">
        <f>ROUND(E3123/D3123*100,0)</f>
        <v>1</v>
      </c>
      <c r="Q3123" s="13">
        <f>IFERROR(ROUND(E3123/L3123,2),"no backers")</f>
        <v>10</v>
      </c>
      <c r="S3123" s="9">
        <f>$R$1+J3123/60/60/24</f>
        <v>41848.679803240739</v>
      </c>
      <c r="T3123" s="9">
        <f>$R$1+I3123/60/60/24</f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8273</v>
      </c>
      <c r="O3124" t="s">
        <v>8313</v>
      </c>
      <c r="P3124" s="12">
        <f>ROUND(E3124/D3124*100,0)</f>
        <v>58</v>
      </c>
      <c r="Q3124" s="13">
        <f>IFERROR(ROUND(E3124/L3124,2),"no backers")</f>
        <v>58</v>
      </c>
      <c r="S3124" s="9">
        <f>$R$1+J3124/60/60/24</f>
        <v>42678.932083333333</v>
      </c>
      <c r="T3124" s="9">
        <f>$R$1+I3124/60/60/24</f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8273</v>
      </c>
      <c r="O3125" t="s">
        <v>8313</v>
      </c>
      <c r="P3125" s="12">
        <f>ROUND(E3125/D3125*100,0)</f>
        <v>68</v>
      </c>
      <c r="Q3125" s="13">
        <f>IFERROR(ROUND(E3125/L3125,2),"no backers")</f>
        <v>244.8</v>
      </c>
      <c r="S3125" s="9">
        <f>$R$1+J3125/60/60/24</f>
        <v>42530.993032407408</v>
      </c>
      <c r="T3125" s="9">
        <f>$R$1+I3125/60/60/24</f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8273</v>
      </c>
      <c r="O3126" t="s">
        <v>8313</v>
      </c>
      <c r="P3126" s="12">
        <f>ROUND(E3126/D3126*100,0)</f>
        <v>0</v>
      </c>
      <c r="Q3126" s="13">
        <f>IFERROR(ROUND(E3126/L3126,2),"no backers")</f>
        <v>6.5</v>
      </c>
      <c r="S3126" s="9">
        <f>$R$1+J3126/60/60/24</f>
        <v>41977.780104166668</v>
      </c>
      <c r="T3126" s="9">
        <f>$R$1+I3126/60/60/24</f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8273</v>
      </c>
      <c r="O3127" t="s">
        <v>8313</v>
      </c>
      <c r="P3127" s="12">
        <f>ROUND(E3127/D3127*100,0)</f>
        <v>0</v>
      </c>
      <c r="Q3127" s="13" t="str">
        <f>IFERROR(ROUND(E3127/L3127,2),"no backers")</f>
        <v>no backers</v>
      </c>
      <c r="S3127" s="9">
        <f>$R$1+J3127/60/60/24</f>
        <v>42346.20685185185</v>
      </c>
      <c r="T3127" s="9">
        <f>$R$1+I3127/60/60/24</f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8273</v>
      </c>
      <c r="O3128" t="s">
        <v>8313</v>
      </c>
      <c r="P3128" s="12">
        <f>ROUND(E3128/D3128*100,0)</f>
        <v>4</v>
      </c>
      <c r="Q3128" s="13">
        <f>IFERROR(ROUND(E3128/L3128,2),"no backers")</f>
        <v>61.18</v>
      </c>
      <c r="S3128" s="9">
        <f>$R$1+J3128/60/60/24</f>
        <v>42427.01807870371</v>
      </c>
      <c r="T3128" s="9">
        <f>$R$1+I3128/60/60/24</f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8273</v>
      </c>
      <c r="O3129" t="s">
        <v>8313</v>
      </c>
      <c r="P3129" s="12">
        <f>ROUND(E3129/D3129*100,0)</f>
        <v>0</v>
      </c>
      <c r="Q3129" s="13" t="str">
        <f>IFERROR(ROUND(E3129/L3129,2),"no backers")</f>
        <v>no backers</v>
      </c>
      <c r="S3129" s="9">
        <f>$R$1+J3129/60/60/24</f>
        <v>42034.856817129628</v>
      </c>
      <c r="T3129" s="9">
        <f>$R$1+I3129/60/60/24</f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8273</v>
      </c>
      <c r="O3130" t="s">
        <v>8274</v>
      </c>
      <c r="P3130" s="12">
        <f>ROUND(E3130/D3130*100,0)</f>
        <v>109</v>
      </c>
      <c r="Q3130" s="13">
        <f>IFERROR(ROUND(E3130/L3130,2),"no backers")</f>
        <v>139.24</v>
      </c>
      <c r="S3130" s="9">
        <f>$R$1+J3130/60/60/24</f>
        <v>42780.825706018513</v>
      </c>
      <c r="T3130" s="9">
        <f>$R$1+I3130/60/60/24</f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8273</v>
      </c>
      <c r="O3131" t="s">
        <v>8274</v>
      </c>
      <c r="P3131" s="12">
        <f>ROUND(E3131/D3131*100,0)</f>
        <v>1</v>
      </c>
      <c r="Q3131" s="13">
        <f>IFERROR(ROUND(E3131/L3131,2),"no backers")</f>
        <v>10</v>
      </c>
      <c r="S3131" s="9">
        <f>$R$1+J3131/60/60/24</f>
        <v>42803.842812499999</v>
      </c>
      <c r="T3131" s="9">
        <f>$R$1+I3131/60/60/24</f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8273</v>
      </c>
      <c r="O3132" t="s">
        <v>8274</v>
      </c>
      <c r="P3132" s="12">
        <f>ROUND(E3132/D3132*100,0)</f>
        <v>4</v>
      </c>
      <c r="Q3132" s="13">
        <f>IFERROR(ROUND(E3132/L3132,2),"no backers")</f>
        <v>93.75</v>
      </c>
      <c r="S3132" s="9">
        <f>$R$1+J3132/60/60/24</f>
        <v>42808.640231481477</v>
      </c>
      <c r="T3132" s="9">
        <f>$R$1+I3132/60/60/24</f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8273</v>
      </c>
      <c r="O3133" t="s">
        <v>8274</v>
      </c>
      <c r="P3133" s="12">
        <f>ROUND(E3133/D3133*100,0)</f>
        <v>16</v>
      </c>
      <c r="Q3133" s="13">
        <f>IFERROR(ROUND(E3133/L3133,2),"no backers")</f>
        <v>53.75</v>
      </c>
      <c r="S3133" s="9">
        <f>$R$1+J3133/60/60/24</f>
        <v>42803.579224537039</v>
      </c>
      <c r="T3133" s="9">
        <f>$R$1+I3133/60/60/24</f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8273</v>
      </c>
      <c r="O3134" t="s">
        <v>8274</v>
      </c>
      <c r="P3134" s="12">
        <f>ROUND(E3134/D3134*100,0)</f>
        <v>0</v>
      </c>
      <c r="Q3134" s="13">
        <f>IFERROR(ROUND(E3134/L3134,2),"no backers")</f>
        <v>10</v>
      </c>
      <c r="S3134" s="9">
        <f>$R$1+J3134/60/60/24</f>
        <v>42786.350231481483</v>
      </c>
      <c r="T3134" s="9">
        <f>$R$1+I3134/60/60/24</f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8273</v>
      </c>
      <c r="O3135" t="s">
        <v>8274</v>
      </c>
      <c r="P3135" s="12">
        <f>ROUND(E3135/D3135*100,0)</f>
        <v>108</v>
      </c>
      <c r="Q3135" s="13">
        <f>IFERROR(ROUND(E3135/L3135,2),"no backers")</f>
        <v>33.75</v>
      </c>
      <c r="S3135" s="9">
        <f>$R$1+J3135/60/60/24</f>
        <v>42788.565208333333</v>
      </c>
      <c r="T3135" s="9">
        <f>$R$1+I3135/60/60/24</f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8273</v>
      </c>
      <c r="O3136" t="s">
        <v>8274</v>
      </c>
      <c r="P3136" s="12">
        <f>ROUND(E3136/D3136*100,0)</f>
        <v>23</v>
      </c>
      <c r="Q3136" s="13">
        <f>IFERROR(ROUND(E3136/L3136,2),"no backers")</f>
        <v>18.75</v>
      </c>
      <c r="S3136" s="9">
        <f>$R$1+J3136/60/60/24</f>
        <v>42800.720127314817</v>
      </c>
      <c r="T3136" s="9">
        <f>$R$1+I3136/60/60/24</f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8273</v>
      </c>
      <c r="O3137" t="s">
        <v>8274</v>
      </c>
      <c r="P3137" s="12">
        <f>ROUND(E3137/D3137*100,0)</f>
        <v>21</v>
      </c>
      <c r="Q3137" s="13">
        <f>IFERROR(ROUND(E3137/L3137,2),"no backers")</f>
        <v>23.14</v>
      </c>
      <c r="S3137" s="9">
        <f>$R$1+J3137/60/60/24</f>
        <v>42807.151863425926</v>
      </c>
      <c r="T3137" s="9">
        <f>$R$1+I3137/60/60/24</f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8273</v>
      </c>
      <c r="O3138" t="s">
        <v>8274</v>
      </c>
      <c r="P3138" s="12">
        <f>ROUND(E3138/D3138*100,0)</f>
        <v>128</v>
      </c>
      <c r="Q3138" s="13">
        <f>IFERROR(ROUND(E3138/L3138,2),"no backers")</f>
        <v>29.05</v>
      </c>
      <c r="S3138" s="9">
        <f>$R$1+J3138/60/60/24</f>
        <v>42789.462430555555</v>
      </c>
      <c r="T3138" s="9">
        <f>$R$1+I3138/60/60/24</f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8273</v>
      </c>
      <c r="O3139" t="s">
        <v>8274</v>
      </c>
      <c r="P3139" s="12">
        <f>ROUND(E3139/D3139*100,0)</f>
        <v>3</v>
      </c>
      <c r="Q3139" s="13">
        <f>IFERROR(ROUND(E3139/L3139,2),"no backers")</f>
        <v>50</v>
      </c>
      <c r="S3139" s="9">
        <f>$R$1+J3139/60/60/24</f>
        <v>42807.885057870371</v>
      </c>
      <c r="T3139" s="9">
        <f>$R$1+I3139/60/60/24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8273</v>
      </c>
      <c r="O3140" t="s">
        <v>8274</v>
      </c>
      <c r="P3140" s="12">
        <f>ROUND(E3140/D3140*100,0)</f>
        <v>0</v>
      </c>
      <c r="Q3140" s="13" t="str">
        <f>IFERROR(ROUND(E3140/L3140,2),"no backers")</f>
        <v>no backers</v>
      </c>
      <c r="S3140" s="9">
        <f>$R$1+J3140/60/60/24</f>
        <v>42809.645914351851</v>
      </c>
      <c r="T3140" s="9">
        <f>$R$1+I3140/60/60/24</f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8273</v>
      </c>
      <c r="O3141" t="s">
        <v>8274</v>
      </c>
      <c r="P3141" s="12">
        <f>ROUND(E3141/D3141*100,0)</f>
        <v>5</v>
      </c>
      <c r="Q3141" s="13">
        <f>IFERROR(ROUND(E3141/L3141,2),"no backers")</f>
        <v>450</v>
      </c>
      <c r="S3141" s="9">
        <f>$R$1+J3141/60/60/24</f>
        <v>42785.270370370374</v>
      </c>
      <c r="T3141" s="9">
        <f>$R$1+I3141/60/60/24</f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8273</v>
      </c>
      <c r="O3142" t="s">
        <v>8274</v>
      </c>
      <c r="P3142" s="12">
        <f>ROUND(E3142/D3142*100,0)</f>
        <v>1</v>
      </c>
      <c r="Q3142" s="13">
        <f>IFERROR(ROUND(E3142/L3142,2),"no backers")</f>
        <v>24</v>
      </c>
      <c r="S3142" s="9">
        <f>$R$1+J3142/60/60/24</f>
        <v>42802.718784722223</v>
      </c>
      <c r="T3142" s="9">
        <f>$R$1+I3142/60/60/24</f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8273</v>
      </c>
      <c r="O3143" t="s">
        <v>8274</v>
      </c>
      <c r="P3143" s="12">
        <f>ROUND(E3143/D3143*100,0)</f>
        <v>52</v>
      </c>
      <c r="Q3143" s="13">
        <f>IFERROR(ROUND(E3143/L3143,2),"no backers")</f>
        <v>32.25</v>
      </c>
      <c r="S3143" s="9">
        <f>$R$1+J3143/60/60/24</f>
        <v>42800.753333333334</v>
      </c>
      <c r="T3143" s="9">
        <f>$R$1+I3143/60/60/24</f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8273</v>
      </c>
      <c r="O3144" t="s">
        <v>8274</v>
      </c>
      <c r="P3144" s="12">
        <f>ROUND(E3144/D3144*100,0)</f>
        <v>2</v>
      </c>
      <c r="Q3144" s="13">
        <f>IFERROR(ROUND(E3144/L3144,2),"no backers")</f>
        <v>15</v>
      </c>
      <c r="S3144" s="9">
        <f>$R$1+J3144/60/60/24</f>
        <v>42783.513182870374</v>
      </c>
      <c r="T3144" s="9">
        <f>$R$1+I3144/60/60/24</f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8273</v>
      </c>
      <c r="O3145" t="s">
        <v>8274</v>
      </c>
      <c r="P3145" s="12">
        <f>ROUND(E3145/D3145*100,0)</f>
        <v>0</v>
      </c>
      <c r="Q3145" s="13" t="str">
        <f>IFERROR(ROUND(E3145/L3145,2),"no backers")</f>
        <v>no backers</v>
      </c>
      <c r="S3145" s="9">
        <f>$R$1+J3145/60/60/24</f>
        <v>42808.358287037037</v>
      </c>
      <c r="T3145" s="9">
        <f>$R$1+I3145/60/60/24</f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8273</v>
      </c>
      <c r="O3146" t="s">
        <v>8274</v>
      </c>
      <c r="P3146" s="12">
        <f>ROUND(E3146/D3146*100,0)</f>
        <v>75</v>
      </c>
      <c r="Q3146" s="13">
        <f>IFERROR(ROUND(E3146/L3146,2),"no backers")</f>
        <v>251.33</v>
      </c>
      <c r="S3146" s="9">
        <f>$R$1+J3146/60/60/24</f>
        <v>42796.538275462968</v>
      </c>
      <c r="T3146" s="9">
        <f>$R$1+I3146/60/60/24</f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8273</v>
      </c>
      <c r="O3147" t="s">
        <v>8274</v>
      </c>
      <c r="P3147" s="12">
        <f>ROUND(E3147/D3147*100,0)</f>
        <v>0</v>
      </c>
      <c r="Q3147" s="13" t="str">
        <f>IFERROR(ROUND(E3147/L3147,2),"no backers")</f>
        <v>no backers</v>
      </c>
      <c r="S3147" s="9">
        <f>$R$1+J3147/60/60/24</f>
        <v>42762.040902777779</v>
      </c>
      <c r="T3147" s="9">
        <f>$R$1+I3147/60/60/24</f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8273</v>
      </c>
      <c r="O3148" t="s">
        <v>8274</v>
      </c>
      <c r="P3148" s="12">
        <f>ROUND(E3148/D3148*100,0)</f>
        <v>11</v>
      </c>
      <c r="Q3148" s="13">
        <f>IFERROR(ROUND(E3148/L3148,2),"no backers")</f>
        <v>437.5</v>
      </c>
      <c r="S3148" s="9">
        <f>$R$1+J3148/60/60/24</f>
        <v>42796.682476851856</v>
      </c>
      <c r="T3148" s="9">
        <f>$R$1+I3148/60/60/24</f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8273</v>
      </c>
      <c r="O3149" t="s">
        <v>8274</v>
      </c>
      <c r="P3149" s="12">
        <f>ROUND(E3149/D3149*100,0)</f>
        <v>118</v>
      </c>
      <c r="Q3149" s="13">
        <f>IFERROR(ROUND(E3149/L3149,2),"no backers")</f>
        <v>110.35</v>
      </c>
      <c r="S3149" s="9">
        <f>$R$1+J3149/60/60/24</f>
        <v>41909.969386574077</v>
      </c>
      <c r="T3149" s="9">
        <f>$R$1+I3149/60/60/24</f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8273</v>
      </c>
      <c r="O3150" t="s">
        <v>8274</v>
      </c>
      <c r="P3150" s="12">
        <f>ROUND(E3150/D3150*100,0)</f>
        <v>131</v>
      </c>
      <c r="Q3150" s="13">
        <f>IFERROR(ROUND(E3150/L3150,2),"no backers")</f>
        <v>41.42</v>
      </c>
      <c r="S3150" s="9">
        <f>$R$1+J3150/60/60/24</f>
        <v>41891.665324074071</v>
      </c>
      <c r="T3150" s="9">
        <f>$R$1+I3150/60/60/24</f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8273</v>
      </c>
      <c r="O3151" t="s">
        <v>8274</v>
      </c>
      <c r="P3151" s="12">
        <f>ROUND(E3151/D3151*100,0)</f>
        <v>104</v>
      </c>
      <c r="Q3151" s="13">
        <f>IFERROR(ROUND(E3151/L3151,2),"no backers")</f>
        <v>52</v>
      </c>
      <c r="S3151" s="9">
        <f>$R$1+J3151/60/60/24</f>
        <v>41226.017361111109</v>
      </c>
      <c r="T3151" s="9">
        <f>$R$1+I3151/60/60/24</f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8273</v>
      </c>
      <c r="O3152" t="s">
        <v>8274</v>
      </c>
      <c r="P3152" s="12">
        <f>ROUND(E3152/D3152*100,0)</f>
        <v>101</v>
      </c>
      <c r="Q3152" s="13">
        <f>IFERROR(ROUND(E3152/L3152,2),"no backers")</f>
        <v>33.99</v>
      </c>
      <c r="S3152" s="9">
        <f>$R$1+J3152/60/60/24</f>
        <v>40478.263923611114</v>
      </c>
      <c r="T3152" s="9">
        <f>$R$1+I3152/60/60/24</f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8273</v>
      </c>
      <c r="O3153" t="s">
        <v>8274</v>
      </c>
      <c r="P3153" s="12">
        <f>ROUND(E3153/D3153*100,0)</f>
        <v>100</v>
      </c>
      <c r="Q3153" s="13">
        <f>IFERROR(ROUND(E3153/L3153,2),"no backers")</f>
        <v>103.35</v>
      </c>
      <c r="S3153" s="9">
        <f>$R$1+J3153/60/60/24</f>
        <v>41862.83997685185</v>
      </c>
      <c r="T3153" s="9">
        <f>$R$1+I3153/60/60/24</f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8273</v>
      </c>
      <c r="O3154" t="s">
        <v>8274</v>
      </c>
      <c r="P3154" s="12">
        <f>ROUND(E3154/D3154*100,0)</f>
        <v>106</v>
      </c>
      <c r="Q3154" s="13">
        <f>IFERROR(ROUND(E3154/L3154,2),"no backers")</f>
        <v>34.79</v>
      </c>
      <c r="S3154" s="9">
        <f>$R$1+J3154/60/60/24</f>
        <v>41550.867673611108</v>
      </c>
      <c r="T3154" s="9">
        <f>$R$1+I3154/60/60/24</f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8273</v>
      </c>
      <c r="O3155" t="s">
        <v>8274</v>
      </c>
      <c r="P3155" s="12">
        <f>ROUND(E3155/D3155*100,0)</f>
        <v>336</v>
      </c>
      <c r="Q3155" s="13">
        <f>IFERROR(ROUND(E3155/L3155,2),"no backers")</f>
        <v>41.77</v>
      </c>
      <c r="S3155" s="9">
        <f>$R$1+J3155/60/60/24</f>
        <v>40633.154363425929</v>
      </c>
      <c r="T3155" s="9">
        <f>$R$1+I3155/60/60/24</f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8273</v>
      </c>
      <c r="O3156" t="s">
        <v>8274</v>
      </c>
      <c r="P3156" s="12">
        <f>ROUND(E3156/D3156*100,0)</f>
        <v>113</v>
      </c>
      <c r="Q3156" s="13">
        <f>IFERROR(ROUND(E3156/L3156,2),"no backers")</f>
        <v>64.27</v>
      </c>
      <c r="S3156" s="9">
        <f>$R$1+J3156/60/60/24</f>
        <v>40970.875671296293</v>
      </c>
      <c r="T3156" s="9">
        <f>$R$1+I3156/60/60/24</f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8273</v>
      </c>
      <c r="O3157" t="s">
        <v>8274</v>
      </c>
      <c r="P3157" s="12">
        <f>ROUND(E3157/D3157*100,0)</f>
        <v>189</v>
      </c>
      <c r="Q3157" s="13">
        <f>IFERROR(ROUND(E3157/L3157,2),"no backers")</f>
        <v>31.21</v>
      </c>
      <c r="S3157" s="9">
        <f>$R$1+J3157/60/60/24</f>
        <v>41233.499131944445</v>
      </c>
      <c r="T3157" s="9">
        <f>$R$1+I3157/60/60/24</f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8273</v>
      </c>
      <c r="O3158" t="s">
        <v>8274</v>
      </c>
      <c r="P3158" s="12">
        <f>ROUND(E3158/D3158*100,0)</f>
        <v>102</v>
      </c>
      <c r="Q3158" s="13">
        <f>IFERROR(ROUND(E3158/L3158,2),"no backers")</f>
        <v>62.92</v>
      </c>
      <c r="S3158" s="9">
        <f>$R$1+J3158/60/60/24</f>
        <v>41026.953055555554</v>
      </c>
      <c r="T3158" s="9">
        <f>$R$1+I3158/60/60/24</f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8273</v>
      </c>
      <c r="O3159" t="s">
        <v>8274</v>
      </c>
      <c r="P3159" s="12">
        <f>ROUND(E3159/D3159*100,0)</f>
        <v>101</v>
      </c>
      <c r="Q3159" s="13">
        <f>IFERROR(ROUND(E3159/L3159,2),"no backers")</f>
        <v>98.54</v>
      </c>
      <c r="S3159" s="9">
        <f>$R$1+J3159/60/60/24</f>
        <v>41829.788252314815</v>
      </c>
      <c r="T3159" s="9">
        <f>$R$1+I3159/60/60/24</f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8273</v>
      </c>
      <c r="O3160" t="s">
        <v>8274</v>
      </c>
      <c r="P3160" s="12">
        <f>ROUND(E3160/D3160*100,0)</f>
        <v>114</v>
      </c>
      <c r="Q3160" s="13">
        <f>IFERROR(ROUND(E3160/L3160,2),"no backers")</f>
        <v>82.61</v>
      </c>
      <c r="S3160" s="9">
        <f>$R$1+J3160/60/60/24</f>
        <v>41447.839722222219</v>
      </c>
      <c r="T3160" s="9">
        <f>$R$1+I3160/60/60/24</f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8273</v>
      </c>
      <c r="O3161" t="s">
        <v>8274</v>
      </c>
      <c r="P3161" s="12">
        <f>ROUND(E3161/D3161*100,0)</f>
        <v>133</v>
      </c>
      <c r="Q3161" s="13">
        <f>IFERROR(ROUND(E3161/L3161,2),"no backers")</f>
        <v>38.5</v>
      </c>
      <c r="S3161" s="9">
        <f>$R$1+J3161/60/60/24</f>
        <v>40884.066678240742</v>
      </c>
      <c r="T3161" s="9">
        <f>$R$1+I3161/60/60/24</f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8273</v>
      </c>
      <c r="O3162" t="s">
        <v>8274</v>
      </c>
      <c r="P3162" s="12">
        <f>ROUND(E3162/D3162*100,0)</f>
        <v>102</v>
      </c>
      <c r="Q3162" s="13">
        <f>IFERROR(ROUND(E3162/L3162,2),"no backers")</f>
        <v>80.16</v>
      </c>
      <c r="S3162" s="9">
        <f>$R$1+J3162/60/60/24</f>
        <v>41841.26489583333</v>
      </c>
      <c r="T3162" s="9">
        <f>$R$1+I3162/60/60/24</f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8273</v>
      </c>
      <c r="O3163" t="s">
        <v>8274</v>
      </c>
      <c r="P3163" s="12">
        <f>ROUND(E3163/D3163*100,0)</f>
        <v>105</v>
      </c>
      <c r="Q3163" s="13">
        <f>IFERROR(ROUND(E3163/L3163,2),"no backers")</f>
        <v>28.41</v>
      </c>
      <c r="S3163" s="9">
        <f>$R$1+J3163/60/60/24</f>
        <v>41897.536134259259</v>
      </c>
      <c r="T3163" s="9">
        <f>$R$1+I3163/60/60/24</f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8273</v>
      </c>
      <c r="O3164" t="s">
        <v>8274</v>
      </c>
      <c r="P3164" s="12">
        <f>ROUND(E3164/D3164*100,0)</f>
        <v>127</v>
      </c>
      <c r="Q3164" s="13">
        <f>IFERROR(ROUND(E3164/L3164,2),"no backers")</f>
        <v>80.73</v>
      </c>
      <c r="S3164" s="9">
        <f>$R$1+J3164/60/60/24</f>
        <v>41799.685902777775</v>
      </c>
      <c r="T3164" s="9">
        <f>$R$1+I3164/60/60/24</f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8273</v>
      </c>
      <c r="O3165" t="s">
        <v>8274</v>
      </c>
      <c r="P3165" s="12">
        <f>ROUND(E3165/D3165*100,0)</f>
        <v>111</v>
      </c>
      <c r="Q3165" s="13">
        <f>IFERROR(ROUND(E3165/L3165,2),"no backers")</f>
        <v>200.69</v>
      </c>
      <c r="S3165" s="9">
        <f>$R$1+J3165/60/60/24</f>
        <v>41775.753761574073</v>
      </c>
      <c r="T3165" s="9">
        <f>$R$1+I3165/60/60/24</f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8273</v>
      </c>
      <c r="O3166" t="s">
        <v>8274</v>
      </c>
      <c r="P3166" s="12">
        <f>ROUND(E3166/D3166*100,0)</f>
        <v>107</v>
      </c>
      <c r="Q3166" s="13">
        <f>IFERROR(ROUND(E3166/L3166,2),"no backers")</f>
        <v>37.590000000000003</v>
      </c>
      <c r="S3166" s="9">
        <f>$R$1+J3166/60/60/24</f>
        <v>41766.80572916667</v>
      </c>
      <c r="T3166" s="9">
        <f>$R$1+I3166/60/60/24</f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8273</v>
      </c>
      <c r="O3167" t="s">
        <v>8274</v>
      </c>
      <c r="P3167" s="12">
        <f>ROUND(E3167/D3167*100,0)</f>
        <v>163</v>
      </c>
      <c r="Q3167" s="13">
        <f>IFERROR(ROUND(E3167/L3167,2),"no backers")</f>
        <v>58.1</v>
      </c>
      <c r="S3167" s="9">
        <f>$R$1+J3167/60/60/24</f>
        <v>40644.159259259257</v>
      </c>
      <c r="T3167" s="9">
        <f>$R$1+I3167/60/60/24</f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8273</v>
      </c>
      <c r="O3168" t="s">
        <v>8274</v>
      </c>
      <c r="P3168" s="12">
        <f>ROUND(E3168/D3168*100,0)</f>
        <v>160</v>
      </c>
      <c r="Q3168" s="13">
        <f>IFERROR(ROUND(E3168/L3168,2),"no backers")</f>
        <v>60.3</v>
      </c>
      <c r="S3168" s="9">
        <f>$R$1+J3168/60/60/24</f>
        <v>41940.69158564815</v>
      </c>
      <c r="T3168" s="9">
        <f>$R$1+I3168/60/60/24</f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8273</v>
      </c>
      <c r="O3169" t="s">
        <v>8274</v>
      </c>
      <c r="P3169" s="12">
        <f>ROUND(E3169/D3169*100,0)</f>
        <v>116</v>
      </c>
      <c r="Q3169" s="13">
        <f>IFERROR(ROUND(E3169/L3169,2),"no backers")</f>
        <v>63.36</v>
      </c>
      <c r="S3169" s="9">
        <f>$R$1+J3169/60/60/24</f>
        <v>41839.175706018519</v>
      </c>
      <c r="T3169" s="9">
        <f>$R$1+I3169/60/60/24</f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8273</v>
      </c>
      <c r="O3170" t="s">
        <v>8274</v>
      </c>
      <c r="P3170" s="12">
        <f>ROUND(E3170/D3170*100,0)</f>
        <v>124</v>
      </c>
      <c r="Q3170" s="13">
        <f>IFERROR(ROUND(E3170/L3170,2),"no backers")</f>
        <v>50.9</v>
      </c>
      <c r="S3170" s="9">
        <f>$R$1+J3170/60/60/24</f>
        <v>41772.105937500004</v>
      </c>
      <c r="T3170" s="9">
        <f>$R$1+I3170/60/60/24</f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8273</v>
      </c>
      <c r="O3171" t="s">
        <v>8274</v>
      </c>
      <c r="P3171" s="12">
        <f>ROUND(E3171/D3171*100,0)</f>
        <v>103</v>
      </c>
      <c r="Q3171" s="13">
        <f>IFERROR(ROUND(E3171/L3171,2),"no backers")</f>
        <v>100.5</v>
      </c>
      <c r="S3171" s="9">
        <f>$R$1+J3171/60/60/24</f>
        <v>41591.737974537034</v>
      </c>
      <c r="T3171" s="9">
        <f>$R$1+I3171/60/60/24</f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8273</v>
      </c>
      <c r="O3172" t="s">
        <v>8274</v>
      </c>
      <c r="P3172" s="12">
        <f>ROUND(E3172/D3172*100,0)</f>
        <v>112</v>
      </c>
      <c r="Q3172" s="13">
        <f>IFERROR(ROUND(E3172/L3172,2),"no backers")</f>
        <v>31.62</v>
      </c>
      <c r="S3172" s="9">
        <f>$R$1+J3172/60/60/24</f>
        <v>41789.080370370371</v>
      </c>
      <c r="T3172" s="9">
        <f>$R$1+I3172/60/60/24</f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8273</v>
      </c>
      <c r="O3173" t="s">
        <v>8274</v>
      </c>
      <c r="P3173" s="12">
        <f>ROUND(E3173/D3173*100,0)</f>
        <v>109</v>
      </c>
      <c r="Q3173" s="13">
        <f>IFERROR(ROUND(E3173/L3173,2),"no backers")</f>
        <v>65.099999999999994</v>
      </c>
      <c r="S3173" s="9">
        <f>$R$1+J3173/60/60/24</f>
        <v>42466.608310185184</v>
      </c>
      <c r="T3173" s="9">
        <f>$R$1+I3173/60/60/24</f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8273</v>
      </c>
      <c r="O3174" t="s">
        <v>8274</v>
      </c>
      <c r="P3174" s="12">
        <f>ROUND(E3174/D3174*100,0)</f>
        <v>115</v>
      </c>
      <c r="Q3174" s="13">
        <f>IFERROR(ROUND(E3174/L3174,2),"no backers")</f>
        <v>79.31</v>
      </c>
      <c r="S3174" s="9">
        <f>$R$1+J3174/60/60/24</f>
        <v>40923.729953703703</v>
      </c>
      <c r="T3174" s="9">
        <f>$R$1+I3174/60/60/24</f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8273</v>
      </c>
      <c r="O3175" t="s">
        <v>8274</v>
      </c>
      <c r="P3175" s="12">
        <f>ROUND(E3175/D3175*100,0)</f>
        <v>103</v>
      </c>
      <c r="Q3175" s="13">
        <f>IFERROR(ROUND(E3175/L3175,2),"no backers")</f>
        <v>139.19</v>
      </c>
      <c r="S3175" s="9">
        <f>$R$1+J3175/60/60/24</f>
        <v>41878.878379629627</v>
      </c>
      <c r="T3175" s="9">
        <f>$R$1+I3175/60/60/24</f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8273</v>
      </c>
      <c r="O3176" t="s">
        <v>8274</v>
      </c>
      <c r="P3176" s="12">
        <f>ROUND(E3176/D3176*100,0)</f>
        <v>101</v>
      </c>
      <c r="Q3176" s="13">
        <f>IFERROR(ROUND(E3176/L3176,2),"no backers")</f>
        <v>131.91</v>
      </c>
      <c r="S3176" s="9">
        <f>$R$1+J3176/60/60/24</f>
        <v>41862.864675925928</v>
      </c>
      <c r="T3176" s="9">
        <f>$R$1+I3176/60/60/24</f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8273</v>
      </c>
      <c r="O3177" t="s">
        <v>8274</v>
      </c>
      <c r="P3177" s="12">
        <f>ROUND(E3177/D3177*100,0)</f>
        <v>110</v>
      </c>
      <c r="Q3177" s="13">
        <f>IFERROR(ROUND(E3177/L3177,2),"no backers")</f>
        <v>91.3</v>
      </c>
      <c r="S3177" s="9">
        <f>$R$1+J3177/60/60/24</f>
        <v>40531.886886574073</v>
      </c>
      <c r="T3177" s="9">
        <f>$R$1+I3177/60/60/24</f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8273</v>
      </c>
      <c r="O3178" t="s">
        <v>8274</v>
      </c>
      <c r="P3178" s="12">
        <f>ROUND(E3178/D3178*100,0)</f>
        <v>115</v>
      </c>
      <c r="Q3178" s="13">
        <f>IFERROR(ROUND(E3178/L3178,2),"no backers")</f>
        <v>39.67</v>
      </c>
      <c r="S3178" s="9">
        <f>$R$1+J3178/60/60/24</f>
        <v>41477.930914351848</v>
      </c>
      <c r="T3178" s="9">
        <f>$R$1+I3178/60/60/24</f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8273</v>
      </c>
      <c r="O3179" t="s">
        <v>8274</v>
      </c>
      <c r="P3179" s="12">
        <f>ROUND(E3179/D3179*100,0)</f>
        <v>117</v>
      </c>
      <c r="Q3179" s="13">
        <f>IFERROR(ROUND(E3179/L3179,2),"no backers")</f>
        <v>57.55</v>
      </c>
      <c r="S3179" s="9">
        <f>$R$1+J3179/60/60/24</f>
        <v>41781.666770833333</v>
      </c>
      <c r="T3179" s="9">
        <f>$R$1+I3179/60/60/24</f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8273</v>
      </c>
      <c r="O3180" t="s">
        <v>8274</v>
      </c>
      <c r="P3180" s="12">
        <f>ROUND(E3180/D3180*100,0)</f>
        <v>172</v>
      </c>
      <c r="Q3180" s="13">
        <f>IFERROR(ROUND(E3180/L3180,2),"no backers")</f>
        <v>33.03</v>
      </c>
      <c r="S3180" s="9">
        <f>$R$1+J3180/60/60/24</f>
        <v>41806.605034722219</v>
      </c>
      <c r="T3180" s="9">
        <f>$R$1+I3180/60/60/24</f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8273</v>
      </c>
      <c r="O3181" t="s">
        <v>8274</v>
      </c>
      <c r="P3181" s="12">
        <f>ROUND(E3181/D3181*100,0)</f>
        <v>114</v>
      </c>
      <c r="Q3181" s="13">
        <f>IFERROR(ROUND(E3181/L3181,2),"no backers")</f>
        <v>77.34</v>
      </c>
      <c r="S3181" s="9">
        <f>$R$1+J3181/60/60/24</f>
        <v>41375.702210648145</v>
      </c>
      <c r="T3181" s="9">
        <f>$R$1+I3181/60/60/24</f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8273</v>
      </c>
      <c r="O3182" t="s">
        <v>8274</v>
      </c>
      <c r="P3182" s="12">
        <f>ROUND(E3182/D3182*100,0)</f>
        <v>120</v>
      </c>
      <c r="Q3182" s="13">
        <f>IFERROR(ROUND(E3182/L3182,2),"no backers")</f>
        <v>31.93</v>
      </c>
      <c r="S3182" s="9">
        <f>$R$1+J3182/60/60/24</f>
        <v>41780.412604166668</v>
      </c>
      <c r="T3182" s="9">
        <f>$R$1+I3182/60/60/24</f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8273</v>
      </c>
      <c r="O3183" t="s">
        <v>8274</v>
      </c>
      <c r="P3183" s="12">
        <f>ROUND(E3183/D3183*100,0)</f>
        <v>109</v>
      </c>
      <c r="Q3183" s="13">
        <f>IFERROR(ROUND(E3183/L3183,2),"no backers")</f>
        <v>36.33</v>
      </c>
      <c r="S3183" s="9">
        <f>$R$1+J3183/60/60/24</f>
        <v>41779.310034722221</v>
      </c>
      <c r="T3183" s="9">
        <f>$R$1+I3183/60/60/24</f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8273</v>
      </c>
      <c r="O3184" t="s">
        <v>8274</v>
      </c>
      <c r="P3184" s="12">
        <f>ROUND(E3184/D3184*100,0)</f>
        <v>101</v>
      </c>
      <c r="Q3184" s="13">
        <f>IFERROR(ROUND(E3184/L3184,2),"no backers")</f>
        <v>46.77</v>
      </c>
      <c r="S3184" s="9">
        <f>$R$1+J3184/60/60/24</f>
        <v>40883.949317129627</v>
      </c>
      <c r="T3184" s="9">
        <f>$R$1+I3184/60/60/24</f>
        <v>40939.708333333336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8273</v>
      </c>
      <c r="O3185" t="s">
        <v>8274</v>
      </c>
      <c r="P3185" s="12">
        <f>ROUND(E3185/D3185*100,0)</f>
        <v>109</v>
      </c>
      <c r="Q3185" s="13">
        <f>IFERROR(ROUND(E3185/L3185,2),"no backers")</f>
        <v>40.07</v>
      </c>
      <c r="S3185" s="9">
        <f>$R$1+J3185/60/60/24</f>
        <v>41491.79478009259</v>
      </c>
      <c r="T3185" s="9">
        <f>$R$1+I3185/60/60/24</f>
        <v>41509.79478009259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8273</v>
      </c>
      <c r="O3186" t="s">
        <v>8274</v>
      </c>
      <c r="P3186" s="12">
        <f>ROUND(E3186/D3186*100,0)</f>
        <v>107</v>
      </c>
      <c r="Q3186" s="13">
        <f>IFERROR(ROUND(E3186/L3186,2),"no backers")</f>
        <v>100.22</v>
      </c>
      <c r="S3186" s="9">
        <f>$R$1+J3186/60/60/24</f>
        <v>41791.993414351848</v>
      </c>
      <c r="T3186" s="9">
        <f>$R$1+I3186/60/60/24</f>
        <v>41821.993414351848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8273</v>
      </c>
      <c r="O3187" t="s">
        <v>8274</v>
      </c>
      <c r="P3187" s="12">
        <f>ROUND(E3187/D3187*100,0)</f>
        <v>100</v>
      </c>
      <c r="Q3187" s="13">
        <f>IFERROR(ROUND(E3187/L3187,2),"no backers")</f>
        <v>41.67</v>
      </c>
      <c r="S3187" s="9">
        <f>$R$1+J3187/60/60/24</f>
        <v>41829.977326388893</v>
      </c>
      <c r="T3187" s="9">
        <f>$R$1+I3187/60/60/24</f>
        <v>41836.977326388893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8273</v>
      </c>
      <c r="O3188" t="s">
        <v>8274</v>
      </c>
      <c r="P3188" s="12">
        <f>ROUND(E3188/D3188*100,0)</f>
        <v>102</v>
      </c>
      <c r="Q3188" s="13">
        <f>IFERROR(ROUND(E3188/L3188,2),"no backers")</f>
        <v>46.71</v>
      </c>
      <c r="S3188" s="9">
        <f>$R$1+J3188/60/60/24</f>
        <v>41868.924050925925</v>
      </c>
      <c r="T3188" s="9">
        <f>$R$1+I3188/60/60/24</f>
        <v>41898.875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8273</v>
      </c>
      <c r="O3189" t="s">
        <v>8274</v>
      </c>
      <c r="P3189" s="12">
        <f>ROUND(E3189/D3189*100,0)</f>
        <v>116</v>
      </c>
      <c r="Q3189" s="13">
        <f>IFERROR(ROUND(E3189/L3189,2),"no backers")</f>
        <v>71.489999999999995</v>
      </c>
      <c r="S3189" s="9">
        <f>$R$1+J3189/60/60/24</f>
        <v>41835.666354166664</v>
      </c>
      <c r="T3189" s="9">
        <f>$R$1+I3189/60/60/24</f>
        <v>41855.666354166664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8273</v>
      </c>
      <c r="O3190" t="s">
        <v>8315</v>
      </c>
      <c r="P3190" s="12">
        <f>ROUND(E3190/D3190*100,0)</f>
        <v>65</v>
      </c>
      <c r="Q3190" s="13">
        <f>IFERROR(ROUND(E3190/L3190,2),"no backers")</f>
        <v>14.44</v>
      </c>
      <c r="S3190" s="9">
        <f>$R$1+J3190/60/60/24</f>
        <v>42144.415532407409</v>
      </c>
      <c r="T3190" s="9">
        <f>$R$1+I3190/60/60/24</f>
        <v>42165.415532407409</v>
      </c>
      <c r="U3190">
        <f>YEAR(S3190)</f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8273</v>
      </c>
      <c r="O3191" t="s">
        <v>8315</v>
      </c>
      <c r="P3191" s="12">
        <f>ROUND(E3191/D3191*100,0)</f>
        <v>12</v>
      </c>
      <c r="Q3191" s="13">
        <f>IFERROR(ROUND(E3191/L3191,2),"no backers")</f>
        <v>356.84</v>
      </c>
      <c r="S3191" s="9">
        <f>$R$1+J3191/60/60/24</f>
        <v>42118.346435185187</v>
      </c>
      <c r="T3191" s="9">
        <f>$R$1+I3191/60/60/24</f>
        <v>42148.346435185187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8273</v>
      </c>
      <c r="O3192" t="s">
        <v>8315</v>
      </c>
      <c r="P3192" s="12">
        <f>ROUND(E3192/D3192*100,0)</f>
        <v>0</v>
      </c>
      <c r="Q3192" s="13" t="str">
        <f>IFERROR(ROUND(E3192/L3192,2),"no backers")</f>
        <v>no backers</v>
      </c>
      <c r="S3192" s="9">
        <f>$R$1+J3192/60/60/24</f>
        <v>42683.151331018518</v>
      </c>
      <c r="T3192" s="9">
        <f>$R$1+I3192/60/60/24</f>
        <v>42713.192997685182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8273</v>
      </c>
      <c r="O3193" t="s">
        <v>8315</v>
      </c>
      <c r="P3193" s="12">
        <f>ROUND(E3193/D3193*100,0)</f>
        <v>4</v>
      </c>
      <c r="Q3193" s="13">
        <f>IFERROR(ROUND(E3193/L3193,2),"no backers")</f>
        <v>37.75</v>
      </c>
      <c r="S3193" s="9">
        <f>$R$1+J3193/60/60/24</f>
        <v>42538.755428240736</v>
      </c>
      <c r="T3193" s="9">
        <f>$R$1+I3193/60/60/24</f>
        <v>42598.755428240736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8273</v>
      </c>
      <c r="O3194" t="s">
        <v>8315</v>
      </c>
      <c r="P3194" s="12">
        <f>ROUND(E3194/D3194*100,0)</f>
        <v>1</v>
      </c>
      <c r="Q3194" s="13">
        <f>IFERROR(ROUND(E3194/L3194,2),"no backers")</f>
        <v>12.75</v>
      </c>
      <c r="S3194" s="9">
        <f>$R$1+J3194/60/60/24</f>
        <v>42018.94049768518</v>
      </c>
      <c r="T3194" s="9">
        <f>$R$1+I3194/60/60/24</f>
        <v>42063.916666666672</v>
      </c>
      <c r="U3194">
        <f>YEAR(S3194)</f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8273</v>
      </c>
      <c r="O3195" t="s">
        <v>8315</v>
      </c>
      <c r="P3195" s="12">
        <f>ROUND(E3195/D3195*100,0)</f>
        <v>12</v>
      </c>
      <c r="Q3195" s="13">
        <f>IFERROR(ROUND(E3195/L3195,2),"no backers")</f>
        <v>24.46</v>
      </c>
      <c r="S3195" s="9">
        <f>$R$1+J3195/60/60/24</f>
        <v>42010.968240740738</v>
      </c>
      <c r="T3195" s="9">
        <f>$R$1+I3195/60/60/24</f>
        <v>42055.968240740738</v>
      </c>
      <c r="U3195">
        <f>YEAR(S3195)</f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8273</v>
      </c>
      <c r="O3196" t="s">
        <v>8315</v>
      </c>
      <c r="P3196" s="12">
        <f>ROUND(E3196/D3196*100,0)</f>
        <v>0</v>
      </c>
      <c r="Q3196" s="13" t="str">
        <f>IFERROR(ROUND(E3196/L3196,2),"no backers")</f>
        <v>no backers</v>
      </c>
      <c r="S3196" s="9">
        <f>$R$1+J3196/60/60/24</f>
        <v>42182.062476851846</v>
      </c>
      <c r="T3196" s="9">
        <f>$R$1+I3196/60/60/24</f>
        <v>42212.062476851846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8273</v>
      </c>
      <c r="O3197" t="s">
        <v>8315</v>
      </c>
      <c r="P3197" s="12">
        <f>ROUND(E3197/D3197*100,0)</f>
        <v>59</v>
      </c>
      <c r="Q3197" s="13">
        <f>IFERROR(ROUND(E3197/L3197,2),"no backers")</f>
        <v>53.08</v>
      </c>
      <c r="S3197" s="9">
        <f>$R$1+J3197/60/60/24</f>
        <v>42017.594236111108</v>
      </c>
      <c r="T3197" s="9">
        <f>$R$1+I3197/60/60/24</f>
        <v>42047.594236111108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8273</v>
      </c>
      <c r="O3198" t="s">
        <v>8315</v>
      </c>
      <c r="P3198" s="12">
        <f>ROUND(E3198/D3198*100,0)</f>
        <v>0</v>
      </c>
      <c r="Q3198" s="13">
        <f>IFERROR(ROUND(E3198/L3198,2),"no backers")</f>
        <v>300</v>
      </c>
      <c r="S3198" s="9">
        <f>$R$1+J3198/60/60/24</f>
        <v>42157.598090277781</v>
      </c>
      <c r="T3198" s="9">
        <f>$R$1+I3198/60/60/24</f>
        <v>42217.583333333328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8273</v>
      </c>
      <c r="O3199" t="s">
        <v>8315</v>
      </c>
      <c r="P3199" s="12">
        <f>ROUND(E3199/D3199*100,0)</f>
        <v>11</v>
      </c>
      <c r="Q3199" s="13">
        <f>IFERROR(ROUND(E3199/L3199,2),"no backers")</f>
        <v>286.25</v>
      </c>
      <c r="S3199" s="9">
        <f>$R$1+J3199/60/60/24</f>
        <v>42009.493263888886</v>
      </c>
      <c r="T3199" s="9">
        <f>$R$1+I3199/60/60/24</f>
        <v>42039.493263888886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8273</v>
      </c>
      <c r="O3200" t="s">
        <v>8315</v>
      </c>
      <c r="P3200" s="12">
        <f>ROUND(E3200/D3200*100,0)</f>
        <v>0</v>
      </c>
      <c r="Q3200" s="13">
        <f>IFERROR(ROUND(E3200/L3200,2),"no backers")</f>
        <v>36.67</v>
      </c>
      <c r="S3200" s="9">
        <f>$R$1+J3200/60/60/24</f>
        <v>42013.424502314811</v>
      </c>
      <c r="T3200" s="9">
        <f>$R$1+I3200/60/60/24</f>
        <v>42051.424502314811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8273</v>
      </c>
      <c r="O3201" t="s">
        <v>8315</v>
      </c>
      <c r="P3201" s="12">
        <f>ROUND(E3201/D3201*100,0)</f>
        <v>52</v>
      </c>
      <c r="Q3201" s="13">
        <f>IFERROR(ROUND(E3201/L3201,2),"no backers")</f>
        <v>49.21</v>
      </c>
      <c r="S3201" s="9">
        <f>$R$1+J3201/60/60/24</f>
        <v>41858.761782407404</v>
      </c>
      <c r="T3201" s="9">
        <f>$R$1+I3201/60/60/24</f>
        <v>41888.875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8273</v>
      </c>
      <c r="O3202" t="s">
        <v>8315</v>
      </c>
      <c r="P3202" s="12">
        <f>ROUND(E3202/D3202*100,0)</f>
        <v>0</v>
      </c>
      <c r="Q3202" s="13">
        <f>IFERROR(ROUND(E3202/L3202,2),"no backers")</f>
        <v>1</v>
      </c>
      <c r="S3202" s="9">
        <f>$R$1+J3202/60/60/24</f>
        <v>42460.320613425924</v>
      </c>
      <c r="T3202" s="9">
        <f>$R$1+I3202/60/60/24</f>
        <v>42490.231944444444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8273</v>
      </c>
      <c r="O3203" t="s">
        <v>8315</v>
      </c>
      <c r="P3203" s="12">
        <f>ROUND(E3203/D3203*100,0)</f>
        <v>1</v>
      </c>
      <c r="Q3203" s="13">
        <f>IFERROR(ROUND(E3203/L3203,2),"no backers")</f>
        <v>12.5</v>
      </c>
      <c r="S3203" s="9">
        <f>$R$1+J3203/60/60/24</f>
        <v>41861.767094907409</v>
      </c>
      <c r="T3203" s="9">
        <f>$R$1+I3203/60/60/24</f>
        <v>41882.767094907409</v>
      </c>
      <c r="U3203">
        <f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8273</v>
      </c>
      <c r="O3204" t="s">
        <v>8315</v>
      </c>
      <c r="P3204" s="12">
        <f>ROUND(E3204/D3204*100,0)</f>
        <v>55</v>
      </c>
      <c r="Q3204" s="13">
        <f>IFERROR(ROUND(E3204/L3204,2),"no backers")</f>
        <v>109.04</v>
      </c>
      <c r="S3204" s="9">
        <f>$R$1+J3204/60/60/24</f>
        <v>42293.853541666671</v>
      </c>
      <c r="T3204" s="9">
        <f>$R$1+I3204/60/60/24</f>
        <v>42352.249305555553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8273</v>
      </c>
      <c r="O3205" t="s">
        <v>8315</v>
      </c>
      <c r="P3205" s="12">
        <f>ROUND(E3205/D3205*100,0)</f>
        <v>25</v>
      </c>
      <c r="Q3205" s="13">
        <f>IFERROR(ROUND(E3205/L3205,2),"no backers")</f>
        <v>41.67</v>
      </c>
      <c r="S3205" s="9">
        <f>$R$1+J3205/60/60/24</f>
        <v>42242.988680555558</v>
      </c>
      <c r="T3205" s="9">
        <f>$R$1+I3205/60/60/24</f>
        <v>42272.988680555558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8273</v>
      </c>
      <c r="O3206" t="s">
        <v>8315</v>
      </c>
      <c r="P3206" s="12">
        <f>ROUND(E3206/D3206*100,0)</f>
        <v>0</v>
      </c>
      <c r="Q3206" s="13" t="str">
        <f>IFERROR(ROUND(E3206/L3206,2),"no backers")</f>
        <v>no backers</v>
      </c>
      <c r="S3206" s="9">
        <f>$R$1+J3206/60/60/24</f>
        <v>42172.686099537037</v>
      </c>
      <c r="T3206" s="9">
        <f>$R$1+I3206/60/60/24</f>
        <v>42202.676388888889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8273</v>
      </c>
      <c r="O3207" t="s">
        <v>8315</v>
      </c>
      <c r="P3207" s="12">
        <f>ROUND(E3207/D3207*100,0)</f>
        <v>3</v>
      </c>
      <c r="Q3207" s="13">
        <f>IFERROR(ROUND(E3207/L3207,2),"no backers")</f>
        <v>22.75</v>
      </c>
      <c r="S3207" s="9">
        <f>$R$1+J3207/60/60/24</f>
        <v>42095.374675925923</v>
      </c>
      <c r="T3207" s="9">
        <f>$R$1+I3207/60/60/24</f>
        <v>42125.374675925923</v>
      </c>
      <c r="U3207">
        <f>YEAR(S3207)</f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8273</v>
      </c>
      <c r="O3208" t="s">
        <v>8315</v>
      </c>
      <c r="P3208" s="12">
        <f>ROUND(E3208/D3208*100,0)</f>
        <v>0</v>
      </c>
      <c r="Q3208" s="13" t="str">
        <f>IFERROR(ROUND(E3208/L3208,2),"no backers")</f>
        <v>no backers</v>
      </c>
      <c r="S3208" s="9">
        <f>$R$1+J3208/60/60/24</f>
        <v>42236.276053240741</v>
      </c>
      <c r="T3208" s="9">
        <f>$R$1+I3208/60/60/24</f>
        <v>42266.276053240741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8273</v>
      </c>
      <c r="O3209" t="s">
        <v>8315</v>
      </c>
      <c r="P3209" s="12">
        <f>ROUND(E3209/D3209*100,0)</f>
        <v>46</v>
      </c>
      <c r="Q3209" s="13">
        <f>IFERROR(ROUND(E3209/L3209,2),"no backers")</f>
        <v>70.83</v>
      </c>
      <c r="S3209" s="9">
        <f>$R$1+J3209/60/60/24</f>
        <v>42057.277858796297</v>
      </c>
      <c r="T3209" s="9">
        <f>$R$1+I3209/60/60/24</f>
        <v>42117.236192129625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8273</v>
      </c>
      <c r="O3210" t="s">
        <v>8274</v>
      </c>
      <c r="P3210" s="12">
        <f>ROUND(E3210/D3210*100,0)</f>
        <v>104</v>
      </c>
      <c r="Q3210" s="13">
        <f>IFERROR(ROUND(E3210/L3210,2),"no backers")</f>
        <v>63.11</v>
      </c>
      <c r="S3210" s="9">
        <f>$R$1+J3210/60/60/24</f>
        <v>41827.605057870373</v>
      </c>
      <c r="T3210" s="9">
        <f>$R$1+I3210/60/60/24</f>
        <v>41848.605057870373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8273</v>
      </c>
      <c r="O3211" t="s">
        <v>8274</v>
      </c>
      <c r="P3211" s="12">
        <f>ROUND(E3211/D3211*100,0)</f>
        <v>119</v>
      </c>
      <c r="Q3211" s="13">
        <f>IFERROR(ROUND(E3211/L3211,2),"no backers")</f>
        <v>50.16</v>
      </c>
      <c r="S3211" s="9">
        <f>$R$1+J3211/60/60/24</f>
        <v>41778.637245370373</v>
      </c>
      <c r="T3211" s="9">
        <f>$R$1+I3211/60/60/24</f>
        <v>41810.958333333336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8273</v>
      </c>
      <c r="O3212" t="s">
        <v>8274</v>
      </c>
      <c r="P3212" s="12">
        <f>ROUND(E3212/D3212*100,0)</f>
        <v>126</v>
      </c>
      <c r="Q3212" s="13">
        <f>IFERROR(ROUND(E3212/L3212,2),"no backers")</f>
        <v>62.88</v>
      </c>
      <c r="S3212" s="9">
        <f>$R$1+J3212/60/60/24</f>
        <v>41013.936562499999</v>
      </c>
      <c r="T3212" s="9">
        <f>$R$1+I3212/60/60/24</f>
        <v>41061.165972222225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8273</v>
      </c>
      <c r="O3213" t="s">
        <v>8274</v>
      </c>
      <c r="P3213" s="12">
        <f>ROUND(E3213/D3213*100,0)</f>
        <v>120</v>
      </c>
      <c r="Q3213" s="13">
        <f>IFERROR(ROUND(E3213/L3213,2),"no backers")</f>
        <v>85.53</v>
      </c>
      <c r="S3213" s="9">
        <f>$R$1+J3213/60/60/24</f>
        <v>41834.586574074077</v>
      </c>
      <c r="T3213" s="9">
        <f>$R$1+I3213/60/60/24</f>
        <v>41866.083333333336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8273</v>
      </c>
      <c r="O3214" t="s">
        <v>8274</v>
      </c>
      <c r="P3214" s="12">
        <f>ROUND(E3214/D3214*100,0)</f>
        <v>126</v>
      </c>
      <c r="Q3214" s="13">
        <f>IFERROR(ROUND(E3214/L3214,2),"no backers")</f>
        <v>53.72</v>
      </c>
      <c r="S3214" s="9">
        <f>$R$1+J3214/60/60/24</f>
        <v>41829.795729166668</v>
      </c>
      <c r="T3214" s="9">
        <f>$R$1+I3214/60/60/24</f>
        <v>41859.795729166668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8273</v>
      </c>
      <c r="O3215" t="s">
        <v>8274</v>
      </c>
      <c r="P3215" s="12">
        <f>ROUND(E3215/D3215*100,0)</f>
        <v>100</v>
      </c>
      <c r="Q3215" s="13">
        <f>IFERROR(ROUND(E3215/L3215,2),"no backers")</f>
        <v>127.81</v>
      </c>
      <c r="S3215" s="9">
        <f>$R$1+J3215/60/60/24</f>
        <v>42171.763414351852</v>
      </c>
      <c r="T3215" s="9">
        <f>$R$1+I3215/60/60/24</f>
        <v>42211.763414351852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8273</v>
      </c>
      <c r="O3216" t="s">
        <v>8274</v>
      </c>
      <c r="P3216" s="12">
        <f>ROUND(E3216/D3216*100,0)</f>
        <v>102</v>
      </c>
      <c r="Q3216" s="13">
        <f>IFERROR(ROUND(E3216/L3216,2),"no backers")</f>
        <v>106.57</v>
      </c>
      <c r="S3216" s="9">
        <f>$R$1+J3216/60/60/24</f>
        <v>42337.792511574073</v>
      </c>
      <c r="T3216" s="9">
        <f>$R$1+I3216/60/60/24</f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8273</v>
      </c>
      <c r="O3217" t="s">
        <v>8274</v>
      </c>
      <c r="P3217" s="12">
        <f>ROUND(E3217/D3217*100,0)</f>
        <v>100</v>
      </c>
      <c r="Q3217" s="13">
        <f>IFERROR(ROUND(E3217/L3217,2),"no backers")</f>
        <v>262.11</v>
      </c>
      <c r="S3217" s="9">
        <f>$R$1+J3217/60/60/24</f>
        <v>42219.665173611109</v>
      </c>
      <c r="T3217" s="9">
        <f>$R$1+I3217/60/60/24</f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8273</v>
      </c>
      <c r="O3218" t="s">
        <v>8274</v>
      </c>
      <c r="P3218" s="12">
        <f>ROUND(E3218/D3218*100,0)</f>
        <v>100</v>
      </c>
      <c r="Q3218" s="13">
        <f>IFERROR(ROUND(E3218/L3218,2),"no backers")</f>
        <v>57.17</v>
      </c>
      <c r="S3218" s="9">
        <f>$R$1+J3218/60/60/24</f>
        <v>42165.462627314817</v>
      </c>
      <c r="T3218" s="9">
        <f>$R$1+I3218/60/60/24</f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8273</v>
      </c>
      <c r="O3219" t="s">
        <v>8274</v>
      </c>
      <c r="P3219" s="12">
        <f>ROUND(E3219/D3219*100,0)</f>
        <v>116</v>
      </c>
      <c r="Q3219" s="13">
        <f>IFERROR(ROUND(E3219/L3219,2),"no backers")</f>
        <v>50.2</v>
      </c>
      <c r="S3219" s="9">
        <f>$R$1+J3219/60/60/24</f>
        <v>42648.546111111107</v>
      </c>
      <c r="T3219" s="9">
        <f>$R$1+I3219/60/60/24</f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8273</v>
      </c>
      <c r="O3220" t="s">
        <v>8274</v>
      </c>
      <c r="P3220" s="12">
        <f>ROUND(E3220/D3220*100,0)</f>
        <v>102</v>
      </c>
      <c r="Q3220" s="13">
        <f>IFERROR(ROUND(E3220/L3220,2),"no backers")</f>
        <v>66.59</v>
      </c>
      <c r="S3220" s="9">
        <f>$R$1+J3220/60/60/24</f>
        <v>41971.002152777779</v>
      </c>
      <c r="T3220" s="9">
        <f>$R$1+I3220/60/60/24</f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8273</v>
      </c>
      <c r="O3221" t="s">
        <v>8274</v>
      </c>
      <c r="P3221" s="12">
        <f>ROUND(E3221/D3221*100,0)</f>
        <v>100</v>
      </c>
      <c r="Q3221" s="13">
        <f>IFERROR(ROUND(E3221/L3221,2),"no backers")</f>
        <v>168.25</v>
      </c>
      <c r="S3221" s="9">
        <f>$R$1+J3221/60/60/24</f>
        <v>42050.983182870375</v>
      </c>
      <c r="T3221" s="9">
        <f>$R$1+I3221/60/60/24</f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8273</v>
      </c>
      <c r="O3222" t="s">
        <v>8274</v>
      </c>
      <c r="P3222" s="12">
        <f>ROUND(E3222/D3222*100,0)</f>
        <v>101</v>
      </c>
      <c r="Q3222" s="13">
        <f>IFERROR(ROUND(E3222/L3222,2),"no backers")</f>
        <v>256.37</v>
      </c>
      <c r="S3222" s="9">
        <f>$R$1+J3222/60/60/24</f>
        <v>42772.833379629628</v>
      </c>
      <c r="T3222" s="9">
        <f>$R$1+I3222/60/60/24</f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8273</v>
      </c>
      <c r="O3223" t="s">
        <v>8274</v>
      </c>
      <c r="P3223" s="12">
        <f>ROUND(E3223/D3223*100,0)</f>
        <v>103</v>
      </c>
      <c r="Q3223" s="13">
        <f>IFERROR(ROUND(E3223/L3223,2),"no backers")</f>
        <v>36.61</v>
      </c>
      <c r="S3223" s="9">
        <f>$R$1+J3223/60/60/24</f>
        <v>42155.696793981479</v>
      </c>
      <c r="T3223" s="9">
        <f>$R$1+I3223/60/60/24</f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8273</v>
      </c>
      <c r="O3224" t="s">
        <v>8274</v>
      </c>
      <c r="P3224" s="12">
        <f>ROUND(E3224/D3224*100,0)</f>
        <v>125</v>
      </c>
      <c r="Q3224" s="13">
        <f>IFERROR(ROUND(E3224/L3224,2),"no backers")</f>
        <v>37.14</v>
      </c>
      <c r="S3224" s="9">
        <f>$R$1+J3224/60/60/24</f>
        <v>42270.582141203704</v>
      </c>
      <c r="T3224" s="9">
        <f>$R$1+I3224/60/60/24</f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8273</v>
      </c>
      <c r="O3225" t="s">
        <v>8274</v>
      </c>
      <c r="P3225" s="12">
        <f>ROUND(E3225/D3225*100,0)</f>
        <v>110</v>
      </c>
      <c r="Q3225" s="13">
        <f>IFERROR(ROUND(E3225/L3225,2),"no backers")</f>
        <v>45.88</v>
      </c>
      <c r="S3225" s="9">
        <f>$R$1+J3225/60/60/24</f>
        <v>42206.835370370376</v>
      </c>
      <c r="T3225" s="9">
        <f>$R$1+I3225/60/60/24</f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8273</v>
      </c>
      <c r="O3226" t="s">
        <v>8274</v>
      </c>
      <c r="P3226" s="12">
        <f>ROUND(E3226/D3226*100,0)</f>
        <v>102</v>
      </c>
      <c r="Q3226" s="13">
        <f>IFERROR(ROUND(E3226/L3226,2),"no backers")</f>
        <v>141.71</v>
      </c>
      <c r="S3226" s="9">
        <f>$R$1+J3226/60/60/24</f>
        <v>42697.850844907407</v>
      </c>
      <c r="T3226" s="9">
        <f>$R$1+I3226/60/60/24</f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8273</v>
      </c>
      <c r="O3227" t="s">
        <v>8274</v>
      </c>
      <c r="P3227" s="12">
        <f>ROUND(E3227/D3227*100,0)</f>
        <v>102</v>
      </c>
      <c r="Q3227" s="13">
        <f>IFERROR(ROUND(E3227/L3227,2),"no backers")</f>
        <v>52.49</v>
      </c>
      <c r="S3227" s="9">
        <f>$R$1+J3227/60/60/24</f>
        <v>42503.559467592597</v>
      </c>
      <c r="T3227" s="9">
        <f>$R$1+I3227/60/60/24</f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8273</v>
      </c>
      <c r="O3228" t="s">
        <v>8274</v>
      </c>
      <c r="P3228" s="12">
        <f>ROUND(E3228/D3228*100,0)</f>
        <v>104</v>
      </c>
      <c r="Q3228" s="13">
        <f>IFERROR(ROUND(E3228/L3228,2),"no backers")</f>
        <v>59.52</v>
      </c>
      <c r="S3228" s="9">
        <f>$R$1+J3228/60/60/24</f>
        <v>42277.583472222221</v>
      </c>
      <c r="T3228" s="9">
        <f>$R$1+I3228/60/60/24</f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8273</v>
      </c>
      <c r="O3229" t="s">
        <v>8274</v>
      </c>
      <c r="P3229" s="12">
        <f>ROUND(E3229/D3229*100,0)</f>
        <v>125</v>
      </c>
      <c r="Q3229" s="13">
        <f>IFERROR(ROUND(E3229/L3229,2),"no backers")</f>
        <v>50</v>
      </c>
      <c r="S3229" s="9">
        <f>$R$1+J3229/60/60/24</f>
        <v>42722.882361111115</v>
      </c>
      <c r="T3229" s="9">
        <f>$R$1+I3229/60/60/24</f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8273</v>
      </c>
      <c r="O3230" t="s">
        <v>8274</v>
      </c>
      <c r="P3230" s="12">
        <f>ROUND(E3230/D3230*100,0)</f>
        <v>102</v>
      </c>
      <c r="Q3230" s="13">
        <f>IFERROR(ROUND(E3230/L3230,2),"no backers")</f>
        <v>193.62</v>
      </c>
      <c r="S3230" s="9">
        <f>$R$1+J3230/60/60/24</f>
        <v>42323.70930555556</v>
      </c>
      <c r="T3230" s="9">
        <f>$R$1+I3230/60/60/24</f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8273</v>
      </c>
      <c r="O3231" t="s">
        <v>8274</v>
      </c>
      <c r="P3231" s="12">
        <f>ROUND(E3231/D3231*100,0)</f>
        <v>108</v>
      </c>
      <c r="Q3231" s="13">
        <f>IFERROR(ROUND(E3231/L3231,2),"no backers")</f>
        <v>106.8</v>
      </c>
      <c r="S3231" s="9">
        <f>$R$1+J3231/60/60/24</f>
        <v>41933.291643518518</v>
      </c>
      <c r="T3231" s="9">
        <f>$R$1+I3231/60/60/24</f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8273</v>
      </c>
      <c r="O3232" t="s">
        <v>8274</v>
      </c>
      <c r="P3232" s="12">
        <f>ROUND(E3232/D3232*100,0)</f>
        <v>110</v>
      </c>
      <c r="Q3232" s="13">
        <f>IFERROR(ROUND(E3232/L3232,2),"no backers")</f>
        <v>77.22</v>
      </c>
      <c r="S3232" s="9">
        <f>$R$1+J3232/60/60/24</f>
        <v>41898.168125000004</v>
      </c>
      <c r="T3232" s="9">
        <f>$R$1+I3232/60/60/24</f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8273</v>
      </c>
      <c r="O3233" t="s">
        <v>8274</v>
      </c>
      <c r="P3233" s="12">
        <f>ROUND(E3233/D3233*100,0)</f>
        <v>161</v>
      </c>
      <c r="Q3233" s="13">
        <f>IFERROR(ROUND(E3233/L3233,2),"no backers")</f>
        <v>57.5</v>
      </c>
      <c r="S3233" s="9">
        <f>$R$1+J3233/60/60/24</f>
        <v>42446.943831018521</v>
      </c>
      <c r="T3233" s="9">
        <f>$R$1+I3233/60/60/24</f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8273</v>
      </c>
      <c r="O3234" t="s">
        <v>8274</v>
      </c>
      <c r="P3234" s="12">
        <f>ROUND(E3234/D3234*100,0)</f>
        <v>131</v>
      </c>
      <c r="Q3234" s="13">
        <f>IFERROR(ROUND(E3234/L3234,2),"no backers")</f>
        <v>50.46</v>
      </c>
      <c r="S3234" s="9">
        <f>$R$1+J3234/60/60/24</f>
        <v>42463.81385416667</v>
      </c>
      <c r="T3234" s="9">
        <f>$R$1+I3234/60/60/24</f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8273</v>
      </c>
      <c r="O3235" t="s">
        <v>8274</v>
      </c>
      <c r="P3235" s="12">
        <f>ROUND(E3235/D3235*100,0)</f>
        <v>119</v>
      </c>
      <c r="Q3235" s="13">
        <f>IFERROR(ROUND(E3235/L3235,2),"no backers")</f>
        <v>97.38</v>
      </c>
      <c r="S3235" s="9">
        <f>$R$1+J3235/60/60/24</f>
        <v>42766.805034722223</v>
      </c>
      <c r="T3235" s="9">
        <f>$R$1+I3235/60/60/24</f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8273</v>
      </c>
      <c r="O3236" t="s">
        <v>8274</v>
      </c>
      <c r="P3236" s="12">
        <f>ROUND(E3236/D3236*100,0)</f>
        <v>100</v>
      </c>
      <c r="Q3236" s="13">
        <f>IFERROR(ROUND(E3236/L3236,2),"no backers")</f>
        <v>34.92</v>
      </c>
      <c r="S3236" s="9">
        <f>$R$1+J3236/60/60/24</f>
        <v>42734.789444444439</v>
      </c>
      <c r="T3236" s="9">
        <f>$R$1+I3236/60/60/24</f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8273</v>
      </c>
      <c r="O3237" t="s">
        <v>8274</v>
      </c>
      <c r="P3237" s="12">
        <f>ROUND(E3237/D3237*100,0)</f>
        <v>103</v>
      </c>
      <c r="Q3237" s="13">
        <f>IFERROR(ROUND(E3237/L3237,2),"no backers")</f>
        <v>85.53</v>
      </c>
      <c r="S3237" s="9">
        <f>$R$1+J3237/60/60/24</f>
        <v>42522.347812499997</v>
      </c>
      <c r="T3237" s="9">
        <f>$R$1+I3237/60/60/24</f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8273</v>
      </c>
      <c r="O3238" t="s">
        <v>8274</v>
      </c>
      <c r="P3238" s="12">
        <f>ROUND(E3238/D3238*100,0)</f>
        <v>101</v>
      </c>
      <c r="Q3238" s="13">
        <f>IFERROR(ROUND(E3238/L3238,2),"no backers")</f>
        <v>182.91</v>
      </c>
      <c r="S3238" s="9">
        <f>$R$1+J3238/60/60/24</f>
        <v>42702.917048611111</v>
      </c>
      <c r="T3238" s="9">
        <f>$R$1+I3238/60/60/24</f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8273</v>
      </c>
      <c r="O3239" t="s">
        <v>8274</v>
      </c>
      <c r="P3239" s="12">
        <f>ROUND(E3239/D3239*100,0)</f>
        <v>101</v>
      </c>
      <c r="Q3239" s="13">
        <f>IFERROR(ROUND(E3239/L3239,2),"no backers")</f>
        <v>131.13999999999999</v>
      </c>
      <c r="S3239" s="9">
        <f>$R$1+J3239/60/60/24</f>
        <v>42252.474351851852</v>
      </c>
      <c r="T3239" s="9">
        <f>$R$1+I3239/60/60/24</f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8273</v>
      </c>
      <c r="O3240" t="s">
        <v>8274</v>
      </c>
      <c r="P3240" s="12">
        <f>ROUND(E3240/D3240*100,0)</f>
        <v>112</v>
      </c>
      <c r="Q3240" s="13">
        <f>IFERROR(ROUND(E3240/L3240,2),"no backers")</f>
        <v>39.81</v>
      </c>
      <c r="S3240" s="9">
        <f>$R$1+J3240/60/60/24</f>
        <v>42156.510393518518</v>
      </c>
      <c r="T3240" s="9">
        <f>$R$1+I3240/60/60/24</f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8273</v>
      </c>
      <c r="O3241" t="s">
        <v>8274</v>
      </c>
      <c r="P3241" s="12">
        <f>ROUND(E3241/D3241*100,0)</f>
        <v>106</v>
      </c>
      <c r="Q3241" s="13">
        <f>IFERROR(ROUND(E3241/L3241,2),"no backers")</f>
        <v>59.7</v>
      </c>
      <c r="S3241" s="9">
        <f>$R$1+J3241/60/60/24</f>
        <v>42278.089039351849</v>
      </c>
      <c r="T3241" s="9">
        <f>$R$1+I3241/60/60/24</f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8273</v>
      </c>
      <c r="O3242" t="s">
        <v>8274</v>
      </c>
      <c r="P3242" s="12">
        <f>ROUND(E3242/D3242*100,0)</f>
        <v>101</v>
      </c>
      <c r="Q3242" s="13">
        <f>IFERROR(ROUND(E3242/L3242,2),"no backers")</f>
        <v>88.74</v>
      </c>
      <c r="S3242" s="9">
        <f>$R$1+J3242/60/60/24</f>
        <v>42754.693842592591</v>
      </c>
      <c r="T3242" s="9">
        <f>$R$1+I3242/60/60/24</f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8273</v>
      </c>
      <c r="O3243" t="s">
        <v>8274</v>
      </c>
      <c r="P3243" s="12">
        <f>ROUND(E3243/D3243*100,0)</f>
        <v>115</v>
      </c>
      <c r="Q3243" s="13">
        <f>IFERROR(ROUND(E3243/L3243,2),"no backers")</f>
        <v>58.69</v>
      </c>
      <c r="S3243" s="9">
        <f>$R$1+J3243/60/60/24</f>
        <v>41893.324884259258</v>
      </c>
      <c r="T3243" s="9">
        <f>$R$1+I3243/60/60/24</f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8273</v>
      </c>
      <c r="O3244" t="s">
        <v>8274</v>
      </c>
      <c r="P3244" s="12">
        <f>ROUND(E3244/D3244*100,0)</f>
        <v>127</v>
      </c>
      <c r="Q3244" s="13">
        <f>IFERROR(ROUND(E3244/L3244,2),"no backers")</f>
        <v>69.569999999999993</v>
      </c>
      <c r="S3244" s="9">
        <f>$R$1+J3244/60/60/24</f>
        <v>41871.755694444444</v>
      </c>
      <c r="T3244" s="9">
        <f>$R$1+I3244/60/60/24</f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8273</v>
      </c>
      <c r="O3245" t="s">
        <v>8274</v>
      </c>
      <c r="P3245" s="12">
        <f>ROUND(E3245/D3245*100,0)</f>
        <v>103</v>
      </c>
      <c r="Q3245" s="13">
        <f>IFERROR(ROUND(E3245/L3245,2),"no backers")</f>
        <v>115.87</v>
      </c>
      <c r="S3245" s="9">
        <f>$R$1+J3245/60/60/24</f>
        <v>42262.096782407403</v>
      </c>
      <c r="T3245" s="9">
        <f>$R$1+I3245/60/60/24</f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8273</v>
      </c>
      <c r="O3246" t="s">
        <v>8274</v>
      </c>
      <c r="P3246" s="12">
        <f>ROUND(E3246/D3246*100,0)</f>
        <v>103</v>
      </c>
      <c r="Q3246" s="13">
        <f>IFERROR(ROUND(E3246/L3246,2),"no backers")</f>
        <v>23.87</v>
      </c>
      <c r="S3246" s="9">
        <f>$R$1+J3246/60/60/24</f>
        <v>42675.694236111114</v>
      </c>
      <c r="T3246" s="9">
        <f>$R$1+I3246/60/60/24</f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8273</v>
      </c>
      <c r="O3247" t="s">
        <v>8274</v>
      </c>
      <c r="P3247" s="12">
        <f>ROUND(E3247/D3247*100,0)</f>
        <v>104</v>
      </c>
      <c r="Q3247" s="13">
        <f>IFERROR(ROUND(E3247/L3247,2),"no backers")</f>
        <v>81.13</v>
      </c>
      <c r="S3247" s="9">
        <f>$R$1+J3247/60/60/24</f>
        <v>42135.60020833333</v>
      </c>
      <c r="T3247" s="9">
        <f>$R$1+I3247/60/60/24</f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8273</v>
      </c>
      <c r="O3248" t="s">
        <v>8274</v>
      </c>
      <c r="P3248" s="12">
        <f>ROUND(E3248/D3248*100,0)</f>
        <v>111</v>
      </c>
      <c r="Q3248" s="13">
        <f>IFERROR(ROUND(E3248/L3248,2),"no backers")</f>
        <v>57.63</v>
      </c>
      <c r="S3248" s="9">
        <f>$R$1+J3248/60/60/24</f>
        <v>42230.472222222219</v>
      </c>
      <c r="T3248" s="9">
        <f>$R$1+I3248/60/60/24</f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8273</v>
      </c>
      <c r="O3249" t="s">
        <v>8274</v>
      </c>
      <c r="P3249" s="12">
        <f>ROUND(E3249/D3249*100,0)</f>
        <v>106</v>
      </c>
      <c r="Q3249" s="13">
        <f>IFERROR(ROUND(E3249/L3249,2),"no backers")</f>
        <v>46.43</v>
      </c>
      <c r="S3249" s="9">
        <f>$R$1+J3249/60/60/24</f>
        <v>42167.434166666666</v>
      </c>
      <c r="T3249" s="9">
        <f>$R$1+I3249/60/60/24</f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8273</v>
      </c>
      <c r="O3250" t="s">
        <v>8274</v>
      </c>
      <c r="P3250" s="12">
        <f>ROUND(E3250/D3250*100,0)</f>
        <v>101</v>
      </c>
      <c r="Q3250" s="13">
        <f>IFERROR(ROUND(E3250/L3250,2),"no backers")</f>
        <v>60.48</v>
      </c>
      <c r="S3250" s="9">
        <f>$R$1+J3250/60/60/24</f>
        <v>42068.888391203705</v>
      </c>
      <c r="T3250" s="9">
        <f>$R$1+I3250/60/60/24</f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8273</v>
      </c>
      <c r="O3251" t="s">
        <v>8274</v>
      </c>
      <c r="P3251" s="12">
        <f>ROUND(E3251/D3251*100,0)</f>
        <v>105</v>
      </c>
      <c r="Q3251" s="13">
        <f>IFERROR(ROUND(E3251/L3251,2),"no backers")</f>
        <v>65.58</v>
      </c>
      <c r="S3251" s="9">
        <f>$R$1+J3251/60/60/24</f>
        <v>42145.746689814812</v>
      </c>
      <c r="T3251" s="9">
        <f>$R$1+I3251/60/60/24</f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8273</v>
      </c>
      <c r="O3252" t="s">
        <v>8274</v>
      </c>
      <c r="P3252" s="12">
        <f>ROUND(E3252/D3252*100,0)</f>
        <v>102</v>
      </c>
      <c r="Q3252" s="13">
        <f>IFERROR(ROUND(E3252/L3252,2),"no backers")</f>
        <v>119.19</v>
      </c>
      <c r="S3252" s="9">
        <f>$R$1+J3252/60/60/24</f>
        <v>41918.742175925923</v>
      </c>
      <c r="T3252" s="9">
        <f>$R$1+I3252/60/60/24</f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8273</v>
      </c>
      <c r="O3253" t="s">
        <v>8274</v>
      </c>
      <c r="P3253" s="12">
        <f>ROUND(E3253/D3253*100,0)</f>
        <v>111</v>
      </c>
      <c r="Q3253" s="13">
        <f>IFERROR(ROUND(E3253/L3253,2),"no backers")</f>
        <v>83.05</v>
      </c>
      <c r="S3253" s="9">
        <f>$R$1+J3253/60/60/24</f>
        <v>42146.731087962966</v>
      </c>
      <c r="T3253" s="9">
        <f>$R$1+I3253/60/60/24</f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8273</v>
      </c>
      <c r="O3254" t="s">
        <v>8274</v>
      </c>
      <c r="P3254" s="12">
        <f>ROUND(E3254/D3254*100,0)</f>
        <v>128</v>
      </c>
      <c r="Q3254" s="13">
        <f>IFERROR(ROUND(E3254/L3254,2),"no backers")</f>
        <v>57.52</v>
      </c>
      <c r="S3254" s="9">
        <f>$R$1+J3254/60/60/24</f>
        <v>42590.472685185188</v>
      </c>
      <c r="T3254" s="9">
        <f>$R$1+I3254/60/60/24</f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8273</v>
      </c>
      <c r="O3255" t="s">
        <v>8274</v>
      </c>
      <c r="P3255" s="12">
        <f>ROUND(E3255/D3255*100,0)</f>
        <v>102</v>
      </c>
      <c r="Q3255" s="13">
        <f>IFERROR(ROUND(E3255/L3255,2),"no backers")</f>
        <v>177.09</v>
      </c>
      <c r="S3255" s="9">
        <f>$R$1+J3255/60/60/24</f>
        <v>42602.576712962968</v>
      </c>
      <c r="T3255" s="9">
        <f>$R$1+I3255/60/60/24</f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8273</v>
      </c>
      <c r="O3256" t="s">
        <v>8274</v>
      </c>
      <c r="P3256" s="12">
        <f>ROUND(E3256/D3256*100,0)</f>
        <v>101</v>
      </c>
      <c r="Q3256" s="13">
        <f>IFERROR(ROUND(E3256/L3256,2),"no backers")</f>
        <v>70.77</v>
      </c>
      <c r="S3256" s="9">
        <f>$R$1+J3256/60/60/24</f>
        <v>42059.085752314815</v>
      </c>
      <c r="T3256" s="9">
        <f>$R$1+I3256/60/60/24</f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8273</v>
      </c>
      <c r="O3257" t="s">
        <v>8274</v>
      </c>
      <c r="P3257" s="12">
        <f>ROUND(E3257/D3257*100,0)</f>
        <v>175</v>
      </c>
      <c r="Q3257" s="13">
        <f>IFERROR(ROUND(E3257/L3257,2),"no backers")</f>
        <v>29.17</v>
      </c>
      <c r="S3257" s="9">
        <f>$R$1+J3257/60/60/24</f>
        <v>41889.768229166664</v>
      </c>
      <c r="T3257" s="9">
        <f>$R$1+I3257/60/60/24</f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8273</v>
      </c>
      <c r="O3258" t="s">
        <v>8274</v>
      </c>
      <c r="P3258" s="12">
        <f>ROUND(E3258/D3258*100,0)</f>
        <v>128</v>
      </c>
      <c r="Q3258" s="13">
        <f>IFERROR(ROUND(E3258/L3258,2),"no backers")</f>
        <v>72.760000000000005</v>
      </c>
      <c r="S3258" s="9">
        <f>$R$1+J3258/60/60/24</f>
        <v>42144.573807870373</v>
      </c>
      <c r="T3258" s="9">
        <f>$R$1+I3258/60/60/24</f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8273</v>
      </c>
      <c r="O3259" t="s">
        <v>8274</v>
      </c>
      <c r="P3259" s="12">
        <f>ROUND(E3259/D3259*100,0)</f>
        <v>106</v>
      </c>
      <c r="Q3259" s="13">
        <f>IFERROR(ROUND(E3259/L3259,2),"no backers")</f>
        <v>51.85</v>
      </c>
      <c r="S3259" s="9">
        <f>$R$1+J3259/60/60/24</f>
        <v>42758.559629629628</v>
      </c>
      <c r="T3259" s="9">
        <f>$R$1+I3259/60/60/24</f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8273</v>
      </c>
      <c r="O3260" t="s">
        <v>8274</v>
      </c>
      <c r="P3260" s="12">
        <f>ROUND(E3260/D3260*100,0)</f>
        <v>105</v>
      </c>
      <c r="Q3260" s="13">
        <f>IFERROR(ROUND(E3260/L3260,2),"no backers")</f>
        <v>98.2</v>
      </c>
      <c r="S3260" s="9">
        <f>$R$1+J3260/60/60/24</f>
        <v>41982.887280092589</v>
      </c>
      <c r="T3260" s="9">
        <f>$R$1+I3260/60/60/24</f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8273</v>
      </c>
      <c r="O3261" t="s">
        <v>8274</v>
      </c>
      <c r="P3261" s="12">
        <f>ROUND(E3261/D3261*100,0)</f>
        <v>106</v>
      </c>
      <c r="Q3261" s="13">
        <f>IFERROR(ROUND(E3261/L3261,2),"no backers")</f>
        <v>251.74</v>
      </c>
      <c r="S3261" s="9">
        <f>$R$1+J3261/60/60/24</f>
        <v>42614.760937500003</v>
      </c>
      <c r="T3261" s="9">
        <f>$R$1+I3261/60/60/24</f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8273</v>
      </c>
      <c r="O3262" t="s">
        <v>8274</v>
      </c>
      <c r="P3262" s="12">
        <f>ROUND(E3262/D3262*100,0)</f>
        <v>109</v>
      </c>
      <c r="Q3262" s="13">
        <f>IFERROR(ROUND(E3262/L3262,2),"no backers")</f>
        <v>74.819999999999993</v>
      </c>
      <c r="S3262" s="9">
        <f>$R$1+J3262/60/60/24</f>
        <v>42303.672662037032</v>
      </c>
      <c r="T3262" s="9">
        <f>$R$1+I3262/60/60/24</f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8273</v>
      </c>
      <c r="O3263" t="s">
        <v>8274</v>
      </c>
      <c r="P3263" s="12">
        <f>ROUND(E3263/D3263*100,0)</f>
        <v>100</v>
      </c>
      <c r="Q3263" s="13">
        <f>IFERROR(ROUND(E3263/L3263,2),"no backers")</f>
        <v>67.650000000000006</v>
      </c>
      <c r="S3263" s="9">
        <f>$R$1+J3263/60/60/24</f>
        <v>42171.725416666668</v>
      </c>
      <c r="T3263" s="9">
        <f>$R$1+I3263/60/60/24</f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8273</v>
      </c>
      <c r="O3264" t="s">
        <v>8274</v>
      </c>
      <c r="P3264" s="12">
        <f>ROUND(E3264/D3264*100,0)</f>
        <v>103</v>
      </c>
      <c r="Q3264" s="13">
        <f>IFERROR(ROUND(E3264/L3264,2),"no backers")</f>
        <v>93.81</v>
      </c>
      <c r="S3264" s="9">
        <f>$R$1+J3264/60/60/24</f>
        <v>41964.315532407403</v>
      </c>
      <c r="T3264" s="9">
        <f>$R$1+I3264/60/60/24</f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8273</v>
      </c>
      <c r="O3265" t="s">
        <v>8274</v>
      </c>
      <c r="P3265" s="12">
        <f>ROUND(E3265/D3265*100,0)</f>
        <v>112</v>
      </c>
      <c r="Q3265" s="13">
        <f>IFERROR(ROUND(E3265/L3265,2),"no backers")</f>
        <v>41.24</v>
      </c>
      <c r="S3265" s="9">
        <f>$R$1+J3265/60/60/24</f>
        <v>42284.516064814816</v>
      </c>
      <c r="T3265" s="9">
        <f>$R$1+I3265/60/60/24</f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8273</v>
      </c>
      <c r="O3266" t="s">
        <v>8274</v>
      </c>
      <c r="P3266" s="12">
        <f>ROUND(E3266/D3266*100,0)</f>
        <v>103</v>
      </c>
      <c r="Q3266" s="13">
        <f>IFERROR(ROUND(E3266/L3266,2),"no backers")</f>
        <v>52.55</v>
      </c>
      <c r="S3266" s="9">
        <f>$R$1+J3266/60/60/24</f>
        <v>42016.800208333334</v>
      </c>
      <c r="T3266" s="9">
        <f>$R$1+I3266/60/60/24</f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8273</v>
      </c>
      <c r="O3267" t="s">
        <v>8274</v>
      </c>
      <c r="P3267" s="12">
        <f>ROUND(E3267/D3267*100,0)</f>
        <v>164</v>
      </c>
      <c r="Q3267" s="13">
        <f>IFERROR(ROUND(E3267/L3267,2),"no backers")</f>
        <v>70.290000000000006</v>
      </c>
      <c r="S3267" s="9">
        <f>$R$1+J3267/60/60/24</f>
        <v>42311.711979166663</v>
      </c>
      <c r="T3267" s="9">
        <f>$R$1+I3267/60/60/24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8273</v>
      </c>
      <c r="O3268" t="s">
        <v>8274</v>
      </c>
      <c r="P3268" s="12">
        <f>ROUND(E3268/D3268*100,0)</f>
        <v>131</v>
      </c>
      <c r="Q3268" s="13">
        <f>IFERROR(ROUND(E3268/L3268,2),"no backers")</f>
        <v>48.33</v>
      </c>
      <c r="S3268" s="9">
        <f>$R$1+J3268/60/60/24</f>
        <v>42136.536134259266</v>
      </c>
      <c r="T3268" s="9">
        <f>$R$1+I3268/60/60/24</f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8273</v>
      </c>
      <c r="O3269" t="s">
        <v>8274</v>
      </c>
      <c r="P3269" s="12">
        <f>ROUND(E3269/D3269*100,0)</f>
        <v>102</v>
      </c>
      <c r="Q3269" s="13">
        <f>IFERROR(ROUND(E3269/L3269,2),"no backers")</f>
        <v>53.18</v>
      </c>
      <c r="S3269" s="9">
        <f>$R$1+J3269/60/60/24</f>
        <v>42172.757638888885</v>
      </c>
      <c r="T3269" s="9">
        <f>$R$1+I3269/60/60/24</f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8273</v>
      </c>
      <c r="O3270" t="s">
        <v>8274</v>
      </c>
      <c r="P3270" s="12">
        <f>ROUND(E3270/D3270*100,0)</f>
        <v>128</v>
      </c>
      <c r="Q3270" s="13">
        <f>IFERROR(ROUND(E3270/L3270,2),"no backers")</f>
        <v>60.95</v>
      </c>
      <c r="S3270" s="9">
        <f>$R$1+J3270/60/60/24</f>
        <v>42590.90425925926</v>
      </c>
      <c r="T3270" s="9">
        <f>$R$1+I3270/60/60/24</f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8273</v>
      </c>
      <c r="O3271" t="s">
        <v>8274</v>
      </c>
      <c r="P3271" s="12">
        <f>ROUND(E3271/D3271*100,0)</f>
        <v>102</v>
      </c>
      <c r="Q3271" s="13">
        <f>IFERROR(ROUND(E3271/L3271,2),"no backers")</f>
        <v>116</v>
      </c>
      <c r="S3271" s="9">
        <f>$R$1+J3271/60/60/24</f>
        <v>42137.395798611105</v>
      </c>
      <c r="T3271" s="9">
        <f>$R$1+I3271/60/60/24</f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8273</v>
      </c>
      <c r="O3272" t="s">
        <v>8274</v>
      </c>
      <c r="P3272" s="12">
        <f>ROUND(E3272/D3272*100,0)</f>
        <v>102</v>
      </c>
      <c r="Q3272" s="13">
        <f>IFERROR(ROUND(E3272/L3272,2),"no backers")</f>
        <v>61</v>
      </c>
      <c r="S3272" s="9">
        <f>$R$1+J3272/60/60/24</f>
        <v>42167.533159722225</v>
      </c>
      <c r="T3272" s="9">
        <f>$R$1+I3272/60/60/24</f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8273</v>
      </c>
      <c r="O3273" t="s">
        <v>8274</v>
      </c>
      <c r="P3273" s="12">
        <f>ROUND(E3273/D3273*100,0)</f>
        <v>130</v>
      </c>
      <c r="Q3273" s="13">
        <f>IFERROR(ROUND(E3273/L3273,2),"no backers")</f>
        <v>38.24</v>
      </c>
      <c r="S3273" s="9">
        <f>$R$1+J3273/60/60/24</f>
        <v>41915.437210648146</v>
      </c>
      <c r="T3273" s="9">
        <f>$R$1+I3273/60/60/24</f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8273</v>
      </c>
      <c r="O3274" t="s">
        <v>8274</v>
      </c>
      <c r="P3274" s="12">
        <f>ROUND(E3274/D3274*100,0)</f>
        <v>154</v>
      </c>
      <c r="Q3274" s="13">
        <f>IFERROR(ROUND(E3274/L3274,2),"no backers")</f>
        <v>106.5</v>
      </c>
      <c r="S3274" s="9">
        <f>$R$1+J3274/60/60/24</f>
        <v>42284.500104166669</v>
      </c>
      <c r="T3274" s="9">
        <f>$R$1+I3274/60/60/24</f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8273</v>
      </c>
      <c r="O3275" t="s">
        <v>8274</v>
      </c>
      <c r="P3275" s="12">
        <f>ROUND(E3275/D3275*100,0)</f>
        <v>107</v>
      </c>
      <c r="Q3275" s="13">
        <f>IFERROR(ROUND(E3275/L3275,2),"no backers")</f>
        <v>204.57</v>
      </c>
      <c r="S3275" s="9">
        <f>$R$1+J3275/60/60/24</f>
        <v>42611.801412037035</v>
      </c>
      <c r="T3275" s="9">
        <f>$R$1+I3275/60/60/24</f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8273</v>
      </c>
      <c r="O3276" t="s">
        <v>8274</v>
      </c>
      <c r="P3276" s="12">
        <f>ROUND(E3276/D3276*100,0)</f>
        <v>101</v>
      </c>
      <c r="Q3276" s="13">
        <f>IFERROR(ROUND(E3276/L3276,2),"no backers")</f>
        <v>54.91</v>
      </c>
      <c r="S3276" s="9">
        <f>$R$1+J3276/60/60/24</f>
        <v>42400.704537037032</v>
      </c>
      <c r="T3276" s="9">
        <f>$R$1+I3276/60/60/24</f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8273</v>
      </c>
      <c r="O3277" t="s">
        <v>8274</v>
      </c>
      <c r="P3277" s="12">
        <f>ROUND(E3277/D3277*100,0)</f>
        <v>100</v>
      </c>
      <c r="Q3277" s="13">
        <f>IFERROR(ROUND(E3277/L3277,2),"no backers")</f>
        <v>150.41999999999999</v>
      </c>
      <c r="S3277" s="9">
        <f>$R$1+J3277/60/60/24</f>
        <v>42017.88045138889</v>
      </c>
      <c r="T3277" s="9">
        <f>$R$1+I3277/60/60/24</f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8273</v>
      </c>
      <c r="O3278" t="s">
        <v>8274</v>
      </c>
      <c r="P3278" s="12">
        <f>ROUND(E3278/D3278*100,0)</f>
        <v>117</v>
      </c>
      <c r="Q3278" s="13">
        <f>IFERROR(ROUND(E3278/L3278,2),"no backers")</f>
        <v>52.58</v>
      </c>
      <c r="S3278" s="9">
        <f>$R$1+J3278/60/60/24</f>
        <v>42426.949988425928</v>
      </c>
      <c r="T3278" s="9">
        <f>$R$1+I3278/60/60/24</f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8273</v>
      </c>
      <c r="O3279" t="s">
        <v>8274</v>
      </c>
      <c r="P3279" s="12">
        <f>ROUND(E3279/D3279*100,0)</f>
        <v>109</v>
      </c>
      <c r="Q3279" s="13">
        <f>IFERROR(ROUND(E3279/L3279,2),"no backers")</f>
        <v>54.3</v>
      </c>
      <c r="S3279" s="9">
        <f>$R$1+J3279/60/60/24</f>
        <v>41931.682939814818</v>
      </c>
      <c r="T3279" s="9">
        <f>$R$1+I3279/60/60/24</f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8273</v>
      </c>
      <c r="O3280" t="s">
        <v>8274</v>
      </c>
      <c r="P3280" s="12">
        <f>ROUND(E3280/D3280*100,0)</f>
        <v>103</v>
      </c>
      <c r="Q3280" s="13">
        <f>IFERROR(ROUND(E3280/L3280,2),"no backers")</f>
        <v>76.03</v>
      </c>
      <c r="S3280" s="9">
        <f>$R$1+J3280/60/60/24</f>
        <v>42124.848414351851</v>
      </c>
      <c r="T3280" s="9">
        <f>$R$1+I3280/60/60/24</f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8273</v>
      </c>
      <c r="O3281" t="s">
        <v>8274</v>
      </c>
      <c r="P3281" s="12">
        <f>ROUND(E3281/D3281*100,0)</f>
        <v>114</v>
      </c>
      <c r="Q3281" s="13">
        <f>IFERROR(ROUND(E3281/L3281,2),"no backers")</f>
        <v>105.21</v>
      </c>
      <c r="S3281" s="9">
        <f>$R$1+J3281/60/60/24</f>
        <v>42431.102534722217</v>
      </c>
      <c r="T3281" s="9">
        <f>$R$1+I3281/60/60/24</f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8273</v>
      </c>
      <c r="O3282" t="s">
        <v>8274</v>
      </c>
      <c r="P3282" s="12">
        <f>ROUND(E3282/D3282*100,0)</f>
        <v>103</v>
      </c>
      <c r="Q3282" s="13">
        <f>IFERROR(ROUND(E3282/L3282,2),"no backers")</f>
        <v>68.67</v>
      </c>
      <c r="S3282" s="9">
        <f>$R$1+J3282/60/60/24</f>
        <v>42121.756921296299</v>
      </c>
      <c r="T3282" s="9">
        <f>$R$1+I3282/60/60/24</f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8273</v>
      </c>
      <c r="O3283" t="s">
        <v>8274</v>
      </c>
      <c r="P3283" s="12">
        <f>ROUND(E3283/D3283*100,0)</f>
        <v>122</v>
      </c>
      <c r="Q3283" s="13">
        <f>IFERROR(ROUND(E3283/L3283,2),"no backers")</f>
        <v>129.36000000000001</v>
      </c>
      <c r="S3283" s="9">
        <f>$R$1+J3283/60/60/24</f>
        <v>42219.019733796296</v>
      </c>
      <c r="T3283" s="9">
        <f>$R$1+I3283/60/60/24</f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8273</v>
      </c>
      <c r="O3284" t="s">
        <v>8274</v>
      </c>
      <c r="P3284" s="12">
        <f>ROUND(E3284/D3284*100,0)</f>
        <v>103</v>
      </c>
      <c r="Q3284" s="13">
        <f>IFERROR(ROUND(E3284/L3284,2),"no backers")</f>
        <v>134.26</v>
      </c>
      <c r="S3284" s="9">
        <f>$R$1+J3284/60/60/24</f>
        <v>42445.19430555556</v>
      </c>
      <c r="T3284" s="9">
        <f>$R$1+I3284/60/60/24</f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8273</v>
      </c>
      <c r="O3285" t="s">
        <v>8274</v>
      </c>
      <c r="P3285" s="12">
        <f>ROUND(E3285/D3285*100,0)</f>
        <v>105</v>
      </c>
      <c r="Q3285" s="13">
        <f>IFERROR(ROUND(E3285/L3285,2),"no backers")</f>
        <v>17.829999999999998</v>
      </c>
      <c r="S3285" s="9">
        <f>$R$1+J3285/60/60/24</f>
        <v>42379.74418981481</v>
      </c>
      <c r="T3285" s="9">
        <f>$R$1+I3285/60/60/24</f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8273</v>
      </c>
      <c r="O3286" t="s">
        <v>8274</v>
      </c>
      <c r="P3286" s="12">
        <f>ROUND(E3286/D3286*100,0)</f>
        <v>102</v>
      </c>
      <c r="Q3286" s="13">
        <f>IFERROR(ROUND(E3286/L3286,2),"no backers")</f>
        <v>203.2</v>
      </c>
      <c r="S3286" s="9">
        <f>$R$1+J3286/60/60/24</f>
        <v>42380.884872685187</v>
      </c>
      <c r="T3286" s="9">
        <f>$R$1+I3286/60/60/24</f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8273</v>
      </c>
      <c r="O3287" t="s">
        <v>8274</v>
      </c>
      <c r="P3287" s="12">
        <f>ROUND(E3287/D3287*100,0)</f>
        <v>112</v>
      </c>
      <c r="Q3287" s="13">
        <f>IFERROR(ROUND(E3287/L3287,2),"no backers")</f>
        <v>69.19</v>
      </c>
      <c r="S3287" s="9">
        <f>$R$1+J3287/60/60/24</f>
        <v>42762.942430555559</v>
      </c>
      <c r="T3287" s="9">
        <f>$R$1+I3287/60/60/24</f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8273</v>
      </c>
      <c r="O3288" t="s">
        <v>8274</v>
      </c>
      <c r="P3288" s="12">
        <f>ROUND(E3288/D3288*100,0)</f>
        <v>102</v>
      </c>
      <c r="Q3288" s="13">
        <f>IFERROR(ROUND(E3288/L3288,2),"no backers")</f>
        <v>125.12</v>
      </c>
      <c r="S3288" s="9">
        <f>$R$1+J3288/60/60/24</f>
        <v>42567.840069444443</v>
      </c>
      <c r="T3288" s="9">
        <f>$R$1+I3288/60/60/24</f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8273</v>
      </c>
      <c r="O3289" t="s">
        <v>8274</v>
      </c>
      <c r="P3289" s="12">
        <f>ROUND(E3289/D3289*100,0)</f>
        <v>100</v>
      </c>
      <c r="Q3289" s="13">
        <f>IFERROR(ROUND(E3289/L3289,2),"no backers")</f>
        <v>73.53</v>
      </c>
      <c r="S3289" s="9">
        <f>$R$1+J3289/60/60/24</f>
        <v>42311.750324074077</v>
      </c>
      <c r="T3289" s="9">
        <f>$R$1+I3289/60/60/24</f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8273</v>
      </c>
      <c r="O3290" t="s">
        <v>8274</v>
      </c>
      <c r="P3290" s="12">
        <f>ROUND(E3290/D3290*100,0)</f>
        <v>100</v>
      </c>
      <c r="Q3290" s="13">
        <f>IFERROR(ROUND(E3290/L3290,2),"no backers")</f>
        <v>48.44</v>
      </c>
      <c r="S3290" s="9">
        <f>$R$1+J3290/60/60/24</f>
        <v>42505.774479166663</v>
      </c>
      <c r="T3290" s="9">
        <f>$R$1+I3290/60/60/24</f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8273</v>
      </c>
      <c r="O3291" t="s">
        <v>8274</v>
      </c>
      <c r="P3291" s="12">
        <f>ROUND(E3291/D3291*100,0)</f>
        <v>133</v>
      </c>
      <c r="Q3291" s="13">
        <f>IFERROR(ROUND(E3291/L3291,2),"no backers")</f>
        <v>26.61</v>
      </c>
      <c r="S3291" s="9">
        <f>$R$1+J3291/60/60/24</f>
        <v>42758.368078703701</v>
      </c>
      <c r="T3291" s="9">
        <f>$R$1+I3291/60/60/24</f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8273</v>
      </c>
      <c r="O3292" t="s">
        <v>8274</v>
      </c>
      <c r="P3292" s="12">
        <f>ROUND(E3292/D3292*100,0)</f>
        <v>121</v>
      </c>
      <c r="Q3292" s="13">
        <f>IFERROR(ROUND(E3292/L3292,2),"no backers")</f>
        <v>33.67</v>
      </c>
      <c r="S3292" s="9">
        <f>$R$1+J3292/60/60/24</f>
        <v>42775.51494212963</v>
      </c>
      <c r="T3292" s="9">
        <f>$R$1+I3292/60/60/24</f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8273</v>
      </c>
      <c r="O3293" t="s">
        <v>8274</v>
      </c>
      <c r="P3293" s="12">
        <f>ROUND(E3293/D3293*100,0)</f>
        <v>114</v>
      </c>
      <c r="Q3293" s="13">
        <f>IFERROR(ROUND(E3293/L3293,2),"no backers")</f>
        <v>40.71</v>
      </c>
      <c r="S3293" s="9">
        <f>$R$1+J3293/60/60/24</f>
        <v>42232.702546296292</v>
      </c>
      <c r="T3293" s="9">
        <f>$R$1+I3293/60/60/24</f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8273</v>
      </c>
      <c r="O3294" t="s">
        <v>8274</v>
      </c>
      <c r="P3294" s="12">
        <f>ROUND(E3294/D3294*100,0)</f>
        <v>286</v>
      </c>
      <c r="Q3294" s="13">
        <f>IFERROR(ROUND(E3294/L3294,2),"no backers")</f>
        <v>19.27</v>
      </c>
      <c r="S3294" s="9">
        <f>$R$1+J3294/60/60/24</f>
        <v>42282.770231481481</v>
      </c>
      <c r="T3294" s="9">
        <f>$R$1+I3294/60/60/24</f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8273</v>
      </c>
      <c r="O3295" t="s">
        <v>8274</v>
      </c>
      <c r="P3295" s="12">
        <f>ROUND(E3295/D3295*100,0)</f>
        <v>170</v>
      </c>
      <c r="Q3295" s="13">
        <f>IFERROR(ROUND(E3295/L3295,2),"no backers")</f>
        <v>84.29</v>
      </c>
      <c r="S3295" s="9">
        <f>$R$1+J3295/60/60/24</f>
        <v>42768.425370370373</v>
      </c>
      <c r="T3295" s="9">
        <f>$R$1+I3295/60/60/24</f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8273</v>
      </c>
      <c r="O3296" t="s">
        <v>8274</v>
      </c>
      <c r="P3296" s="12">
        <f>ROUND(E3296/D3296*100,0)</f>
        <v>118</v>
      </c>
      <c r="Q3296" s="13">
        <f>IFERROR(ROUND(E3296/L3296,2),"no backers")</f>
        <v>29.58</v>
      </c>
      <c r="S3296" s="9">
        <f>$R$1+J3296/60/60/24</f>
        <v>42141.541134259256</v>
      </c>
      <c r="T3296" s="9">
        <f>$R$1+I3296/60/60/24</f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8273</v>
      </c>
      <c r="O3297" t="s">
        <v>8274</v>
      </c>
      <c r="P3297" s="12">
        <f>ROUND(E3297/D3297*100,0)</f>
        <v>103</v>
      </c>
      <c r="Q3297" s="13">
        <f>IFERROR(ROUND(E3297/L3297,2),"no backers")</f>
        <v>26.67</v>
      </c>
      <c r="S3297" s="9">
        <f>$R$1+J3297/60/60/24</f>
        <v>42609.442465277782</v>
      </c>
      <c r="T3297" s="9">
        <f>$R$1+I3297/60/60/24</f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8273</v>
      </c>
      <c r="O3298" t="s">
        <v>8274</v>
      </c>
      <c r="P3298" s="12">
        <f>ROUND(E3298/D3298*100,0)</f>
        <v>144</v>
      </c>
      <c r="Q3298" s="13">
        <f>IFERROR(ROUND(E3298/L3298,2),"no backers")</f>
        <v>45.98</v>
      </c>
      <c r="S3298" s="9">
        <f>$R$1+J3298/60/60/24</f>
        <v>42309.756620370375</v>
      </c>
      <c r="T3298" s="9">
        <f>$R$1+I3298/60/60/24</f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8273</v>
      </c>
      <c r="O3299" t="s">
        <v>8274</v>
      </c>
      <c r="P3299" s="12">
        <f>ROUND(E3299/D3299*100,0)</f>
        <v>100</v>
      </c>
      <c r="Q3299" s="13">
        <f>IFERROR(ROUND(E3299/L3299,2),"no backers")</f>
        <v>125.09</v>
      </c>
      <c r="S3299" s="9">
        <f>$R$1+J3299/60/60/24</f>
        <v>42193.771481481483</v>
      </c>
      <c r="T3299" s="9">
        <f>$R$1+I3299/60/60/24</f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8273</v>
      </c>
      <c r="O3300" t="s">
        <v>8274</v>
      </c>
      <c r="P3300" s="12">
        <f>ROUND(E3300/D3300*100,0)</f>
        <v>102</v>
      </c>
      <c r="Q3300" s="13">
        <f>IFERROR(ROUND(E3300/L3300,2),"no backers")</f>
        <v>141.29</v>
      </c>
      <c r="S3300" s="9">
        <f>$R$1+J3300/60/60/24</f>
        <v>42239.957962962959</v>
      </c>
      <c r="T3300" s="9">
        <f>$R$1+I3300/60/60/24</f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8273</v>
      </c>
      <c r="O3301" t="s">
        <v>8274</v>
      </c>
      <c r="P3301" s="12">
        <f>ROUND(E3301/D3301*100,0)</f>
        <v>116</v>
      </c>
      <c r="Q3301" s="13">
        <f>IFERROR(ROUND(E3301/L3301,2),"no backers")</f>
        <v>55.33</v>
      </c>
      <c r="S3301" s="9">
        <f>$R$1+J3301/60/60/24</f>
        <v>42261.917395833334</v>
      </c>
      <c r="T3301" s="9">
        <f>$R$1+I3301/60/60/24</f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8273</v>
      </c>
      <c r="O3302" t="s">
        <v>8274</v>
      </c>
      <c r="P3302" s="12">
        <f>ROUND(E3302/D3302*100,0)</f>
        <v>136</v>
      </c>
      <c r="Q3302" s="13">
        <f>IFERROR(ROUND(E3302/L3302,2),"no backers")</f>
        <v>46.42</v>
      </c>
      <c r="S3302" s="9">
        <f>$R$1+J3302/60/60/24</f>
        <v>42102.743773148148</v>
      </c>
      <c r="T3302" s="9">
        <f>$R$1+I3302/60/60/24</f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8273</v>
      </c>
      <c r="O3303" t="s">
        <v>8274</v>
      </c>
      <c r="P3303" s="12">
        <f>ROUND(E3303/D3303*100,0)</f>
        <v>133</v>
      </c>
      <c r="Q3303" s="13">
        <f>IFERROR(ROUND(E3303/L3303,2),"no backers")</f>
        <v>57.2</v>
      </c>
      <c r="S3303" s="9">
        <f>$R$1+J3303/60/60/24</f>
        <v>42538.73583333334</v>
      </c>
      <c r="T3303" s="9">
        <f>$R$1+I3303/60/60/24</f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8273</v>
      </c>
      <c r="O3304" t="s">
        <v>8274</v>
      </c>
      <c r="P3304" s="12">
        <f>ROUND(E3304/D3304*100,0)</f>
        <v>103</v>
      </c>
      <c r="Q3304" s="13">
        <f>IFERROR(ROUND(E3304/L3304,2),"no backers")</f>
        <v>173.7</v>
      </c>
      <c r="S3304" s="9">
        <f>$R$1+J3304/60/60/24</f>
        <v>42681.35157407407</v>
      </c>
      <c r="T3304" s="9">
        <f>$R$1+I3304/60/60/24</f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8273</v>
      </c>
      <c r="O3305" t="s">
        <v>8274</v>
      </c>
      <c r="P3305" s="12">
        <f>ROUND(E3305/D3305*100,0)</f>
        <v>116</v>
      </c>
      <c r="Q3305" s="13">
        <f>IFERROR(ROUND(E3305/L3305,2),"no backers")</f>
        <v>59.6</v>
      </c>
      <c r="S3305" s="9">
        <f>$R$1+J3305/60/60/24</f>
        <v>42056.65143518518</v>
      </c>
      <c r="T3305" s="9">
        <f>$R$1+I3305/60/60/24</f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8273</v>
      </c>
      <c r="O3306" t="s">
        <v>8274</v>
      </c>
      <c r="P3306" s="12">
        <f>ROUND(E3306/D3306*100,0)</f>
        <v>105</v>
      </c>
      <c r="Q3306" s="13">
        <f>IFERROR(ROUND(E3306/L3306,2),"no backers")</f>
        <v>89.59</v>
      </c>
      <c r="S3306" s="9">
        <f>$R$1+J3306/60/60/24</f>
        <v>42696.624444444446</v>
      </c>
      <c r="T3306" s="9">
        <f>$R$1+I3306/60/60/24</f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8273</v>
      </c>
      <c r="O3307" t="s">
        <v>8274</v>
      </c>
      <c r="P3307" s="12">
        <f>ROUND(E3307/D3307*100,0)</f>
        <v>102</v>
      </c>
      <c r="Q3307" s="13">
        <f>IFERROR(ROUND(E3307/L3307,2),"no backers")</f>
        <v>204.05</v>
      </c>
      <c r="S3307" s="9">
        <f>$R$1+J3307/60/60/24</f>
        <v>42186.855879629627</v>
      </c>
      <c r="T3307" s="9">
        <f>$R$1+I3307/60/60/24</f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8273</v>
      </c>
      <c r="O3308" t="s">
        <v>8274</v>
      </c>
      <c r="P3308" s="12">
        <f>ROUND(E3308/D3308*100,0)</f>
        <v>175</v>
      </c>
      <c r="Q3308" s="13">
        <f>IFERROR(ROUND(E3308/L3308,2),"no backers")</f>
        <v>48.7</v>
      </c>
      <c r="S3308" s="9">
        <f>$R$1+J3308/60/60/24</f>
        <v>42493.219236111108</v>
      </c>
      <c r="T3308" s="9">
        <f>$R$1+I3308/60/60/24</f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8273</v>
      </c>
      <c r="O3309" t="s">
        <v>8274</v>
      </c>
      <c r="P3309" s="12">
        <f>ROUND(E3309/D3309*100,0)</f>
        <v>107</v>
      </c>
      <c r="Q3309" s="13">
        <f>IFERROR(ROUND(E3309/L3309,2),"no backers")</f>
        <v>53.34</v>
      </c>
      <c r="S3309" s="9">
        <f>$R$1+J3309/60/60/24</f>
        <v>42475.057164351849</v>
      </c>
      <c r="T3309" s="9">
        <f>$R$1+I3309/60/60/24</f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8273</v>
      </c>
      <c r="O3310" t="s">
        <v>8274</v>
      </c>
      <c r="P3310" s="12">
        <f>ROUND(E3310/D3310*100,0)</f>
        <v>122</v>
      </c>
      <c r="Q3310" s="13">
        <f>IFERROR(ROUND(E3310/L3310,2),"no backers")</f>
        <v>75.09</v>
      </c>
      <c r="S3310" s="9">
        <f>$R$1+J3310/60/60/24</f>
        <v>42452.876909722225</v>
      </c>
      <c r="T3310" s="9">
        <f>$R$1+I3310/60/60/24</f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8273</v>
      </c>
      <c r="O3311" t="s">
        <v>8274</v>
      </c>
      <c r="P3311" s="12">
        <f>ROUND(E3311/D3311*100,0)</f>
        <v>159</v>
      </c>
      <c r="Q3311" s="13">
        <f>IFERROR(ROUND(E3311/L3311,2),"no backers")</f>
        <v>18</v>
      </c>
      <c r="S3311" s="9">
        <f>$R$1+J3311/60/60/24</f>
        <v>42628.650208333333</v>
      </c>
      <c r="T3311" s="9">
        <f>$R$1+I3311/60/60/24</f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8273</v>
      </c>
      <c r="O3312" t="s">
        <v>8274</v>
      </c>
      <c r="P3312" s="12">
        <f>ROUND(E3312/D3312*100,0)</f>
        <v>100</v>
      </c>
      <c r="Q3312" s="13">
        <f>IFERROR(ROUND(E3312/L3312,2),"no backers")</f>
        <v>209.84</v>
      </c>
      <c r="S3312" s="9">
        <f>$R$1+J3312/60/60/24</f>
        <v>42253.928530092591</v>
      </c>
      <c r="T3312" s="9">
        <f>$R$1+I3312/60/60/24</f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8273</v>
      </c>
      <c r="O3313" t="s">
        <v>8274</v>
      </c>
      <c r="P3313" s="12">
        <f>ROUND(E3313/D3313*100,0)</f>
        <v>110</v>
      </c>
      <c r="Q3313" s="13">
        <f>IFERROR(ROUND(E3313/L3313,2),"no backers")</f>
        <v>61.02</v>
      </c>
      <c r="S3313" s="9">
        <f>$R$1+J3313/60/60/24</f>
        <v>42264.29178240741</v>
      </c>
      <c r="T3313" s="9">
        <f>$R$1+I3313/60/60/24</f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8273</v>
      </c>
      <c r="O3314" t="s">
        <v>8274</v>
      </c>
      <c r="P3314" s="12">
        <f>ROUND(E3314/D3314*100,0)</f>
        <v>100</v>
      </c>
      <c r="Q3314" s="13">
        <f>IFERROR(ROUND(E3314/L3314,2),"no backers")</f>
        <v>61</v>
      </c>
      <c r="S3314" s="9">
        <f>$R$1+J3314/60/60/24</f>
        <v>42664.809560185182</v>
      </c>
      <c r="T3314" s="9">
        <f>$R$1+I3314/60/60/24</f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8273</v>
      </c>
      <c r="O3315" t="s">
        <v>8274</v>
      </c>
      <c r="P3315" s="12">
        <f>ROUND(E3315/D3315*100,0)</f>
        <v>116</v>
      </c>
      <c r="Q3315" s="13">
        <f>IFERROR(ROUND(E3315/L3315,2),"no backers")</f>
        <v>80.03</v>
      </c>
      <c r="S3315" s="9">
        <f>$R$1+J3315/60/60/24</f>
        <v>42382.244409722218</v>
      </c>
      <c r="T3315" s="9">
        <f>$R$1+I3315/60/60/24</f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8273</v>
      </c>
      <c r="O3316" t="s">
        <v>8274</v>
      </c>
      <c r="P3316" s="12">
        <f>ROUND(E3316/D3316*100,0)</f>
        <v>211</v>
      </c>
      <c r="Q3316" s="13">
        <f>IFERROR(ROUND(E3316/L3316,2),"no backers")</f>
        <v>29.07</v>
      </c>
      <c r="S3316" s="9">
        <f>$R$1+J3316/60/60/24</f>
        <v>42105.267488425925</v>
      </c>
      <c r="T3316" s="9">
        <f>$R$1+I3316/60/60/24</f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8273</v>
      </c>
      <c r="O3317" t="s">
        <v>8274</v>
      </c>
      <c r="P3317" s="12">
        <f>ROUND(E3317/D3317*100,0)</f>
        <v>110</v>
      </c>
      <c r="Q3317" s="13">
        <f>IFERROR(ROUND(E3317/L3317,2),"no backers")</f>
        <v>49.44</v>
      </c>
      <c r="S3317" s="9">
        <f>$R$1+J3317/60/60/24</f>
        <v>42466.303715277783</v>
      </c>
      <c r="T3317" s="9">
        <f>$R$1+I3317/60/60/24</f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8273</v>
      </c>
      <c r="O3318" t="s">
        <v>8274</v>
      </c>
      <c r="P3318" s="12">
        <f>ROUND(E3318/D3318*100,0)</f>
        <v>100</v>
      </c>
      <c r="Q3318" s="13">
        <f>IFERROR(ROUND(E3318/L3318,2),"no backers")</f>
        <v>93.98</v>
      </c>
      <c r="S3318" s="9">
        <f>$R$1+J3318/60/60/24</f>
        <v>41826.871238425927</v>
      </c>
      <c r="T3318" s="9">
        <f>$R$1+I3318/60/60/24</f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8273</v>
      </c>
      <c r="O3319" t="s">
        <v>8274</v>
      </c>
      <c r="P3319" s="12">
        <f>ROUND(E3319/D3319*100,0)</f>
        <v>106</v>
      </c>
      <c r="Q3319" s="13">
        <f>IFERROR(ROUND(E3319/L3319,2),"no backers")</f>
        <v>61.94</v>
      </c>
      <c r="S3319" s="9">
        <f>$R$1+J3319/60/60/24</f>
        <v>42499.039629629624</v>
      </c>
      <c r="T3319" s="9">
        <f>$R$1+I3319/60/60/24</f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8273</v>
      </c>
      <c r="O3320" t="s">
        <v>8274</v>
      </c>
      <c r="P3320" s="12">
        <f>ROUND(E3320/D3320*100,0)</f>
        <v>126</v>
      </c>
      <c r="Q3320" s="13">
        <f>IFERROR(ROUND(E3320/L3320,2),"no backers")</f>
        <v>78.5</v>
      </c>
      <c r="S3320" s="9">
        <f>$R$1+J3320/60/60/24</f>
        <v>42431.302002314813</v>
      </c>
      <c r="T3320" s="9">
        <f>$R$1+I3320/60/60/24</f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8273</v>
      </c>
      <c r="O3321" t="s">
        <v>8274</v>
      </c>
      <c r="P3321" s="12">
        <f>ROUND(E3321/D3321*100,0)</f>
        <v>108</v>
      </c>
      <c r="Q3321" s="13">
        <f>IFERROR(ROUND(E3321/L3321,2),"no backers")</f>
        <v>33.75</v>
      </c>
      <c r="S3321" s="9">
        <f>$R$1+J3321/60/60/24</f>
        <v>41990.585486111115</v>
      </c>
      <c r="T3321" s="9">
        <f>$R$1+I3321/60/60/24</f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8273</v>
      </c>
      <c r="O3322" t="s">
        <v>8274</v>
      </c>
      <c r="P3322" s="12">
        <f>ROUND(E3322/D3322*100,0)</f>
        <v>101</v>
      </c>
      <c r="Q3322" s="13">
        <f>IFERROR(ROUND(E3322/L3322,2),"no backers")</f>
        <v>66.45</v>
      </c>
      <c r="S3322" s="9">
        <f>$R$1+J3322/60/60/24</f>
        <v>42513.045798611114</v>
      </c>
      <c r="T3322" s="9">
        <f>$R$1+I3322/60/60/24</f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8273</v>
      </c>
      <c r="O3323" t="s">
        <v>8274</v>
      </c>
      <c r="P3323" s="12">
        <f>ROUND(E3323/D3323*100,0)</f>
        <v>107</v>
      </c>
      <c r="Q3323" s="13">
        <f>IFERROR(ROUND(E3323/L3323,2),"no backers")</f>
        <v>35.799999999999997</v>
      </c>
      <c r="S3323" s="9">
        <f>$R$1+J3323/60/60/24</f>
        <v>41914.100289351853</v>
      </c>
      <c r="T3323" s="9">
        <f>$R$1+I3323/60/60/24</f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8273</v>
      </c>
      <c r="O3324" t="s">
        <v>8274</v>
      </c>
      <c r="P3324" s="12">
        <f>ROUND(E3324/D3324*100,0)</f>
        <v>102</v>
      </c>
      <c r="Q3324" s="13">
        <f>IFERROR(ROUND(E3324/L3324,2),"no backers")</f>
        <v>145.65</v>
      </c>
      <c r="S3324" s="9">
        <f>$R$1+J3324/60/60/24</f>
        <v>42521.010370370372</v>
      </c>
      <c r="T3324" s="9">
        <f>$R$1+I3324/60/60/24</f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8273</v>
      </c>
      <c r="O3325" t="s">
        <v>8274</v>
      </c>
      <c r="P3325" s="12">
        <f>ROUND(E3325/D3325*100,0)</f>
        <v>126</v>
      </c>
      <c r="Q3325" s="13">
        <f>IFERROR(ROUND(E3325/L3325,2),"no backers")</f>
        <v>25.69</v>
      </c>
      <c r="S3325" s="9">
        <f>$R$1+J3325/60/60/24</f>
        <v>42608.36583333333</v>
      </c>
      <c r="T3325" s="9">
        <f>$R$1+I3325/60/60/24</f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8273</v>
      </c>
      <c r="O3326" t="s">
        <v>8274</v>
      </c>
      <c r="P3326" s="12">
        <f>ROUND(E3326/D3326*100,0)</f>
        <v>102</v>
      </c>
      <c r="Q3326" s="13">
        <f>IFERROR(ROUND(E3326/L3326,2),"no backers")</f>
        <v>152.5</v>
      </c>
      <c r="S3326" s="9">
        <f>$R$1+J3326/60/60/24</f>
        <v>42512.58321759259</v>
      </c>
      <c r="T3326" s="9">
        <f>$R$1+I3326/60/60/24</f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8273</v>
      </c>
      <c r="O3327" t="s">
        <v>8274</v>
      </c>
      <c r="P3327" s="12">
        <f>ROUND(E3327/D3327*100,0)</f>
        <v>113</v>
      </c>
      <c r="Q3327" s="13">
        <f>IFERROR(ROUND(E3327/L3327,2),"no backers")</f>
        <v>30</v>
      </c>
      <c r="S3327" s="9">
        <f>$R$1+J3327/60/60/24</f>
        <v>42064.785613425927</v>
      </c>
      <c r="T3327" s="9">
        <f>$R$1+I3327/60/60/24</f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8273</v>
      </c>
      <c r="O3328" t="s">
        <v>8274</v>
      </c>
      <c r="P3328" s="12">
        <f>ROUND(E3328/D3328*100,0)</f>
        <v>101</v>
      </c>
      <c r="Q3328" s="13">
        <f>IFERROR(ROUND(E3328/L3328,2),"no backers")</f>
        <v>142.28</v>
      </c>
      <c r="S3328" s="9">
        <f>$R$1+J3328/60/60/24</f>
        <v>42041.714178240742</v>
      </c>
      <c r="T3328" s="9">
        <f>$R$1+I3328/60/60/24</f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8273</v>
      </c>
      <c r="O3329" t="s">
        <v>8274</v>
      </c>
      <c r="P3329" s="12">
        <f>ROUND(E3329/D3329*100,0)</f>
        <v>101</v>
      </c>
      <c r="Q3329" s="13">
        <f>IFERROR(ROUND(E3329/L3329,2),"no backers")</f>
        <v>24.55</v>
      </c>
      <c r="S3329" s="9">
        <f>$R$1+J3329/60/60/24</f>
        <v>42468.374606481477</v>
      </c>
      <c r="T3329" s="9">
        <f>$R$1+I3329/60/60/24</f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8273</v>
      </c>
      <c r="O3330" t="s">
        <v>8274</v>
      </c>
      <c r="P3330" s="12">
        <f>ROUND(E3330/D3330*100,0)</f>
        <v>146</v>
      </c>
      <c r="Q3330" s="13">
        <f>IFERROR(ROUND(E3330/L3330,2),"no backers")</f>
        <v>292.77999999999997</v>
      </c>
      <c r="S3330" s="9">
        <f>$R$1+J3330/60/60/24</f>
        <v>41822.57503472222</v>
      </c>
      <c r="T3330" s="9">
        <f>$R$1+I3330/60/60/24</f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8273</v>
      </c>
      <c r="O3331" t="s">
        <v>8274</v>
      </c>
      <c r="P3331" s="12">
        <f>ROUND(E3331/D3331*100,0)</f>
        <v>117</v>
      </c>
      <c r="Q3331" s="13">
        <f>IFERROR(ROUND(E3331/L3331,2),"no backers")</f>
        <v>44.92</v>
      </c>
      <c r="S3331" s="9">
        <f>$R$1+J3331/60/60/24</f>
        <v>41837.323009259257</v>
      </c>
      <c r="T3331" s="9">
        <f>$R$1+I3331/60/60/24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8273</v>
      </c>
      <c r="O3332" t="s">
        <v>8274</v>
      </c>
      <c r="P3332" s="12">
        <f>ROUND(E3332/D3332*100,0)</f>
        <v>106</v>
      </c>
      <c r="Q3332" s="13">
        <f>IFERROR(ROUND(E3332/L3332,2),"no backers")</f>
        <v>23.1</v>
      </c>
      <c r="S3332" s="9">
        <f>$R$1+J3332/60/60/24</f>
        <v>42065.887361111112</v>
      </c>
      <c r="T3332" s="9">
        <f>$R$1+I3332/60/60/24</f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8273</v>
      </c>
      <c r="O3333" t="s">
        <v>8274</v>
      </c>
      <c r="P3333" s="12">
        <f>ROUND(E3333/D3333*100,0)</f>
        <v>105</v>
      </c>
      <c r="Q3333" s="13">
        <f>IFERROR(ROUND(E3333/L3333,2),"no backers")</f>
        <v>80.400000000000006</v>
      </c>
      <c r="S3333" s="9">
        <f>$R$1+J3333/60/60/24</f>
        <v>42248.697754629626</v>
      </c>
      <c r="T3333" s="9">
        <f>$R$1+I3333/60/60/24</f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8273</v>
      </c>
      <c r="O3334" t="s">
        <v>8274</v>
      </c>
      <c r="P3334" s="12">
        <f>ROUND(E3334/D3334*100,0)</f>
        <v>100</v>
      </c>
      <c r="Q3334" s="13">
        <f>IFERROR(ROUND(E3334/L3334,2),"no backers")</f>
        <v>72.290000000000006</v>
      </c>
      <c r="S3334" s="9">
        <f>$R$1+J3334/60/60/24</f>
        <v>41809.860300925924</v>
      </c>
      <c r="T3334" s="9">
        <f>$R$1+I3334/60/60/24</f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8273</v>
      </c>
      <c r="O3335" t="s">
        <v>8274</v>
      </c>
      <c r="P3335" s="12">
        <f>ROUND(E3335/D3335*100,0)</f>
        <v>105</v>
      </c>
      <c r="Q3335" s="13">
        <f>IFERROR(ROUND(E3335/L3335,2),"no backers")</f>
        <v>32.97</v>
      </c>
      <c r="S3335" s="9">
        <f>$R$1+J3335/60/60/24</f>
        <v>42148.676851851851</v>
      </c>
      <c r="T3335" s="9">
        <f>$R$1+I3335/60/60/24</f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8273</v>
      </c>
      <c r="O3336" t="s">
        <v>8274</v>
      </c>
      <c r="P3336" s="12">
        <f>ROUND(E3336/D3336*100,0)</f>
        <v>139</v>
      </c>
      <c r="Q3336" s="13">
        <f>IFERROR(ROUND(E3336/L3336,2),"no backers")</f>
        <v>116.65</v>
      </c>
      <c r="S3336" s="9">
        <f>$R$1+J3336/60/60/24</f>
        <v>42185.521087962959</v>
      </c>
      <c r="T3336" s="9">
        <f>$R$1+I3336/60/60/24</f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8273</v>
      </c>
      <c r="O3337" t="s">
        <v>8274</v>
      </c>
      <c r="P3337" s="12">
        <f>ROUND(E3337/D3337*100,0)</f>
        <v>100</v>
      </c>
      <c r="Q3337" s="13">
        <f>IFERROR(ROUND(E3337/L3337,2),"no backers")</f>
        <v>79.62</v>
      </c>
      <c r="S3337" s="9">
        <f>$R$1+J3337/60/60/24</f>
        <v>41827.674143518518</v>
      </c>
      <c r="T3337" s="9">
        <f>$R$1+I3337/60/60/24</f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8273</v>
      </c>
      <c r="O3338" t="s">
        <v>8274</v>
      </c>
      <c r="P3338" s="12">
        <f>ROUND(E3338/D3338*100,0)</f>
        <v>100</v>
      </c>
      <c r="Q3338" s="13">
        <f>IFERROR(ROUND(E3338/L3338,2),"no backers")</f>
        <v>27.78</v>
      </c>
      <c r="S3338" s="9">
        <f>$R$1+J3338/60/60/24</f>
        <v>42437.398680555561</v>
      </c>
      <c r="T3338" s="9">
        <f>$R$1+I3338/60/60/24</f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8273</v>
      </c>
      <c r="O3339" t="s">
        <v>8274</v>
      </c>
      <c r="P3339" s="12">
        <f>ROUND(E3339/D3339*100,0)</f>
        <v>110</v>
      </c>
      <c r="Q3339" s="13">
        <f>IFERROR(ROUND(E3339/L3339,2),"no backers")</f>
        <v>81.03</v>
      </c>
      <c r="S3339" s="9">
        <f>$R$1+J3339/60/60/24</f>
        <v>41901.282025462962</v>
      </c>
      <c r="T3339" s="9">
        <f>$R$1+I3339/60/60/24</f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8273</v>
      </c>
      <c r="O3340" t="s">
        <v>8274</v>
      </c>
      <c r="P3340" s="12">
        <f>ROUND(E3340/D3340*100,0)</f>
        <v>102</v>
      </c>
      <c r="Q3340" s="13">
        <f>IFERROR(ROUND(E3340/L3340,2),"no backers")</f>
        <v>136.85</v>
      </c>
      <c r="S3340" s="9">
        <f>$R$1+J3340/60/60/24</f>
        <v>42769.574999999997</v>
      </c>
      <c r="T3340" s="9">
        <f>$R$1+I3340/60/60/24</f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8273</v>
      </c>
      <c r="O3341" t="s">
        <v>8274</v>
      </c>
      <c r="P3341" s="12">
        <f>ROUND(E3341/D3341*100,0)</f>
        <v>104</v>
      </c>
      <c r="Q3341" s="13">
        <f>IFERROR(ROUND(E3341/L3341,2),"no backers")</f>
        <v>177.62</v>
      </c>
      <c r="S3341" s="9">
        <f>$R$1+J3341/60/60/24</f>
        <v>42549.665717592594</v>
      </c>
      <c r="T3341" s="9">
        <f>$R$1+I3341/60/60/24</f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8273</v>
      </c>
      <c r="O3342" t="s">
        <v>8274</v>
      </c>
      <c r="P3342" s="12">
        <f>ROUND(E3342/D3342*100,0)</f>
        <v>138</v>
      </c>
      <c r="Q3342" s="13">
        <f>IFERROR(ROUND(E3342/L3342,2),"no backers")</f>
        <v>109.08</v>
      </c>
      <c r="S3342" s="9">
        <f>$R$1+J3342/60/60/24</f>
        <v>42685.974004629628</v>
      </c>
      <c r="T3342" s="9">
        <f>$R$1+I3342/60/60/24</f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8273</v>
      </c>
      <c r="O3343" t="s">
        <v>8274</v>
      </c>
      <c r="P3343" s="12">
        <f>ROUND(E3343/D3343*100,0)</f>
        <v>100</v>
      </c>
      <c r="Q3343" s="13">
        <f>IFERROR(ROUND(E3343/L3343,2),"no backers")</f>
        <v>119.64</v>
      </c>
      <c r="S3343" s="9">
        <f>$R$1+J3343/60/60/24</f>
        <v>42510.798854166671</v>
      </c>
      <c r="T3343" s="9">
        <f>$R$1+I3343/60/60/24</f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8273</v>
      </c>
      <c r="O3344" t="s">
        <v>8274</v>
      </c>
      <c r="P3344" s="12">
        <f>ROUND(E3344/D3344*100,0)</f>
        <v>102</v>
      </c>
      <c r="Q3344" s="13">
        <f>IFERROR(ROUND(E3344/L3344,2),"no backers")</f>
        <v>78.209999999999994</v>
      </c>
      <c r="S3344" s="9">
        <f>$R$1+J3344/60/60/24</f>
        <v>42062.296412037031</v>
      </c>
      <c r="T3344" s="9">
        <f>$R$1+I3344/60/60/24</f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8273</v>
      </c>
      <c r="O3345" t="s">
        <v>8274</v>
      </c>
      <c r="P3345" s="12">
        <f>ROUND(E3345/D3345*100,0)</f>
        <v>171</v>
      </c>
      <c r="Q3345" s="13">
        <f>IFERROR(ROUND(E3345/L3345,2),"no backers")</f>
        <v>52.17</v>
      </c>
      <c r="S3345" s="9">
        <f>$R$1+J3345/60/60/24</f>
        <v>42452.916481481487</v>
      </c>
      <c r="T3345" s="9">
        <f>$R$1+I3345/60/60/24</f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8273</v>
      </c>
      <c r="O3346" t="s">
        <v>8274</v>
      </c>
      <c r="P3346" s="12">
        <f>ROUND(E3346/D3346*100,0)</f>
        <v>101</v>
      </c>
      <c r="Q3346" s="13">
        <f>IFERROR(ROUND(E3346/L3346,2),"no backers")</f>
        <v>114.13</v>
      </c>
      <c r="S3346" s="9">
        <f>$R$1+J3346/60/60/24</f>
        <v>41851.200150462959</v>
      </c>
      <c r="T3346" s="9">
        <f>$R$1+I3346/60/60/24</f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8273</v>
      </c>
      <c r="O3347" t="s">
        <v>8274</v>
      </c>
      <c r="P3347" s="12">
        <f>ROUND(E3347/D3347*100,0)</f>
        <v>130</v>
      </c>
      <c r="Q3347" s="13">
        <f>IFERROR(ROUND(E3347/L3347,2),"no backers")</f>
        <v>50</v>
      </c>
      <c r="S3347" s="9">
        <f>$R$1+J3347/60/60/24</f>
        <v>42053.106111111112</v>
      </c>
      <c r="T3347" s="9">
        <f>$R$1+I3347/60/60/24</f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8273</v>
      </c>
      <c r="O3348" t="s">
        <v>8274</v>
      </c>
      <c r="P3348" s="12">
        <f>ROUND(E3348/D3348*100,0)</f>
        <v>110</v>
      </c>
      <c r="Q3348" s="13">
        <f>IFERROR(ROUND(E3348/L3348,2),"no backers")</f>
        <v>91.67</v>
      </c>
      <c r="S3348" s="9">
        <f>$R$1+J3348/60/60/24</f>
        <v>42054.024421296301</v>
      </c>
      <c r="T3348" s="9">
        <f>$R$1+I3348/60/60/24</f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8273</v>
      </c>
      <c r="O3349" t="s">
        <v>8274</v>
      </c>
      <c r="P3349" s="12">
        <f>ROUND(E3349/D3349*100,0)</f>
        <v>119</v>
      </c>
      <c r="Q3349" s="13">
        <f>IFERROR(ROUND(E3349/L3349,2),"no backers")</f>
        <v>108.59</v>
      </c>
      <c r="S3349" s="9">
        <f>$R$1+J3349/60/60/24</f>
        <v>42484.551550925928</v>
      </c>
      <c r="T3349" s="9">
        <f>$R$1+I3349/60/60/24</f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8273</v>
      </c>
      <c r="O3350" t="s">
        <v>8274</v>
      </c>
      <c r="P3350" s="12">
        <f>ROUND(E3350/D3350*100,0)</f>
        <v>100</v>
      </c>
      <c r="Q3350" s="13">
        <f>IFERROR(ROUND(E3350/L3350,2),"no backers")</f>
        <v>69.819999999999993</v>
      </c>
      <c r="S3350" s="9">
        <f>$R$1+J3350/60/60/24</f>
        <v>42466.558796296296</v>
      </c>
      <c r="T3350" s="9">
        <f>$R$1+I3350/60/60/24</f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8273</v>
      </c>
      <c r="O3351" t="s">
        <v>8274</v>
      </c>
      <c r="P3351" s="12">
        <f>ROUND(E3351/D3351*100,0)</f>
        <v>153</v>
      </c>
      <c r="Q3351" s="13">
        <f>IFERROR(ROUND(E3351/L3351,2),"no backers")</f>
        <v>109.57</v>
      </c>
      <c r="S3351" s="9">
        <f>$R$1+J3351/60/60/24</f>
        <v>42513.110787037032</v>
      </c>
      <c r="T3351" s="9">
        <f>$R$1+I3351/60/60/24</f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8273</v>
      </c>
      <c r="O3352" t="s">
        <v>8274</v>
      </c>
      <c r="P3352" s="12">
        <f>ROUND(E3352/D3352*100,0)</f>
        <v>104</v>
      </c>
      <c r="Q3352" s="13">
        <f>IFERROR(ROUND(E3352/L3352,2),"no backers")</f>
        <v>71.67</v>
      </c>
      <c r="S3352" s="9">
        <f>$R$1+J3352/60/60/24</f>
        <v>42302.701516203699</v>
      </c>
      <c r="T3352" s="9">
        <f>$R$1+I3352/60/60/24</f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8273</v>
      </c>
      <c r="O3353" t="s">
        <v>8274</v>
      </c>
      <c r="P3353" s="12">
        <f>ROUND(E3353/D3353*100,0)</f>
        <v>101</v>
      </c>
      <c r="Q3353" s="13">
        <f>IFERROR(ROUND(E3353/L3353,2),"no backers")</f>
        <v>93.61</v>
      </c>
      <c r="S3353" s="9">
        <f>$R$1+J3353/60/60/24</f>
        <v>41806.395428240743</v>
      </c>
      <c r="T3353" s="9">
        <f>$R$1+I3353/60/60/24</f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8273</v>
      </c>
      <c r="O3354" t="s">
        <v>8274</v>
      </c>
      <c r="P3354" s="12">
        <f>ROUND(E3354/D3354*100,0)</f>
        <v>108</v>
      </c>
      <c r="Q3354" s="13">
        <f>IFERROR(ROUND(E3354/L3354,2),"no backers")</f>
        <v>76.8</v>
      </c>
      <c r="S3354" s="9">
        <f>$R$1+J3354/60/60/24</f>
        <v>42495.992800925931</v>
      </c>
      <c r="T3354" s="9">
        <f>$R$1+I3354/60/60/24</f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8273</v>
      </c>
      <c r="O3355" t="s">
        <v>8274</v>
      </c>
      <c r="P3355" s="12">
        <f>ROUND(E3355/D3355*100,0)</f>
        <v>315</v>
      </c>
      <c r="Q3355" s="13">
        <f>IFERROR(ROUND(E3355/L3355,2),"no backers")</f>
        <v>35.799999999999997</v>
      </c>
      <c r="S3355" s="9">
        <f>$R$1+J3355/60/60/24</f>
        <v>42479.432291666672</v>
      </c>
      <c r="T3355" s="9">
        <f>$R$1+I3355/60/60/24</f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8273</v>
      </c>
      <c r="O3356" t="s">
        <v>8274</v>
      </c>
      <c r="P3356" s="12">
        <f>ROUND(E3356/D3356*100,0)</f>
        <v>102</v>
      </c>
      <c r="Q3356" s="13">
        <f>IFERROR(ROUND(E3356/L3356,2),"no backers")</f>
        <v>55.6</v>
      </c>
      <c r="S3356" s="9">
        <f>$R$1+J3356/60/60/24</f>
        <v>42270.7269212963</v>
      </c>
      <c r="T3356" s="9">
        <f>$R$1+I3356/60/60/24</f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8273</v>
      </c>
      <c r="O3357" t="s">
        <v>8274</v>
      </c>
      <c r="P3357" s="12">
        <f>ROUND(E3357/D3357*100,0)</f>
        <v>126</v>
      </c>
      <c r="Q3357" s="13">
        <f>IFERROR(ROUND(E3357/L3357,2),"no backers")</f>
        <v>147.33000000000001</v>
      </c>
      <c r="S3357" s="9">
        <f>$R$1+J3357/60/60/24</f>
        <v>42489.619525462964</v>
      </c>
      <c r="T3357" s="9">
        <f>$R$1+I3357/60/60/24</f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8273</v>
      </c>
      <c r="O3358" t="s">
        <v>8274</v>
      </c>
      <c r="P3358" s="12">
        <f>ROUND(E3358/D3358*100,0)</f>
        <v>101</v>
      </c>
      <c r="Q3358" s="13">
        <f>IFERROR(ROUND(E3358/L3358,2),"no backers")</f>
        <v>56.33</v>
      </c>
      <c r="S3358" s="9">
        <f>$R$1+J3358/60/60/24</f>
        <v>42536.815648148149</v>
      </c>
      <c r="T3358" s="9">
        <f>$R$1+I3358/60/60/24</f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8273</v>
      </c>
      <c r="O3359" t="s">
        <v>8274</v>
      </c>
      <c r="P3359" s="12">
        <f>ROUND(E3359/D3359*100,0)</f>
        <v>101</v>
      </c>
      <c r="Q3359" s="13">
        <f>IFERROR(ROUND(E3359/L3359,2),"no backers")</f>
        <v>96.19</v>
      </c>
      <c r="S3359" s="9">
        <f>$R$1+J3359/60/60/24</f>
        <v>41822.417939814812</v>
      </c>
      <c r="T3359" s="9">
        <f>$R$1+I3359/60/60/24</f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8273</v>
      </c>
      <c r="O3360" t="s">
        <v>8274</v>
      </c>
      <c r="P3360" s="12">
        <f>ROUND(E3360/D3360*100,0)</f>
        <v>103</v>
      </c>
      <c r="Q3360" s="13">
        <f>IFERROR(ROUND(E3360/L3360,2),"no backers")</f>
        <v>63.57</v>
      </c>
      <c r="S3360" s="9">
        <f>$R$1+J3360/60/60/24</f>
        <v>41932.311099537037</v>
      </c>
      <c r="T3360" s="9">
        <f>$R$1+I3360/60/60/24</f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8273</v>
      </c>
      <c r="O3361" t="s">
        <v>8274</v>
      </c>
      <c r="P3361" s="12">
        <f>ROUND(E3361/D3361*100,0)</f>
        <v>106</v>
      </c>
      <c r="Q3361" s="13">
        <f>IFERROR(ROUND(E3361/L3361,2),"no backers")</f>
        <v>184.78</v>
      </c>
      <c r="S3361" s="9">
        <f>$R$1+J3361/60/60/24</f>
        <v>42746.057106481487</v>
      </c>
      <c r="T3361" s="9">
        <f>$R$1+I3361/60/60/24</f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8273</v>
      </c>
      <c r="O3362" t="s">
        <v>8274</v>
      </c>
      <c r="P3362" s="12">
        <f>ROUND(E3362/D3362*100,0)</f>
        <v>101</v>
      </c>
      <c r="Q3362" s="13">
        <f>IFERROR(ROUND(E3362/L3362,2),"no backers")</f>
        <v>126.72</v>
      </c>
      <c r="S3362" s="9">
        <f>$R$1+J3362/60/60/24</f>
        <v>42697.082673611112</v>
      </c>
      <c r="T3362" s="9">
        <f>$R$1+I3362/60/60/24</f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8273</v>
      </c>
      <c r="O3363" t="s">
        <v>8274</v>
      </c>
      <c r="P3363" s="12">
        <f>ROUND(E3363/D3363*100,0)</f>
        <v>113</v>
      </c>
      <c r="Q3363" s="13">
        <f>IFERROR(ROUND(E3363/L3363,2),"no backers")</f>
        <v>83.43</v>
      </c>
      <c r="S3363" s="9">
        <f>$R$1+J3363/60/60/24</f>
        <v>41866.025347222225</v>
      </c>
      <c r="T3363" s="9">
        <f>$R$1+I3363/60/60/24</f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8273</v>
      </c>
      <c r="O3364" t="s">
        <v>8274</v>
      </c>
      <c r="P3364" s="12">
        <f>ROUND(E3364/D3364*100,0)</f>
        <v>218</v>
      </c>
      <c r="Q3364" s="13">
        <f>IFERROR(ROUND(E3364/L3364,2),"no backers")</f>
        <v>54.5</v>
      </c>
      <c r="S3364" s="9">
        <f>$R$1+J3364/60/60/24</f>
        <v>42056.091631944444</v>
      </c>
      <c r="T3364" s="9">
        <f>$R$1+I3364/60/60/24</f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8273</v>
      </c>
      <c r="O3365" t="s">
        <v>8274</v>
      </c>
      <c r="P3365" s="12">
        <f>ROUND(E3365/D3365*100,0)</f>
        <v>101</v>
      </c>
      <c r="Q3365" s="13">
        <f>IFERROR(ROUND(E3365/L3365,2),"no backers")</f>
        <v>302.31</v>
      </c>
      <c r="S3365" s="9">
        <f>$R$1+J3365/60/60/24</f>
        <v>41851.771354166667</v>
      </c>
      <c r="T3365" s="9">
        <f>$R$1+I3365/60/60/24</f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8273</v>
      </c>
      <c r="O3366" t="s">
        <v>8274</v>
      </c>
      <c r="P3366" s="12">
        <f>ROUND(E3366/D3366*100,0)</f>
        <v>106</v>
      </c>
      <c r="Q3366" s="13">
        <f>IFERROR(ROUND(E3366/L3366,2),"no backers")</f>
        <v>44.14</v>
      </c>
      <c r="S3366" s="9">
        <f>$R$1+J3366/60/60/24</f>
        <v>42422.977418981478</v>
      </c>
      <c r="T3366" s="9">
        <f>$R$1+I3366/60/60/24</f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8273</v>
      </c>
      <c r="O3367" t="s">
        <v>8274</v>
      </c>
      <c r="P3367" s="12">
        <f>ROUND(E3367/D3367*100,0)</f>
        <v>104</v>
      </c>
      <c r="Q3367" s="13">
        <f>IFERROR(ROUND(E3367/L3367,2),"no backers")</f>
        <v>866.67</v>
      </c>
      <c r="S3367" s="9">
        <f>$R$1+J3367/60/60/24</f>
        <v>42321.101759259262</v>
      </c>
      <c r="T3367" s="9">
        <f>$R$1+I3367/60/60/24</f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8273</v>
      </c>
      <c r="O3368" t="s">
        <v>8274</v>
      </c>
      <c r="P3368" s="12">
        <f>ROUND(E3368/D3368*100,0)</f>
        <v>221</v>
      </c>
      <c r="Q3368" s="13">
        <f>IFERROR(ROUND(E3368/L3368,2),"no backers")</f>
        <v>61.39</v>
      </c>
      <c r="S3368" s="9">
        <f>$R$1+J3368/60/60/24</f>
        <v>42107.067557870367</v>
      </c>
      <c r="T3368" s="9">
        <f>$R$1+I3368/60/60/24</f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8273</v>
      </c>
      <c r="O3369" t="s">
        <v>8274</v>
      </c>
      <c r="P3369" s="12">
        <f>ROUND(E3369/D3369*100,0)</f>
        <v>119</v>
      </c>
      <c r="Q3369" s="13">
        <f>IFERROR(ROUND(E3369/L3369,2),"no backers")</f>
        <v>29.67</v>
      </c>
      <c r="S3369" s="9">
        <f>$R$1+J3369/60/60/24</f>
        <v>42192.933958333335</v>
      </c>
      <c r="T3369" s="9">
        <f>$R$1+I3369/60/60/24</f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8273</v>
      </c>
      <c r="O3370" t="s">
        <v>8274</v>
      </c>
      <c r="P3370" s="12">
        <f>ROUND(E3370/D3370*100,0)</f>
        <v>105</v>
      </c>
      <c r="Q3370" s="13">
        <f>IFERROR(ROUND(E3370/L3370,2),"no backers")</f>
        <v>45.48</v>
      </c>
      <c r="S3370" s="9">
        <f>$R$1+J3370/60/60/24</f>
        <v>41969.199756944443</v>
      </c>
      <c r="T3370" s="9">
        <f>$R$1+I3370/60/60/24</f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8273</v>
      </c>
      <c r="O3371" t="s">
        <v>8274</v>
      </c>
      <c r="P3371" s="12">
        <f>ROUND(E3371/D3371*100,0)</f>
        <v>104</v>
      </c>
      <c r="Q3371" s="13">
        <f>IFERROR(ROUND(E3371/L3371,2),"no backers")</f>
        <v>96.2</v>
      </c>
      <c r="S3371" s="9">
        <f>$R$1+J3371/60/60/24</f>
        <v>42690.041435185187</v>
      </c>
      <c r="T3371" s="9">
        <f>$R$1+I3371/60/60/24</f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8273</v>
      </c>
      <c r="O3372" t="s">
        <v>8274</v>
      </c>
      <c r="P3372" s="12">
        <f>ROUND(E3372/D3372*100,0)</f>
        <v>118</v>
      </c>
      <c r="Q3372" s="13">
        <f>IFERROR(ROUND(E3372/L3372,2),"no backers")</f>
        <v>67.92</v>
      </c>
      <c r="S3372" s="9">
        <f>$R$1+J3372/60/60/24</f>
        <v>42690.334317129629</v>
      </c>
      <c r="T3372" s="9">
        <f>$R$1+I3372/60/60/24</f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8273</v>
      </c>
      <c r="O3373" t="s">
        <v>8274</v>
      </c>
      <c r="P3373" s="12">
        <f>ROUND(E3373/D3373*100,0)</f>
        <v>139</v>
      </c>
      <c r="Q3373" s="13">
        <f>IFERROR(ROUND(E3373/L3373,2),"no backers")</f>
        <v>30.78</v>
      </c>
      <c r="S3373" s="9">
        <f>$R$1+J3373/60/60/24</f>
        <v>42312.874594907407</v>
      </c>
      <c r="T3373" s="9">
        <f>$R$1+I3373/60/60/24</f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8273</v>
      </c>
      <c r="O3374" t="s">
        <v>8274</v>
      </c>
      <c r="P3374" s="12">
        <f>ROUND(E3374/D3374*100,0)</f>
        <v>104</v>
      </c>
      <c r="Q3374" s="13">
        <f>IFERROR(ROUND(E3374/L3374,2),"no backers")</f>
        <v>38.33</v>
      </c>
      <c r="S3374" s="9">
        <f>$R$1+J3374/60/60/24</f>
        <v>41855.548101851848</v>
      </c>
      <c r="T3374" s="9">
        <f>$R$1+I3374/60/60/24</f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8273</v>
      </c>
      <c r="O3375" t="s">
        <v>8274</v>
      </c>
      <c r="P3375" s="12">
        <f>ROUND(E3375/D3375*100,0)</f>
        <v>100</v>
      </c>
      <c r="Q3375" s="13">
        <f>IFERROR(ROUND(E3375/L3375,2),"no backers")</f>
        <v>66.83</v>
      </c>
      <c r="S3375" s="9">
        <f>$R$1+J3375/60/60/24</f>
        <v>42179.854629629626</v>
      </c>
      <c r="T3375" s="9">
        <f>$R$1+I3375/60/60/24</f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8273</v>
      </c>
      <c r="O3376" t="s">
        <v>8274</v>
      </c>
      <c r="P3376" s="12">
        <f>ROUND(E3376/D3376*100,0)</f>
        <v>107</v>
      </c>
      <c r="Q3376" s="13">
        <f>IFERROR(ROUND(E3376/L3376,2),"no backers")</f>
        <v>71.73</v>
      </c>
      <c r="S3376" s="9">
        <f>$R$1+J3376/60/60/24</f>
        <v>42275.731666666667</v>
      </c>
      <c r="T3376" s="9">
        <f>$R$1+I3376/60/60/24</f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8273</v>
      </c>
      <c r="O3377" t="s">
        <v>8274</v>
      </c>
      <c r="P3377" s="12">
        <f>ROUND(E3377/D3377*100,0)</f>
        <v>100</v>
      </c>
      <c r="Q3377" s="13">
        <f>IFERROR(ROUND(E3377/L3377,2),"no backers")</f>
        <v>176.47</v>
      </c>
      <c r="S3377" s="9">
        <f>$R$1+J3377/60/60/24</f>
        <v>41765.610798611109</v>
      </c>
      <c r="T3377" s="9">
        <f>$R$1+I3377/60/60/24</f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8273</v>
      </c>
      <c r="O3378" t="s">
        <v>8274</v>
      </c>
      <c r="P3378" s="12">
        <f>ROUND(E3378/D3378*100,0)</f>
        <v>100</v>
      </c>
      <c r="Q3378" s="13">
        <f>IFERROR(ROUND(E3378/L3378,2),"no backers")</f>
        <v>421.11</v>
      </c>
      <c r="S3378" s="9">
        <f>$R$1+J3378/60/60/24</f>
        <v>42059.701319444444</v>
      </c>
      <c r="T3378" s="9">
        <f>$R$1+I3378/60/60/24</f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8273</v>
      </c>
      <c r="O3379" t="s">
        <v>8274</v>
      </c>
      <c r="P3379" s="12">
        <f>ROUND(E3379/D3379*100,0)</f>
        <v>101</v>
      </c>
      <c r="Q3379" s="13">
        <f>IFERROR(ROUND(E3379/L3379,2),"no backers")</f>
        <v>104.99</v>
      </c>
      <c r="S3379" s="9">
        <f>$R$1+J3379/60/60/24</f>
        <v>42053.732627314821</v>
      </c>
      <c r="T3379" s="9">
        <f>$R$1+I3379/60/60/24</f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8273</v>
      </c>
      <c r="O3380" t="s">
        <v>8274</v>
      </c>
      <c r="P3380" s="12">
        <f>ROUND(E3380/D3380*100,0)</f>
        <v>108</v>
      </c>
      <c r="Q3380" s="13">
        <f>IFERROR(ROUND(E3380/L3380,2),"no backers")</f>
        <v>28.19</v>
      </c>
      <c r="S3380" s="9">
        <f>$R$1+J3380/60/60/24</f>
        <v>41858.355393518519</v>
      </c>
      <c r="T3380" s="9">
        <f>$R$1+I3380/60/60/24</f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8273</v>
      </c>
      <c r="O3381" t="s">
        <v>8274</v>
      </c>
      <c r="P3381" s="12">
        <f>ROUND(E3381/D3381*100,0)</f>
        <v>104</v>
      </c>
      <c r="Q3381" s="13">
        <f>IFERROR(ROUND(E3381/L3381,2),"no backers")</f>
        <v>54.55</v>
      </c>
      <c r="S3381" s="9">
        <f>$R$1+J3381/60/60/24</f>
        <v>42225.513888888891</v>
      </c>
      <c r="T3381" s="9">
        <f>$R$1+I3381/60/60/24</f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8273</v>
      </c>
      <c r="O3382" t="s">
        <v>8274</v>
      </c>
      <c r="P3382" s="12">
        <f>ROUND(E3382/D3382*100,0)</f>
        <v>104</v>
      </c>
      <c r="Q3382" s="13">
        <f>IFERROR(ROUND(E3382/L3382,2),"no backers")</f>
        <v>111.89</v>
      </c>
      <c r="S3382" s="9">
        <f>$R$1+J3382/60/60/24</f>
        <v>41937.95344907407</v>
      </c>
      <c r="T3382" s="9">
        <f>$R$1+I3382/60/60/24</f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8273</v>
      </c>
      <c r="O3383" t="s">
        <v>8274</v>
      </c>
      <c r="P3383" s="12">
        <f>ROUND(E3383/D3383*100,0)</f>
        <v>102</v>
      </c>
      <c r="Q3383" s="13">
        <f>IFERROR(ROUND(E3383/L3383,2),"no backers")</f>
        <v>85.21</v>
      </c>
      <c r="S3383" s="9">
        <f>$R$1+J3383/60/60/24</f>
        <v>42044.184988425928</v>
      </c>
      <c r="T3383" s="9">
        <f>$R$1+I3383/60/60/24</f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8273</v>
      </c>
      <c r="O3384" t="s">
        <v>8274</v>
      </c>
      <c r="P3384" s="12">
        <f>ROUND(E3384/D3384*100,0)</f>
        <v>101</v>
      </c>
      <c r="Q3384" s="13">
        <f>IFERROR(ROUND(E3384/L3384,2),"no backers")</f>
        <v>76.650000000000006</v>
      </c>
      <c r="S3384" s="9">
        <f>$R$1+J3384/60/60/24</f>
        <v>42559.431203703702</v>
      </c>
      <c r="T3384" s="9">
        <f>$R$1+I3384/60/60/24</f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8273</v>
      </c>
      <c r="O3385" t="s">
        <v>8274</v>
      </c>
      <c r="P3385" s="12">
        <f>ROUND(E3385/D3385*100,0)</f>
        <v>112</v>
      </c>
      <c r="Q3385" s="13">
        <f>IFERROR(ROUND(E3385/L3385,2),"no backers")</f>
        <v>65.17</v>
      </c>
      <c r="S3385" s="9">
        <f>$R$1+J3385/60/60/24</f>
        <v>42524.782638888893</v>
      </c>
      <c r="T3385" s="9">
        <f>$R$1+I3385/60/60/24</f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8273</v>
      </c>
      <c r="O3386" t="s">
        <v>8274</v>
      </c>
      <c r="P3386" s="12">
        <f>ROUND(E3386/D3386*100,0)</f>
        <v>100</v>
      </c>
      <c r="Q3386" s="13">
        <f>IFERROR(ROUND(E3386/L3386,2),"no backers")</f>
        <v>93.76</v>
      </c>
      <c r="S3386" s="9">
        <f>$R$1+J3386/60/60/24</f>
        <v>42292.087592592594</v>
      </c>
      <c r="T3386" s="9">
        <f>$R$1+I3386/60/60/24</f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8273</v>
      </c>
      <c r="O3387" t="s">
        <v>8274</v>
      </c>
      <c r="P3387" s="12">
        <f>ROUND(E3387/D3387*100,0)</f>
        <v>100</v>
      </c>
      <c r="Q3387" s="13">
        <f>IFERROR(ROUND(E3387/L3387,2),"no backers")</f>
        <v>133.33000000000001</v>
      </c>
      <c r="S3387" s="9">
        <f>$R$1+J3387/60/60/24</f>
        <v>41953.8675</v>
      </c>
      <c r="T3387" s="9">
        <f>$R$1+I3387/60/60/24</f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8273</v>
      </c>
      <c r="O3388" t="s">
        <v>8274</v>
      </c>
      <c r="P3388" s="12">
        <f>ROUND(E3388/D3388*100,0)</f>
        <v>105</v>
      </c>
      <c r="Q3388" s="13">
        <f>IFERROR(ROUND(E3388/L3388,2),"no backers")</f>
        <v>51.22</v>
      </c>
      <c r="S3388" s="9">
        <f>$R$1+J3388/60/60/24</f>
        <v>41946.644745370373</v>
      </c>
      <c r="T3388" s="9">
        <f>$R$1+I3388/60/60/24</f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8273</v>
      </c>
      <c r="O3389" t="s">
        <v>8274</v>
      </c>
      <c r="P3389" s="12">
        <f>ROUND(E3389/D3389*100,0)</f>
        <v>117</v>
      </c>
      <c r="Q3389" s="13">
        <f>IFERROR(ROUND(E3389/L3389,2),"no backers")</f>
        <v>100.17</v>
      </c>
      <c r="S3389" s="9">
        <f>$R$1+J3389/60/60/24</f>
        <v>41947.762592592589</v>
      </c>
      <c r="T3389" s="9">
        <f>$R$1+I3389/60/60/24</f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8273</v>
      </c>
      <c r="O3390" t="s">
        <v>8274</v>
      </c>
      <c r="P3390" s="12">
        <f>ROUND(E3390/D3390*100,0)</f>
        <v>104</v>
      </c>
      <c r="Q3390" s="13">
        <f>IFERROR(ROUND(E3390/L3390,2),"no backers")</f>
        <v>34.6</v>
      </c>
      <c r="S3390" s="9">
        <f>$R$1+J3390/60/60/24</f>
        <v>42143.461122685185</v>
      </c>
      <c r="T3390" s="9">
        <f>$R$1+I3390/60/60/24</f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8273</v>
      </c>
      <c r="O3391" t="s">
        <v>8274</v>
      </c>
      <c r="P3391" s="12">
        <f>ROUND(E3391/D3391*100,0)</f>
        <v>115</v>
      </c>
      <c r="Q3391" s="13">
        <f>IFERROR(ROUND(E3391/L3391,2),"no backers")</f>
        <v>184.68</v>
      </c>
      <c r="S3391" s="9">
        <f>$R$1+J3391/60/60/24</f>
        <v>42494.563449074078</v>
      </c>
      <c r="T3391" s="9">
        <f>$R$1+I3391/60/60/24</f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8273</v>
      </c>
      <c r="O3392" t="s">
        <v>8274</v>
      </c>
      <c r="P3392" s="12">
        <f>ROUND(E3392/D3392*100,0)</f>
        <v>102</v>
      </c>
      <c r="Q3392" s="13">
        <f>IFERROR(ROUND(E3392/L3392,2),"no backers")</f>
        <v>69.819999999999993</v>
      </c>
      <c r="S3392" s="9">
        <f>$R$1+J3392/60/60/24</f>
        <v>41815.774826388886</v>
      </c>
      <c r="T3392" s="9">
        <f>$R$1+I3392/60/60/24</f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8273</v>
      </c>
      <c r="O3393" t="s">
        <v>8274</v>
      </c>
      <c r="P3393" s="12">
        <f>ROUND(E3393/D3393*100,0)</f>
        <v>223</v>
      </c>
      <c r="Q3393" s="13">
        <f>IFERROR(ROUND(E3393/L3393,2),"no backers")</f>
        <v>61.94</v>
      </c>
      <c r="S3393" s="9">
        <f>$R$1+J3393/60/60/24</f>
        <v>41830.545694444445</v>
      </c>
      <c r="T3393" s="9">
        <f>$R$1+I3393/60/60/24</f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8273</v>
      </c>
      <c r="O3394" t="s">
        <v>8274</v>
      </c>
      <c r="P3394" s="12">
        <f>ROUND(E3394/D3394*100,0)</f>
        <v>100</v>
      </c>
      <c r="Q3394" s="13">
        <f>IFERROR(ROUND(E3394/L3394,2),"no backers")</f>
        <v>41.67</v>
      </c>
      <c r="S3394" s="9">
        <f>$R$1+J3394/60/60/24</f>
        <v>42446.845543981486</v>
      </c>
      <c r="T3394" s="9">
        <f>$R$1+I3394/60/60/24</f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8273</v>
      </c>
      <c r="O3395" t="s">
        <v>8274</v>
      </c>
      <c r="P3395" s="12">
        <f>ROUND(E3395/D3395*100,0)</f>
        <v>106</v>
      </c>
      <c r="Q3395" s="13">
        <f>IFERROR(ROUND(E3395/L3395,2),"no backers")</f>
        <v>36.07</v>
      </c>
      <c r="S3395" s="9">
        <f>$R$1+J3395/60/60/24</f>
        <v>41923.921643518523</v>
      </c>
      <c r="T3395" s="9">
        <f>$R$1+I3395/60/60/24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8273</v>
      </c>
      <c r="O3396" t="s">
        <v>8274</v>
      </c>
      <c r="P3396" s="12">
        <f>ROUND(E3396/D3396*100,0)</f>
        <v>142</v>
      </c>
      <c r="Q3396" s="13">
        <f>IFERROR(ROUND(E3396/L3396,2),"no backers")</f>
        <v>29</v>
      </c>
      <c r="S3396" s="9">
        <f>$R$1+J3396/60/60/24</f>
        <v>41817.59542824074</v>
      </c>
      <c r="T3396" s="9">
        <f>$R$1+I3396/60/60/24</f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8273</v>
      </c>
      <c r="O3397" t="s">
        <v>8274</v>
      </c>
      <c r="P3397" s="12">
        <f>ROUND(E3397/D3397*100,0)</f>
        <v>184</v>
      </c>
      <c r="Q3397" s="13">
        <f>IFERROR(ROUND(E3397/L3397,2),"no backers")</f>
        <v>24.21</v>
      </c>
      <c r="S3397" s="9">
        <f>$R$1+J3397/60/60/24</f>
        <v>42140.712314814817</v>
      </c>
      <c r="T3397" s="9">
        <f>$R$1+I3397/60/60/24</f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8273</v>
      </c>
      <c r="O3398" t="s">
        <v>8274</v>
      </c>
      <c r="P3398" s="12">
        <f>ROUND(E3398/D3398*100,0)</f>
        <v>104</v>
      </c>
      <c r="Q3398" s="13">
        <f>IFERROR(ROUND(E3398/L3398,2),"no backers")</f>
        <v>55.89</v>
      </c>
      <c r="S3398" s="9">
        <f>$R$1+J3398/60/60/24</f>
        <v>41764.44663194444</v>
      </c>
      <c r="T3398" s="9">
        <f>$R$1+I3398/60/60/24</f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8273</v>
      </c>
      <c r="O3399" t="s">
        <v>8274</v>
      </c>
      <c r="P3399" s="12">
        <f>ROUND(E3399/D3399*100,0)</f>
        <v>112</v>
      </c>
      <c r="Q3399" s="13">
        <f>IFERROR(ROUND(E3399/L3399,2),"no backers")</f>
        <v>11.67</v>
      </c>
      <c r="S3399" s="9">
        <f>$R$1+J3399/60/60/24</f>
        <v>42378.478344907402</v>
      </c>
      <c r="T3399" s="9">
        <f>$R$1+I3399/60/60/24</f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8273</v>
      </c>
      <c r="O3400" t="s">
        <v>8274</v>
      </c>
      <c r="P3400" s="12">
        <f>ROUND(E3400/D3400*100,0)</f>
        <v>111</v>
      </c>
      <c r="Q3400" s="13">
        <f>IFERROR(ROUND(E3400/L3400,2),"no backers")</f>
        <v>68.349999999999994</v>
      </c>
      <c r="S3400" s="9">
        <f>$R$1+J3400/60/60/24</f>
        <v>41941.75203703704</v>
      </c>
      <c r="T3400" s="9">
        <f>$R$1+I3400/60/60/24</f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8273</v>
      </c>
      <c r="O3401" t="s">
        <v>8274</v>
      </c>
      <c r="P3401" s="12">
        <f>ROUND(E3401/D3401*100,0)</f>
        <v>104</v>
      </c>
      <c r="Q3401" s="13">
        <f>IFERROR(ROUND(E3401/L3401,2),"no backers")</f>
        <v>27.07</v>
      </c>
      <c r="S3401" s="9">
        <f>$R$1+J3401/60/60/24</f>
        <v>42026.920428240745</v>
      </c>
      <c r="T3401" s="9">
        <f>$R$1+I3401/60/60/24</f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8273</v>
      </c>
      <c r="O3402" t="s">
        <v>8274</v>
      </c>
      <c r="P3402" s="12">
        <f>ROUND(E3402/D3402*100,0)</f>
        <v>100</v>
      </c>
      <c r="Q3402" s="13">
        <f>IFERROR(ROUND(E3402/L3402,2),"no backers")</f>
        <v>118.13</v>
      </c>
      <c r="S3402" s="9">
        <f>$R$1+J3402/60/60/24</f>
        <v>41834.953865740739</v>
      </c>
      <c r="T3402" s="9">
        <f>$R$1+I3402/60/60/24</f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8273</v>
      </c>
      <c r="O3403" t="s">
        <v>8274</v>
      </c>
      <c r="P3403" s="12">
        <f>ROUND(E3403/D3403*100,0)</f>
        <v>102</v>
      </c>
      <c r="Q3403" s="13">
        <f>IFERROR(ROUND(E3403/L3403,2),"no backers")</f>
        <v>44.76</v>
      </c>
      <c r="S3403" s="9">
        <f>$R$1+J3403/60/60/24</f>
        <v>42193.723912037036</v>
      </c>
      <c r="T3403" s="9">
        <f>$R$1+I3403/60/60/24</f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8273</v>
      </c>
      <c r="O3404" t="s">
        <v>8274</v>
      </c>
      <c r="P3404" s="12">
        <f>ROUND(E3404/D3404*100,0)</f>
        <v>110</v>
      </c>
      <c r="Q3404" s="13">
        <f>IFERROR(ROUND(E3404/L3404,2),"no backers")</f>
        <v>99.79</v>
      </c>
      <c r="S3404" s="9">
        <f>$R$1+J3404/60/60/24</f>
        <v>42290.61855324074</v>
      </c>
      <c r="T3404" s="9">
        <f>$R$1+I3404/60/60/24</f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8273</v>
      </c>
      <c r="O3405" t="s">
        <v>8274</v>
      </c>
      <c r="P3405" s="12">
        <f>ROUND(E3405/D3405*100,0)</f>
        <v>100</v>
      </c>
      <c r="Q3405" s="13">
        <f>IFERROR(ROUND(E3405/L3405,2),"no backers")</f>
        <v>117.65</v>
      </c>
      <c r="S3405" s="9">
        <f>$R$1+J3405/60/60/24</f>
        <v>42150.462083333332</v>
      </c>
      <c r="T3405" s="9">
        <f>$R$1+I3405/60/60/24</f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8273</v>
      </c>
      <c r="O3406" t="s">
        <v>8274</v>
      </c>
      <c r="P3406" s="12">
        <f>ROUND(E3406/D3406*100,0)</f>
        <v>122</v>
      </c>
      <c r="Q3406" s="13">
        <f>IFERROR(ROUND(E3406/L3406,2),"no backers")</f>
        <v>203.33</v>
      </c>
      <c r="S3406" s="9">
        <f>$R$1+J3406/60/60/24</f>
        <v>42152.503495370373</v>
      </c>
      <c r="T3406" s="9">
        <f>$R$1+I3406/60/60/24</f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8273</v>
      </c>
      <c r="O3407" t="s">
        <v>8274</v>
      </c>
      <c r="P3407" s="12">
        <f>ROUND(E3407/D3407*100,0)</f>
        <v>138</v>
      </c>
      <c r="Q3407" s="13">
        <f>IFERROR(ROUND(E3407/L3407,2),"no backers")</f>
        <v>28.32</v>
      </c>
      <c r="S3407" s="9">
        <f>$R$1+J3407/60/60/24</f>
        <v>42410.017199074078</v>
      </c>
      <c r="T3407" s="9">
        <f>$R$1+I3407/60/60/24</f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8273</v>
      </c>
      <c r="O3408" t="s">
        <v>8274</v>
      </c>
      <c r="P3408" s="12">
        <f>ROUND(E3408/D3408*100,0)</f>
        <v>100</v>
      </c>
      <c r="Q3408" s="13">
        <f>IFERROR(ROUND(E3408/L3408,2),"no backers")</f>
        <v>110.23</v>
      </c>
      <c r="S3408" s="9">
        <f>$R$1+J3408/60/60/24</f>
        <v>41791.492777777778</v>
      </c>
      <c r="T3408" s="9">
        <f>$R$1+I3408/60/60/24</f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8273</v>
      </c>
      <c r="O3409" t="s">
        <v>8274</v>
      </c>
      <c r="P3409" s="12">
        <f>ROUND(E3409/D3409*100,0)</f>
        <v>107</v>
      </c>
      <c r="Q3409" s="13">
        <f>IFERROR(ROUND(E3409/L3409,2),"no backers")</f>
        <v>31.97</v>
      </c>
      <c r="S3409" s="9">
        <f>$R$1+J3409/60/60/24</f>
        <v>41796.422326388885</v>
      </c>
      <c r="T3409" s="9">
        <f>$R$1+I3409/60/60/24</f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8273</v>
      </c>
      <c r="O3410" t="s">
        <v>8274</v>
      </c>
      <c r="P3410" s="12">
        <f>ROUND(E3410/D3410*100,0)</f>
        <v>211</v>
      </c>
      <c r="Q3410" s="13">
        <f>IFERROR(ROUND(E3410/L3410,2),"no backers")</f>
        <v>58.61</v>
      </c>
      <c r="S3410" s="9">
        <f>$R$1+J3410/60/60/24</f>
        <v>41808.991944444446</v>
      </c>
      <c r="T3410" s="9">
        <f>$R$1+I3410/60/60/24</f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8273</v>
      </c>
      <c r="O3411" t="s">
        <v>8274</v>
      </c>
      <c r="P3411" s="12">
        <f>ROUND(E3411/D3411*100,0)</f>
        <v>124</v>
      </c>
      <c r="Q3411" s="13">
        <f>IFERROR(ROUND(E3411/L3411,2),"no backers")</f>
        <v>29.43</v>
      </c>
      <c r="S3411" s="9">
        <f>$R$1+J3411/60/60/24</f>
        <v>42544.814328703709</v>
      </c>
      <c r="T3411" s="9">
        <f>$R$1+I3411/60/60/24</f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8273</v>
      </c>
      <c r="O3412" t="s">
        <v>8274</v>
      </c>
      <c r="P3412" s="12">
        <f>ROUND(E3412/D3412*100,0)</f>
        <v>109</v>
      </c>
      <c r="Q3412" s="13">
        <f>IFERROR(ROUND(E3412/L3412,2),"no backers")</f>
        <v>81.38</v>
      </c>
      <c r="S3412" s="9">
        <f>$R$1+J3412/60/60/24</f>
        <v>42500.041550925926</v>
      </c>
      <c r="T3412" s="9">
        <f>$R$1+I3412/60/60/24</f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8273</v>
      </c>
      <c r="O3413" t="s">
        <v>8274</v>
      </c>
      <c r="P3413" s="12">
        <f>ROUND(E3413/D3413*100,0)</f>
        <v>104</v>
      </c>
      <c r="Q3413" s="13">
        <f>IFERROR(ROUND(E3413/L3413,2),"no backers")</f>
        <v>199.17</v>
      </c>
      <c r="S3413" s="9">
        <f>$R$1+J3413/60/60/24</f>
        <v>42265.022824074069</v>
      </c>
      <c r="T3413" s="9">
        <f>$R$1+I3413/60/60/24</f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8273</v>
      </c>
      <c r="O3414" t="s">
        <v>8274</v>
      </c>
      <c r="P3414" s="12">
        <f>ROUND(E3414/D3414*100,0)</f>
        <v>100</v>
      </c>
      <c r="Q3414" s="13">
        <f>IFERROR(ROUND(E3414/L3414,2),"no backers")</f>
        <v>115.38</v>
      </c>
      <c r="S3414" s="9">
        <f>$R$1+J3414/60/60/24</f>
        <v>41879.959050925929</v>
      </c>
      <c r="T3414" s="9">
        <f>$R$1+I3414/60/60/24</f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8273</v>
      </c>
      <c r="O3415" t="s">
        <v>8274</v>
      </c>
      <c r="P3415" s="12">
        <f>ROUND(E3415/D3415*100,0)</f>
        <v>130</v>
      </c>
      <c r="Q3415" s="13">
        <f>IFERROR(ROUND(E3415/L3415,2),"no backers")</f>
        <v>46.43</v>
      </c>
      <c r="S3415" s="9">
        <f>$R$1+J3415/60/60/24</f>
        <v>42053.733078703706</v>
      </c>
      <c r="T3415" s="9">
        <f>$R$1+I3415/60/60/24</f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8273</v>
      </c>
      <c r="O3416" t="s">
        <v>8274</v>
      </c>
      <c r="P3416" s="12">
        <f>ROUND(E3416/D3416*100,0)</f>
        <v>104</v>
      </c>
      <c r="Q3416" s="13">
        <f>IFERROR(ROUND(E3416/L3416,2),"no backers")</f>
        <v>70.569999999999993</v>
      </c>
      <c r="S3416" s="9">
        <f>$R$1+J3416/60/60/24</f>
        <v>42675.832465277781</v>
      </c>
      <c r="T3416" s="9">
        <f>$R$1+I3416/60/60/24</f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8273</v>
      </c>
      <c r="O3417" t="s">
        <v>8274</v>
      </c>
      <c r="P3417" s="12">
        <f>ROUND(E3417/D3417*100,0)</f>
        <v>100</v>
      </c>
      <c r="Q3417" s="13">
        <f>IFERROR(ROUND(E3417/L3417,2),"no backers")</f>
        <v>22.22</v>
      </c>
      <c r="S3417" s="9">
        <f>$R$1+J3417/60/60/24</f>
        <v>42467.144166666665</v>
      </c>
      <c r="T3417" s="9">
        <f>$R$1+I3417/60/60/24</f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8273</v>
      </c>
      <c r="O3418" t="s">
        <v>8274</v>
      </c>
      <c r="P3418" s="12">
        <f>ROUND(E3418/D3418*100,0)</f>
        <v>120</v>
      </c>
      <c r="Q3418" s="13">
        <f>IFERROR(ROUND(E3418/L3418,2),"no backers")</f>
        <v>159.47</v>
      </c>
      <c r="S3418" s="9">
        <f>$R$1+J3418/60/60/24</f>
        <v>42089.412557870368</v>
      </c>
      <c r="T3418" s="9">
        <f>$R$1+I3418/60/60/24</f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8273</v>
      </c>
      <c r="O3419" t="s">
        <v>8274</v>
      </c>
      <c r="P3419" s="12">
        <f>ROUND(E3419/D3419*100,0)</f>
        <v>100</v>
      </c>
      <c r="Q3419" s="13">
        <f>IFERROR(ROUND(E3419/L3419,2),"no backers")</f>
        <v>37.78</v>
      </c>
      <c r="S3419" s="9">
        <f>$R$1+J3419/60/60/24</f>
        <v>41894.91375</v>
      </c>
      <c r="T3419" s="9">
        <f>$R$1+I3419/60/60/24</f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8273</v>
      </c>
      <c r="O3420" t="s">
        <v>8274</v>
      </c>
      <c r="P3420" s="12">
        <f>ROUND(E3420/D3420*100,0)</f>
        <v>101</v>
      </c>
      <c r="Q3420" s="13">
        <f>IFERROR(ROUND(E3420/L3420,2),"no backers")</f>
        <v>72.05</v>
      </c>
      <c r="S3420" s="9">
        <f>$R$1+J3420/60/60/24</f>
        <v>41752.83457175926</v>
      </c>
      <c r="T3420" s="9">
        <f>$R$1+I3420/60/60/24</f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8273</v>
      </c>
      <c r="O3421" t="s">
        <v>8274</v>
      </c>
      <c r="P3421" s="12">
        <f>ROUND(E3421/D3421*100,0)</f>
        <v>107</v>
      </c>
      <c r="Q3421" s="13">
        <f>IFERROR(ROUND(E3421/L3421,2),"no backers")</f>
        <v>63.7</v>
      </c>
      <c r="S3421" s="9">
        <f>$R$1+J3421/60/60/24</f>
        <v>42448.821585648147</v>
      </c>
      <c r="T3421" s="9">
        <f>$R$1+I3421/60/60/24</f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8273</v>
      </c>
      <c r="O3422" t="s">
        <v>8274</v>
      </c>
      <c r="P3422" s="12">
        <f>ROUND(E3422/D3422*100,0)</f>
        <v>138</v>
      </c>
      <c r="Q3422" s="13">
        <f>IFERROR(ROUND(E3422/L3422,2),"no backers")</f>
        <v>28.41</v>
      </c>
      <c r="S3422" s="9">
        <f>$R$1+J3422/60/60/24</f>
        <v>42405.090300925927</v>
      </c>
      <c r="T3422" s="9">
        <f>$R$1+I3422/60/60/24</f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8273</v>
      </c>
      <c r="O3423" t="s">
        <v>8274</v>
      </c>
      <c r="P3423" s="12">
        <f>ROUND(E3423/D3423*100,0)</f>
        <v>101</v>
      </c>
      <c r="Q3423" s="13">
        <f>IFERROR(ROUND(E3423/L3423,2),"no backers")</f>
        <v>103.21</v>
      </c>
      <c r="S3423" s="9">
        <f>$R$1+J3423/60/60/24</f>
        <v>42037.791238425925</v>
      </c>
      <c r="T3423" s="9">
        <f>$R$1+I3423/60/60/24</f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8273</v>
      </c>
      <c r="O3424" t="s">
        <v>8274</v>
      </c>
      <c r="P3424" s="12">
        <f>ROUND(E3424/D3424*100,0)</f>
        <v>109</v>
      </c>
      <c r="Q3424" s="13">
        <f>IFERROR(ROUND(E3424/L3424,2),"no backers")</f>
        <v>71.150000000000006</v>
      </c>
      <c r="S3424" s="9">
        <f>$R$1+J3424/60/60/24</f>
        <v>42323.562222222223</v>
      </c>
      <c r="T3424" s="9">
        <f>$R$1+I3424/60/60/24</f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8273</v>
      </c>
      <c r="O3425" t="s">
        <v>8274</v>
      </c>
      <c r="P3425" s="12">
        <f>ROUND(E3425/D3425*100,0)</f>
        <v>140</v>
      </c>
      <c r="Q3425" s="13">
        <f>IFERROR(ROUND(E3425/L3425,2),"no backers")</f>
        <v>35</v>
      </c>
      <c r="S3425" s="9">
        <f>$R$1+J3425/60/60/24</f>
        <v>42088.911354166667</v>
      </c>
      <c r="T3425" s="9">
        <f>$R$1+I3425/60/60/24</f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8273</v>
      </c>
      <c r="O3426" t="s">
        <v>8274</v>
      </c>
      <c r="P3426" s="12">
        <f>ROUND(E3426/D3426*100,0)</f>
        <v>104</v>
      </c>
      <c r="Q3426" s="13">
        <f>IFERROR(ROUND(E3426/L3426,2),"no backers")</f>
        <v>81.78</v>
      </c>
      <c r="S3426" s="9">
        <f>$R$1+J3426/60/60/24</f>
        <v>42018.676898148144</v>
      </c>
      <c r="T3426" s="9">
        <f>$R$1+I3426/60/60/24</f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8273</v>
      </c>
      <c r="O3427" t="s">
        <v>8274</v>
      </c>
      <c r="P3427" s="12">
        <f>ROUND(E3427/D3427*100,0)</f>
        <v>103</v>
      </c>
      <c r="Q3427" s="13">
        <f>IFERROR(ROUND(E3427/L3427,2),"no backers")</f>
        <v>297.02999999999997</v>
      </c>
      <c r="S3427" s="9">
        <f>$R$1+J3427/60/60/24</f>
        <v>41884.617314814815</v>
      </c>
      <c r="T3427" s="9">
        <f>$R$1+I3427/60/60/24</f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8273</v>
      </c>
      <c r="O3428" t="s">
        <v>8274</v>
      </c>
      <c r="P3428" s="12">
        <f>ROUND(E3428/D3428*100,0)</f>
        <v>108</v>
      </c>
      <c r="Q3428" s="13">
        <f>IFERROR(ROUND(E3428/L3428,2),"no backers")</f>
        <v>46.61</v>
      </c>
      <c r="S3428" s="9">
        <f>$R$1+J3428/60/60/24</f>
        <v>41884.056747685187</v>
      </c>
      <c r="T3428" s="9">
        <f>$R$1+I3428/60/60/24</f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8273</v>
      </c>
      <c r="O3429" t="s">
        <v>8274</v>
      </c>
      <c r="P3429" s="12">
        <f>ROUND(E3429/D3429*100,0)</f>
        <v>100</v>
      </c>
      <c r="Q3429" s="13">
        <f>IFERROR(ROUND(E3429/L3429,2),"no backers")</f>
        <v>51.72</v>
      </c>
      <c r="S3429" s="9">
        <f>$R$1+J3429/60/60/24</f>
        <v>41792.645277777774</v>
      </c>
      <c r="T3429" s="9">
        <f>$R$1+I3429/60/60/24</f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8273</v>
      </c>
      <c r="O3430" t="s">
        <v>8274</v>
      </c>
      <c r="P3430" s="12">
        <f>ROUND(E3430/D3430*100,0)</f>
        <v>103</v>
      </c>
      <c r="Q3430" s="13">
        <f>IFERROR(ROUND(E3430/L3430,2),"no backers")</f>
        <v>40.29</v>
      </c>
      <c r="S3430" s="9">
        <f>$R$1+J3430/60/60/24</f>
        <v>42038.720451388886</v>
      </c>
      <c r="T3430" s="9">
        <f>$R$1+I3430/60/60/24</f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8273</v>
      </c>
      <c r="O3431" t="s">
        <v>8274</v>
      </c>
      <c r="P3431" s="12">
        <f>ROUND(E3431/D3431*100,0)</f>
        <v>130</v>
      </c>
      <c r="Q3431" s="13">
        <f>IFERROR(ROUND(E3431/L3431,2),"no backers")</f>
        <v>16.25</v>
      </c>
      <c r="S3431" s="9">
        <f>$R$1+J3431/60/60/24</f>
        <v>42662.021539351852</v>
      </c>
      <c r="T3431" s="9">
        <f>$R$1+I3431/60/60/24</f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8273</v>
      </c>
      <c r="O3432" t="s">
        <v>8274</v>
      </c>
      <c r="P3432" s="12">
        <f>ROUND(E3432/D3432*100,0)</f>
        <v>109</v>
      </c>
      <c r="Q3432" s="13">
        <f>IFERROR(ROUND(E3432/L3432,2),"no backers")</f>
        <v>30.15</v>
      </c>
      <c r="S3432" s="9">
        <f>$R$1+J3432/60/60/24</f>
        <v>41820.945613425924</v>
      </c>
      <c r="T3432" s="9">
        <f>$R$1+I3432/60/60/24</f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8273</v>
      </c>
      <c r="O3433" t="s">
        <v>8274</v>
      </c>
      <c r="P3433" s="12">
        <f>ROUND(E3433/D3433*100,0)</f>
        <v>100</v>
      </c>
      <c r="Q3433" s="13">
        <f>IFERROR(ROUND(E3433/L3433,2),"no backers")</f>
        <v>95.24</v>
      </c>
      <c r="S3433" s="9">
        <f>$R$1+J3433/60/60/24</f>
        <v>41839.730937500004</v>
      </c>
      <c r="T3433" s="9">
        <f>$R$1+I3433/60/60/24</f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8273</v>
      </c>
      <c r="O3434" t="s">
        <v>8274</v>
      </c>
      <c r="P3434" s="12">
        <f>ROUND(E3434/D3434*100,0)</f>
        <v>110</v>
      </c>
      <c r="Q3434" s="13">
        <f>IFERROR(ROUND(E3434/L3434,2),"no backers")</f>
        <v>52.21</v>
      </c>
      <c r="S3434" s="9">
        <f>$R$1+J3434/60/60/24</f>
        <v>42380.581180555557</v>
      </c>
      <c r="T3434" s="9">
        <f>$R$1+I3434/60/60/24</f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8273</v>
      </c>
      <c r="O3435" t="s">
        <v>8274</v>
      </c>
      <c r="P3435" s="12">
        <f>ROUND(E3435/D3435*100,0)</f>
        <v>100</v>
      </c>
      <c r="Q3435" s="13">
        <f>IFERROR(ROUND(E3435/L3435,2),"no backers")</f>
        <v>134.15</v>
      </c>
      <c r="S3435" s="9">
        <f>$R$1+J3435/60/60/24</f>
        <v>41776.063136574077</v>
      </c>
      <c r="T3435" s="9">
        <f>$R$1+I3435/60/60/24</f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8273</v>
      </c>
      <c r="O3436" t="s">
        <v>8274</v>
      </c>
      <c r="P3436" s="12">
        <f>ROUND(E3436/D3436*100,0)</f>
        <v>106</v>
      </c>
      <c r="Q3436" s="13">
        <f>IFERROR(ROUND(E3436/L3436,2),"no backers")</f>
        <v>62.83</v>
      </c>
      <c r="S3436" s="9">
        <f>$R$1+J3436/60/60/24</f>
        <v>41800.380428240744</v>
      </c>
      <c r="T3436" s="9">
        <f>$R$1+I3436/60/60/24</f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8273</v>
      </c>
      <c r="O3437" t="s">
        <v>8274</v>
      </c>
      <c r="P3437" s="12">
        <f>ROUND(E3437/D3437*100,0)</f>
        <v>112</v>
      </c>
      <c r="Q3437" s="13">
        <f>IFERROR(ROUND(E3437/L3437,2),"no backers")</f>
        <v>58.95</v>
      </c>
      <c r="S3437" s="9">
        <f>$R$1+J3437/60/60/24</f>
        <v>42572.61681712963</v>
      </c>
      <c r="T3437" s="9">
        <f>$R$1+I3437/60/60/24</f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8273</v>
      </c>
      <c r="O3438" t="s">
        <v>8274</v>
      </c>
      <c r="P3438" s="12">
        <f>ROUND(E3438/D3438*100,0)</f>
        <v>106</v>
      </c>
      <c r="Q3438" s="13">
        <f>IFERROR(ROUND(E3438/L3438,2),"no backers")</f>
        <v>143.11000000000001</v>
      </c>
      <c r="S3438" s="9">
        <f>$R$1+J3438/60/60/24</f>
        <v>41851.541585648149</v>
      </c>
      <c r="T3438" s="9">
        <f>$R$1+I3438/60/60/24</f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8273</v>
      </c>
      <c r="O3439" t="s">
        <v>8274</v>
      </c>
      <c r="P3439" s="12">
        <f>ROUND(E3439/D3439*100,0)</f>
        <v>101</v>
      </c>
      <c r="Q3439" s="13">
        <f>IFERROR(ROUND(E3439/L3439,2),"no backers")</f>
        <v>84.17</v>
      </c>
      <c r="S3439" s="9">
        <f>$R$1+J3439/60/60/24</f>
        <v>42205.710879629631</v>
      </c>
      <c r="T3439" s="9">
        <f>$R$1+I3439/60/60/24</f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8273</v>
      </c>
      <c r="O3440" t="s">
        <v>8274</v>
      </c>
      <c r="P3440" s="12">
        <f>ROUND(E3440/D3440*100,0)</f>
        <v>104</v>
      </c>
      <c r="Q3440" s="13">
        <f>IFERROR(ROUND(E3440/L3440,2),"no backers")</f>
        <v>186.07</v>
      </c>
      <c r="S3440" s="9">
        <f>$R$1+J3440/60/60/24</f>
        <v>42100.927858796291</v>
      </c>
      <c r="T3440" s="9">
        <f>$R$1+I3440/60/60/24</f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8273</v>
      </c>
      <c r="O3441" t="s">
        <v>8274</v>
      </c>
      <c r="P3441" s="12">
        <f>ROUND(E3441/D3441*100,0)</f>
        <v>135</v>
      </c>
      <c r="Q3441" s="13">
        <f>IFERROR(ROUND(E3441/L3441,2),"no backers")</f>
        <v>89.79</v>
      </c>
      <c r="S3441" s="9">
        <f>$R$1+J3441/60/60/24</f>
        <v>42374.911226851851</v>
      </c>
      <c r="T3441" s="9">
        <f>$R$1+I3441/60/60/24</f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8273</v>
      </c>
      <c r="O3442" t="s">
        <v>8274</v>
      </c>
      <c r="P3442" s="12">
        <f>ROUND(E3442/D3442*100,0)</f>
        <v>105</v>
      </c>
      <c r="Q3442" s="13">
        <f>IFERROR(ROUND(E3442/L3442,2),"no backers")</f>
        <v>64.16</v>
      </c>
      <c r="S3442" s="9">
        <f>$R$1+J3442/60/60/24</f>
        <v>41809.12300925926</v>
      </c>
      <c r="T3442" s="9">
        <f>$R$1+I3442/60/60/24</f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8273</v>
      </c>
      <c r="O3443" t="s">
        <v>8274</v>
      </c>
      <c r="P3443" s="12">
        <f>ROUND(E3443/D3443*100,0)</f>
        <v>103</v>
      </c>
      <c r="Q3443" s="13">
        <f>IFERROR(ROUND(E3443/L3443,2),"no backers")</f>
        <v>59.65</v>
      </c>
      <c r="S3443" s="9">
        <f>$R$1+J3443/60/60/24</f>
        <v>42294.429641203707</v>
      </c>
      <c r="T3443" s="9">
        <f>$R$1+I3443/60/60/24</f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8273</v>
      </c>
      <c r="O3444" t="s">
        <v>8274</v>
      </c>
      <c r="P3444" s="12">
        <f>ROUND(E3444/D3444*100,0)</f>
        <v>100</v>
      </c>
      <c r="Q3444" s="13">
        <f>IFERROR(ROUND(E3444/L3444,2),"no backers")</f>
        <v>31.25</v>
      </c>
      <c r="S3444" s="9">
        <f>$R$1+J3444/60/60/24</f>
        <v>42124.841111111105</v>
      </c>
      <c r="T3444" s="9">
        <f>$R$1+I3444/60/60/24</f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8273</v>
      </c>
      <c r="O3445" t="s">
        <v>8274</v>
      </c>
      <c r="P3445" s="12">
        <f>ROUND(E3445/D3445*100,0)</f>
        <v>186</v>
      </c>
      <c r="Q3445" s="13">
        <f>IFERROR(ROUND(E3445/L3445,2),"no backers")</f>
        <v>41.22</v>
      </c>
      <c r="S3445" s="9">
        <f>$R$1+J3445/60/60/24</f>
        <v>41861.524837962963</v>
      </c>
      <c r="T3445" s="9">
        <f>$R$1+I3445/60/60/24</f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8273</v>
      </c>
      <c r="O3446" t="s">
        <v>8274</v>
      </c>
      <c r="P3446" s="12">
        <f>ROUND(E3446/D3446*100,0)</f>
        <v>289</v>
      </c>
      <c r="Q3446" s="13">
        <f>IFERROR(ROUND(E3446/L3446,2),"no backers")</f>
        <v>43.35</v>
      </c>
      <c r="S3446" s="9">
        <f>$R$1+J3446/60/60/24</f>
        <v>42521.291504629626</v>
      </c>
      <c r="T3446" s="9">
        <f>$R$1+I3446/60/60/24</f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8273</v>
      </c>
      <c r="O3447" t="s">
        <v>8274</v>
      </c>
      <c r="P3447" s="12">
        <f>ROUND(E3447/D3447*100,0)</f>
        <v>100</v>
      </c>
      <c r="Q3447" s="13">
        <f>IFERROR(ROUND(E3447/L3447,2),"no backers")</f>
        <v>64.52</v>
      </c>
      <c r="S3447" s="9">
        <f>$R$1+J3447/60/60/24</f>
        <v>42272.530509259261</v>
      </c>
      <c r="T3447" s="9">
        <f>$R$1+I3447/60/60/24</f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8273</v>
      </c>
      <c r="O3448" t="s">
        <v>8274</v>
      </c>
      <c r="P3448" s="12">
        <f>ROUND(E3448/D3448*100,0)</f>
        <v>108</v>
      </c>
      <c r="Q3448" s="13">
        <f>IFERROR(ROUND(E3448/L3448,2),"no backers")</f>
        <v>43.28</v>
      </c>
      <c r="S3448" s="9">
        <f>$R$1+J3448/60/60/24</f>
        <v>42016.832465277781</v>
      </c>
      <c r="T3448" s="9">
        <f>$R$1+I3448/60/60/24</f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8273</v>
      </c>
      <c r="O3449" t="s">
        <v>8274</v>
      </c>
      <c r="P3449" s="12">
        <f>ROUND(E3449/D3449*100,0)</f>
        <v>108</v>
      </c>
      <c r="Q3449" s="13">
        <f>IFERROR(ROUND(E3449/L3449,2),"no backers")</f>
        <v>77</v>
      </c>
      <c r="S3449" s="9">
        <f>$R$1+J3449/60/60/24</f>
        <v>42402.889027777783</v>
      </c>
      <c r="T3449" s="9">
        <f>$R$1+I3449/60/60/24</f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8273</v>
      </c>
      <c r="O3450" t="s">
        <v>8274</v>
      </c>
      <c r="P3450" s="12">
        <f>ROUND(E3450/D3450*100,0)</f>
        <v>110</v>
      </c>
      <c r="Q3450" s="13">
        <f>IFERROR(ROUND(E3450/L3450,2),"no backers")</f>
        <v>51.22</v>
      </c>
      <c r="S3450" s="9">
        <f>$R$1+J3450/60/60/24</f>
        <v>41960.119085648148</v>
      </c>
      <c r="T3450" s="9">
        <f>$R$1+I3450/60/60/24</f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8273</v>
      </c>
      <c r="O3451" t="s">
        <v>8274</v>
      </c>
      <c r="P3451" s="12">
        <f>ROUND(E3451/D3451*100,0)</f>
        <v>171</v>
      </c>
      <c r="Q3451" s="13">
        <f>IFERROR(ROUND(E3451/L3451,2),"no backers")</f>
        <v>68.25</v>
      </c>
      <c r="S3451" s="9">
        <f>$R$1+J3451/60/60/24</f>
        <v>42532.052523148144</v>
      </c>
      <c r="T3451" s="9">
        <f>$R$1+I3451/60/60/24</f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8273</v>
      </c>
      <c r="O3452" t="s">
        <v>8274</v>
      </c>
      <c r="P3452" s="12">
        <f>ROUND(E3452/D3452*100,0)</f>
        <v>152</v>
      </c>
      <c r="Q3452" s="13">
        <f>IFERROR(ROUND(E3452/L3452,2),"no backers")</f>
        <v>19.489999999999998</v>
      </c>
      <c r="S3452" s="9">
        <f>$R$1+J3452/60/60/24</f>
        <v>42036.704525462963</v>
      </c>
      <c r="T3452" s="9">
        <f>$R$1+I3452/60/60/24</f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8273</v>
      </c>
      <c r="O3453" t="s">
        <v>8274</v>
      </c>
      <c r="P3453" s="12">
        <f>ROUND(E3453/D3453*100,0)</f>
        <v>101</v>
      </c>
      <c r="Q3453" s="13">
        <f>IFERROR(ROUND(E3453/L3453,2),"no backers")</f>
        <v>41.13</v>
      </c>
      <c r="S3453" s="9">
        <f>$R$1+J3453/60/60/24</f>
        <v>42088.723692129628</v>
      </c>
      <c r="T3453" s="9">
        <f>$R$1+I3453/60/60/24</f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8273</v>
      </c>
      <c r="O3454" t="s">
        <v>8274</v>
      </c>
      <c r="P3454" s="12">
        <f>ROUND(E3454/D3454*100,0)</f>
        <v>153</v>
      </c>
      <c r="Q3454" s="13">
        <f>IFERROR(ROUND(E3454/L3454,2),"no backers")</f>
        <v>41.41</v>
      </c>
      <c r="S3454" s="9">
        <f>$R$1+J3454/60/60/24</f>
        <v>41820.639189814814</v>
      </c>
      <c r="T3454" s="9">
        <f>$R$1+I3454/60/60/24</f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8273</v>
      </c>
      <c r="O3455" t="s">
        <v>8274</v>
      </c>
      <c r="P3455" s="12">
        <f>ROUND(E3455/D3455*100,0)</f>
        <v>128</v>
      </c>
      <c r="Q3455" s="13">
        <f>IFERROR(ROUND(E3455/L3455,2),"no backers")</f>
        <v>27.5</v>
      </c>
      <c r="S3455" s="9">
        <f>$R$1+J3455/60/60/24</f>
        <v>42535.97865740741</v>
      </c>
      <c r="T3455" s="9">
        <f>$R$1+I3455/60/60/24</f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8273</v>
      </c>
      <c r="O3456" t="s">
        <v>8274</v>
      </c>
      <c r="P3456" s="12">
        <f>ROUND(E3456/D3456*100,0)</f>
        <v>101</v>
      </c>
      <c r="Q3456" s="13">
        <f>IFERROR(ROUND(E3456/L3456,2),"no backers")</f>
        <v>33.57</v>
      </c>
      <c r="S3456" s="9">
        <f>$R$1+J3456/60/60/24</f>
        <v>41821.698599537034</v>
      </c>
      <c r="T3456" s="9">
        <f>$R$1+I3456/60/60/24</f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8273</v>
      </c>
      <c r="O3457" t="s">
        <v>8274</v>
      </c>
      <c r="P3457" s="12">
        <f>ROUND(E3457/D3457*100,0)</f>
        <v>101</v>
      </c>
      <c r="Q3457" s="13">
        <f>IFERROR(ROUND(E3457/L3457,2),"no backers")</f>
        <v>145.87</v>
      </c>
      <c r="S3457" s="9">
        <f>$R$1+J3457/60/60/24</f>
        <v>42626.7503125</v>
      </c>
      <c r="T3457" s="9">
        <f>$R$1+I3457/60/60/24</f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8273</v>
      </c>
      <c r="O3458" t="s">
        <v>8274</v>
      </c>
      <c r="P3458" s="12">
        <f>ROUND(E3458/D3458*100,0)</f>
        <v>191</v>
      </c>
      <c r="Q3458" s="13">
        <f>IFERROR(ROUND(E3458/L3458,2),"no backers")</f>
        <v>358.69</v>
      </c>
      <c r="S3458" s="9">
        <f>$R$1+J3458/60/60/24</f>
        <v>41821.205636574072</v>
      </c>
      <c r="T3458" s="9">
        <f>$R$1+I3458/60/60/24</f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8273</v>
      </c>
      <c r="O3459" t="s">
        <v>8274</v>
      </c>
      <c r="P3459" s="12">
        <f>ROUND(E3459/D3459*100,0)</f>
        <v>140</v>
      </c>
      <c r="Q3459" s="13">
        <f>IFERROR(ROUND(E3459/L3459,2),"no backers")</f>
        <v>50.98</v>
      </c>
      <c r="S3459" s="9">
        <f>$R$1+J3459/60/60/24</f>
        <v>42016.706678240742</v>
      </c>
      <c r="T3459" s="9">
        <f>$R$1+I3459/60/60/24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8273</v>
      </c>
      <c r="O3460" t="s">
        <v>8274</v>
      </c>
      <c r="P3460" s="12">
        <f>ROUND(E3460/D3460*100,0)</f>
        <v>124</v>
      </c>
      <c r="Q3460" s="13">
        <f>IFERROR(ROUND(E3460/L3460,2),"no backers")</f>
        <v>45.04</v>
      </c>
      <c r="S3460" s="9">
        <f>$R$1+J3460/60/60/24</f>
        <v>42011.202581018515</v>
      </c>
      <c r="T3460" s="9">
        <f>$R$1+I3460/60/60/24</f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8273</v>
      </c>
      <c r="O3461" t="s">
        <v>8274</v>
      </c>
      <c r="P3461" s="12">
        <f>ROUND(E3461/D3461*100,0)</f>
        <v>126</v>
      </c>
      <c r="Q3461" s="13">
        <f>IFERROR(ROUND(E3461/L3461,2),"no backers")</f>
        <v>17.53</v>
      </c>
      <c r="S3461" s="9">
        <f>$R$1+J3461/60/60/24</f>
        <v>42480.479861111111</v>
      </c>
      <c r="T3461" s="9">
        <f>$R$1+I3461/60/60/24</f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8273</v>
      </c>
      <c r="O3462" t="s">
        <v>8274</v>
      </c>
      <c r="P3462" s="12">
        <f>ROUND(E3462/D3462*100,0)</f>
        <v>190</v>
      </c>
      <c r="Q3462" s="13">
        <f>IFERROR(ROUND(E3462/L3462,2),"no backers")</f>
        <v>50</v>
      </c>
      <c r="S3462" s="9">
        <f>$R$1+J3462/60/60/24</f>
        <v>41852.527222222219</v>
      </c>
      <c r="T3462" s="9">
        <f>$R$1+I3462/60/60/24</f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8273</v>
      </c>
      <c r="O3463" t="s">
        <v>8274</v>
      </c>
      <c r="P3463" s="12">
        <f>ROUND(E3463/D3463*100,0)</f>
        <v>139</v>
      </c>
      <c r="Q3463" s="13">
        <f>IFERROR(ROUND(E3463/L3463,2),"no backers")</f>
        <v>57.92</v>
      </c>
      <c r="S3463" s="9">
        <f>$R$1+J3463/60/60/24</f>
        <v>42643.632858796293</v>
      </c>
      <c r="T3463" s="9">
        <f>$R$1+I3463/60/60/24</f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8273</v>
      </c>
      <c r="O3464" t="s">
        <v>8274</v>
      </c>
      <c r="P3464" s="12">
        <f>ROUND(E3464/D3464*100,0)</f>
        <v>202</v>
      </c>
      <c r="Q3464" s="13">
        <f>IFERROR(ROUND(E3464/L3464,2),"no backers")</f>
        <v>29.71</v>
      </c>
      <c r="S3464" s="9">
        <f>$R$1+J3464/60/60/24</f>
        <v>42179.898472222223</v>
      </c>
      <c r="T3464" s="9">
        <f>$R$1+I3464/60/60/24</f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8273</v>
      </c>
      <c r="O3465" t="s">
        <v>8274</v>
      </c>
      <c r="P3465" s="12">
        <f>ROUND(E3465/D3465*100,0)</f>
        <v>103</v>
      </c>
      <c r="Q3465" s="13">
        <f>IFERROR(ROUND(E3465/L3465,2),"no backers")</f>
        <v>90.68</v>
      </c>
      <c r="S3465" s="9">
        <f>$R$1+J3465/60/60/24</f>
        <v>42612.918807870374</v>
      </c>
      <c r="T3465" s="9">
        <f>$R$1+I3465/60/60/24</f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8273</v>
      </c>
      <c r="O3466" t="s">
        <v>8274</v>
      </c>
      <c r="P3466" s="12">
        <f>ROUND(E3466/D3466*100,0)</f>
        <v>102</v>
      </c>
      <c r="Q3466" s="13">
        <f>IFERROR(ROUND(E3466/L3466,2),"no backers")</f>
        <v>55.01</v>
      </c>
      <c r="S3466" s="9">
        <f>$R$1+J3466/60/60/24</f>
        <v>42575.130057870367</v>
      </c>
      <c r="T3466" s="9">
        <f>$R$1+I3466/60/60/24</f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8273</v>
      </c>
      <c r="O3467" t="s">
        <v>8274</v>
      </c>
      <c r="P3467" s="12">
        <f>ROUND(E3467/D3467*100,0)</f>
        <v>103</v>
      </c>
      <c r="Q3467" s="13">
        <f>IFERROR(ROUND(E3467/L3467,2),"no backers")</f>
        <v>57.22</v>
      </c>
      <c r="S3467" s="9">
        <f>$R$1+J3467/60/60/24</f>
        <v>42200.625833333332</v>
      </c>
      <c r="T3467" s="9">
        <f>$R$1+I3467/60/60/24</f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8273</v>
      </c>
      <c r="O3468" t="s">
        <v>8274</v>
      </c>
      <c r="P3468" s="12">
        <f>ROUND(E3468/D3468*100,0)</f>
        <v>127</v>
      </c>
      <c r="Q3468" s="13">
        <f>IFERROR(ROUND(E3468/L3468,2),"no backers")</f>
        <v>72.95</v>
      </c>
      <c r="S3468" s="9">
        <f>$R$1+J3468/60/60/24</f>
        <v>42420.019097222219</v>
      </c>
      <c r="T3468" s="9">
        <f>$R$1+I3468/60/60/24</f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8273</v>
      </c>
      <c r="O3469" t="s">
        <v>8274</v>
      </c>
      <c r="P3469" s="12">
        <f>ROUND(E3469/D3469*100,0)</f>
        <v>101</v>
      </c>
      <c r="Q3469" s="13">
        <f>IFERROR(ROUND(E3469/L3469,2),"no backers")</f>
        <v>64.47</v>
      </c>
      <c r="S3469" s="9">
        <f>$R$1+J3469/60/60/24</f>
        <v>42053.671666666662</v>
      </c>
      <c r="T3469" s="9">
        <f>$R$1+I3469/60/60/24</f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8273</v>
      </c>
      <c r="O3470" t="s">
        <v>8274</v>
      </c>
      <c r="P3470" s="12">
        <f>ROUND(E3470/D3470*100,0)</f>
        <v>122</v>
      </c>
      <c r="Q3470" s="13">
        <f>IFERROR(ROUND(E3470/L3470,2),"no backers")</f>
        <v>716.35</v>
      </c>
      <c r="S3470" s="9">
        <f>$R$1+J3470/60/60/24</f>
        <v>42605.765381944439</v>
      </c>
      <c r="T3470" s="9">
        <f>$R$1+I3470/60/60/24</f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8273</v>
      </c>
      <c r="O3471" t="s">
        <v>8274</v>
      </c>
      <c r="P3471" s="12">
        <f>ROUND(E3471/D3471*100,0)</f>
        <v>113</v>
      </c>
      <c r="Q3471" s="13">
        <f>IFERROR(ROUND(E3471/L3471,2),"no backers")</f>
        <v>50.4</v>
      </c>
      <c r="S3471" s="9">
        <f>$R$1+J3471/60/60/24</f>
        <v>42458.641724537039</v>
      </c>
      <c r="T3471" s="9">
        <f>$R$1+I3471/60/60/24</f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8273</v>
      </c>
      <c r="O3472" t="s">
        <v>8274</v>
      </c>
      <c r="P3472" s="12">
        <f>ROUND(E3472/D3472*100,0)</f>
        <v>150</v>
      </c>
      <c r="Q3472" s="13">
        <f>IFERROR(ROUND(E3472/L3472,2),"no backers")</f>
        <v>41.67</v>
      </c>
      <c r="S3472" s="9">
        <f>$R$1+J3472/60/60/24</f>
        <v>42529.022013888884</v>
      </c>
      <c r="T3472" s="9">
        <f>$R$1+I3472/60/60/24</f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8273</v>
      </c>
      <c r="O3473" t="s">
        <v>8274</v>
      </c>
      <c r="P3473" s="12">
        <f>ROUND(E3473/D3473*100,0)</f>
        <v>215</v>
      </c>
      <c r="Q3473" s="13">
        <f>IFERROR(ROUND(E3473/L3473,2),"no backers")</f>
        <v>35.770000000000003</v>
      </c>
      <c r="S3473" s="9">
        <f>$R$1+J3473/60/60/24</f>
        <v>41841.820486111108</v>
      </c>
      <c r="T3473" s="9">
        <f>$R$1+I3473/60/60/24</f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8273</v>
      </c>
      <c r="O3474" t="s">
        <v>8274</v>
      </c>
      <c r="P3474" s="12">
        <f>ROUND(E3474/D3474*100,0)</f>
        <v>102</v>
      </c>
      <c r="Q3474" s="13">
        <f>IFERROR(ROUND(E3474/L3474,2),"no backers")</f>
        <v>88.74</v>
      </c>
      <c r="S3474" s="9">
        <f>$R$1+J3474/60/60/24</f>
        <v>41928.170497685183</v>
      </c>
      <c r="T3474" s="9">
        <f>$R$1+I3474/60/60/24</f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8273</v>
      </c>
      <c r="O3475" t="s">
        <v>8274</v>
      </c>
      <c r="P3475" s="12">
        <f>ROUND(E3475/D3475*100,0)</f>
        <v>100</v>
      </c>
      <c r="Q3475" s="13">
        <f>IFERROR(ROUND(E3475/L3475,2),"no backers")</f>
        <v>148.47999999999999</v>
      </c>
      <c r="S3475" s="9">
        <f>$R$1+J3475/60/60/24</f>
        <v>42062.834444444445</v>
      </c>
      <c r="T3475" s="9">
        <f>$R$1+I3475/60/60/24</f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8273</v>
      </c>
      <c r="O3476" t="s">
        <v>8274</v>
      </c>
      <c r="P3476" s="12">
        <f>ROUND(E3476/D3476*100,0)</f>
        <v>101</v>
      </c>
      <c r="Q3476" s="13">
        <f>IFERROR(ROUND(E3476/L3476,2),"no backers")</f>
        <v>51.79</v>
      </c>
      <c r="S3476" s="9">
        <f>$R$1+J3476/60/60/24</f>
        <v>42541.501516203702</v>
      </c>
      <c r="T3476" s="9">
        <f>$R$1+I3476/60/60/24</f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8273</v>
      </c>
      <c r="O3477" t="s">
        <v>8274</v>
      </c>
      <c r="P3477" s="12">
        <f>ROUND(E3477/D3477*100,0)</f>
        <v>113</v>
      </c>
      <c r="Q3477" s="13">
        <f>IFERROR(ROUND(E3477/L3477,2),"no backers")</f>
        <v>20</v>
      </c>
      <c r="S3477" s="9">
        <f>$R$1+J3477/60/60/24</f>
        <v>41918.880833333329</v>
      </c>
      <c r="T3477" s="9">
        <f>$R$1+I3477/60/60/24</f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8273</v>
      </c>
      <c r="O3478" t="s">
        <v>8274</v>
      </c>
      <c r="P3478" s="12">
        <f>ROUND(E3478/D3478*100,0)</f>
        <v>104</v>
      </c>
      <c r="Q3478" s="13">
        <f>IFERROR(ROUND(E3478/L3478,2),"no backers")</f>
        <v>52</v>
      </c>
      <c r="S3478" s="9">
        <f>$R$1+J3478/60/60/24</f>
        <v>41921.279976851853</v>
      </c>
      <c r="T3478" s="9">
        <f>$R$1+I3478/60/60/24</f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8273</v>
      </c>
      <c r="O3479" t="s">
        <v>8274</v>
      </c>
      <c r="P3479" s="12">
        <f>ROUND(E3479/D3479*100,0)</f>
        <v>115</v>
      </c>
      <c r="Q3479" s="13">
        <f>IFERROR(ROUND(E3479/L3479,2),"no backers")</f>
        <v>53.23</v>
      </c>
      <c r="S3479" s="9">
        <f>$R$1+J3479/60/60/24</f>
        <v>42128.736608796295</v>
      </c>
      <c r="T3479" s="9">
        <f>$R$1+I3479/60/60/24</f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8273</v>
      </c>
      <c r="O3480" t="s">
        <v>8274</v>
      </c>
      <c r="P3480" s="12">
        <f>ROUND(E3480/D3480*100,0)</f>
        <v>113</v>
      </c>
      <c r="Q3480" s="13">
        <f>IFERROR(ROUND(E3480/L3480,2),"no backers")</f>
        <v>39.6</v>
      </c>
      <c r="S3480" s="9">
        <f>$R$1+J3480/60/60/24</f>
        <v>42053.916921296302</v>
      </c>
      <c r="T3480" s="9">
        <f>$R$1+I3480/60/60/24</f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8273</v>
      </c>
      <c r="O3481" t="s">
        <v>8274</v>
      </c>
      <c r="P3481" s="12">
        <f>ROUND(E3481/D3481*100,0)</f>
        <v>128</v>
      </c>
      <c r="Q3481" s="13">
        <f>IFERROR(ROUND(E3481/L3481,2),"no backers")</f>
        <v>34.25</v>
      </c>
      <c r="S3481" s="9">
        <f>$R$1+J3481/60/60/24</f>
        <v>41781.855092592588</v>
      </c>
      <c r="T3481" s="9">
        <f>$R$1+I3481/60/60/24</f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8273</v>
      </c>
      <c r="O3482" t="s">
        <v>8274</v>
      </c>
      <c r="P3482" s="12">
        <f>ROUND(E3482/D3482*100,0)</f>
        <v>143</v>
      </c>
      <c r="Q3482" s="13">
        <f>IFERROR(ROUND(E3482/L3482,2),"no backers")</f>
        <v>164.62</v>
      </c>
      <c r="S3482" s="9">
        <f>$R$1+J3482/60/60/24</f>
        <v>42171.317442129628</v>
      </c>
      <c r="T3482" s="9">
        <f>$R$1+I3482/60/60/24</f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8273</v>
      </c>
      <c r="O3483" t="s">
        <v>8274</v>
      </c>
      <c r="P3483" s="12">
        <f>ROUND(E3483/D3483*100,0)</f>
        <v>119</v>
      </c>
      <c r="Q3483" s="13">
        <f>IFERROR(ROUND(E3483/L3483,2),"no backers")</f>
        <v>125.05</v>
      </c>
      <c r="S3483" s="9">
        <f>$R$1+J3483/60/60/24</f>
        <v>41989.24754629629</v>
      </c>
      <c r="T3483" s="9">
        <f>$R$1+I3483/60/60/24</f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8273</v>
      </c>
      <c r="O3484" t="s">
        <v>8274</v>
      </c>
      <c r="P3484" s="12">
        <f>ROUND(E3484/D3484*100,0)</f>
        <v>138</v>
      </c>
      <c r="Q3484" s="13">
        <f>IFERROR(ROUND(E3484/L3484,2),"no backers")</f>
        <v>51.88</v>
      </c>
      <c r="S3484" s="9">
        <f>$R$1+J3484/60/60/24</f>
        <v>41796.771597222221</v>
      </c>
      <c r="T3484" s="9">
        <f>$R$1+I3484/60/60/24</f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8273</v>
      </c>
      <c r="O3485" t="s">
        <v>8274</v>
      </c>
      <c r="P3485" s="12">
        <f>ROUND(E3485/D3485*100,0)</f>
        <v>160</v>
      </c>
      <c r="Q3485" s="13">
        <f>IFERROR(ROUND(E3485/L3485,2),"no backers")</f>
        <v>40.29</v>
      </c>
      <c r="S3485" s="9">
        <f>$R$1+J3485/60/60/24</f>
        <v>41793.668761574074</v>
      </c>
      <c r="T3485" s="9">
        <f>$R$1+I3485/60/60/24</f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8273</v>
      </c>
      <c r="O3486" t="s">
        <v>8274</v>
      </c>
      <c r="P3486" s="12">
        <f>ROUND(E3486/D3486*100,0)</f>
        <v>114</v>
      </c>
      <c r="Q3486" s="13">
        <f>IFERROR(ROUND(E3486/L3486,2),"no backers")</f>
        <v>64.91</v>
      </c>
      <c r="S3486" s="9">
        <f>$R$1+J3486/60/60/24</f>
        <v>42506.760405092587</v>
      </c>
      <c r="T3486" s="9">
        <f>$R$1+I3486/60/60/24</f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8273</v>
      </c>
      <c r="O3487" t="s">
        <v>8274</v>
      </c>
      <c r="P3487" s="12">
        <f>ROUND(E3487/D3487*100,0)</f>
        <v>101</v>
      </c>
      <c r="Q3487" s="13">
        <f>IFERROR(ROUND(E3487/L3487,2),"no backers")</f>
        <v>55.33</v>
      </c>
      <c r="S3487" s="9">
        <f>$R$1+J3487/60/60/24</f>
        <v>42372.693055555559</v>
      </c>
      <c r="T3487" s="9">
        <f>$R$1+I3487/60/60/24</f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8273</v>
      </c>
      <c r="O3488" t="s">
        <v>8274</v>
      </c>
      <c r="P3488" s="12">
        <f>ROUND(E3488/D3488*100,0)</f>
        <v>155</v>
      </c>
      <c r="Q3488" s="13">
        <f>IFERROR(ROUND(E3488/L3488,2),"no backers")</f>
        <v>83.14</v>
      </c>
      <c r="S3488" s="9">
        <f>$R$1+J3488/60/60/24</f>
        <v>42126.87501157407</v>
      </c>
      <c r="T3488" s="9">
        <f>$R$1+I3488/60/60/24</f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8273</v>
      </c>
      <c r="O3489" t="s">
        <v>8274</v>
      </c>
      <c r="P3489" s="12">
        <f>ROUND(E3489/D3489*100,0)</f>
        <v>128</v>
      </c>
      <c r="Q3489" s="13">
        <f>IFERROR(ROUND(E3489/L3489,2),"no backers")</f>
        <v>38.71</v>
      </c>
      <c r="S3489" s="9">
        <f>$R$1+J3489/60/60/24</f>
        <v>42149.940416666665</v>
      </c>
      <c r="T3489" s="9">
        <f>$R$1+I3489/60/60/24</f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8273</v>
      </c>
      <c r="O3490" t="s">
        <v>8274</v>
      </c>
      <c r="P3490" s="12">
        <f>ROUND(E3490/D3490*100,0)</f>
        <v>121</v>
      </c>
      <c r="Q3490" s="13">
        <f>IFERROR(ROUND(E3490/L3490,2),"no backers")</f>
        <v>125.38</v>
      </c>
      <c r="S3490" s="9">
        <f>$R$1+J3490/60/60/24</f>
        <v>42087.768055555556</v>
      </c>
      <c r="T3490" s="9">
        <f>$R$1+I3490/60/60/24</f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8273</v>
      </c>
      <c r="O3491" t="s">
        <v>8274</v>
      </c>
      <c r="P3491" s="12">
        <f>ROUND(E3491/D3491*100,0)</f>
        <v>113</v>
      </c>
      <c r="Q3491" s="13">
        <f>IFERROR(ROUND(E3491/L3491,2),"no backers")</f>
        <v>78.260000000000005</v>
      </c>
      <c r="S3491" s="9">
        <f>$R$1+J3491/60/60/24</f>
        <v>41753.635775462964</v>
      </c>
      <c r="T3491" s="9">
        <f>$R$1+I3491/60/60/24</f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8273</v>
      </c>
      <c r="O3492" t="s">
        <v>8274</v>
      </c>
      <c r="P3492" s="12">
        <f>ROUND(E3492/D3492*100,0)</f>
        <v>128</v>
      </c>
      <c r="Q3492" s="13">
        <f>IFERROR(ROUND(E3492/L3492,2),"no backers")</f>
        <v>47.22</v>
      </c>
      <c r="S3492" s="9">
        <f>$R$1+J3492/60/60/24</f>
        <v>42443.802361111113</v>
      </c>
      <c r="T3492" s="9">
        <f>$R$1+I3492/60/60/24</f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8273</v>
      </c>
      <c r="O3493" t="s">
        <v>8274</v>
      </c>
      <c r="P3493" s="12">
        <f>ROUND(E3493/D3493*100,0)</f>
        <v>158</v>
      </c>
      <c r="Q3493" s="13">
        <f>IFERROR(ROUND(E3493/L3493,2),"no backers")</f>
        <v>79.099999999999994</v>
      </c>
      <c r="S3493" s="9">
        <f>$R$1+J3493/60/60/24</f>
        <v>42121.249814814815</v>
      </c>
      <c r="T3493" s="9">
        <f>$R$1+I3493/60/60/24</f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8273</v>
      </c>
      <c r="O3494" t="s">
        <v>8274</v>
      </c>
      <c r="P3494" s="12">
        <f>ROUND(E3494/D3494*100,0)</f>
        <v>105</v>
      </c>
      <c r="Q3494" s="13">
        <f>IFERROR(ROUND(E3494/L3494,2),"no backers")</f>
        <v>114.29</v>
      </c>
      <c r="S3494" s="9">
        <f>$R$1+J3494/60/60/24</f>
        <v>42268.009224537032</v>
      </c>
      <c r="T3494" s="9">
        <f>$R$1+I3494/60/60/24</f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8273</v>
      </c>
      <c r="O3495" t="s">
        <v>8274</v>
      </c>
      <c r="P3495" s="12">
        <f>ROUND(E3495/D3495*100,0)</f>
        <v>100</v>
      </c>
      <c r="Q3495" s="13">
        <f>IFERROR(ROUND(E3495/L3495,2),"no backers")</f>
        <v>51.72</v>
      </c>
      <c r="S3495" s="9">
        <f>$R$1+J3495/60/60/24</f>
        <v>41848.866157407407</v>
      </c>
      <c r="T3495" s="9">
        <f>$R$1+I3495/60/60/24</f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8273</v>
      </c>
      <c r="O3496" t="s">
        <v>8274</v>
      </c>
      <c r="P3496" s="12">
        <f>ROUND(E3496/D3496*100,0)</f>
        <v>100</v>
      </c>
      <c r="Q3496" s="13">
        <f>IFERROR(ROUND(E3496/L3496,2),"no backers")</f>
        <v>30.77</v>
      </c>
      <c r="S3496" s="9">
        <f>$R$1+J3496/60/60/24</f>
        <v>42689.214988425927</v>
      </c>
      <c r="T3496" s="9">
        <f>$R$1+I3496/60/60/24</f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8273</v>
      </c>
      <c r="O3497" t="s">
        <v>8274</v>
      </c>
      <c r="P3497" s="12">
        <f>ROUND(E3497/D3497*100,0)</f>
        <v>107</v>
      </c>
      <c r="Q3497" s="13">
        <f>IFERROR(ROUND(E3497/L3497,2),"no backers")</f>
        <v>74.209999999999994</v>
      </c>
      <c r="S3497" s="9">
        <f>$R$1+J3497/60/60/24</f>
        <v>41915.762835648151</v>
      </c>
      <c r="T3497" s="9">
        <f>$R$1+I3497/60/60/24</f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8273</v>
      </c>
      <c r="O3498" t="s">
        <v>8274</v>
      </c>
      <c r="P3498" s="12">
        <f>ROUND(E3498/D3498*100,0)</f>
        <v>124</v>
      </c>
      <c r="Q3498" s="13">
        <f>IFERROR(ROUND(E3498/L3498,2),"no backers")</f>
        <v>47.85</v>
      </c>
      <c r="S3498" s="9">
        <f>$R$1+J3498/60/60/24</f>
        <v>42584.846828703703</v>
      </c>
      <c r="T3498" s="9">
        <f>$R$1+I3498/60/60/24</f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8273</v>
      </c>
      <c r="O3499" t="s">
        <v>8274</v>
      </c>
      <c r="P3499" s="12">
        <f>ROUND(E3499/D3499*100,0)</f>
        <v>109</v>
      </c>
      <c r="Q3499" s="13">
        <f>IFERROR(ROUND(E3499/L3499,2),"no backers")</f>
        <v>34.409999999999997</v>
      </c>
      <c r="S3499" s="9">
        <f>$R$1+J3499/60/60/24</f>
        <v>42511.741944444439</v>
      </c>
      <c r="T3499" s="9">
        <f>$R$1+I3499/60/60/24</f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8273</v>
      </c>
      <c r="O3500" t="s">
        <v>8274</v>
      </c>
      <c r="P3500" s="12">
        <f>ROUND(E3500/D3500*100,0)</f>
        <v>102</v>
      </c>
      <c r="Q3500" s="13">
        <f>IFERROR(ROUND(E3500/L3500,2),"no backers")</f>
        <v>40.24</v>
      </c>
      <c r="S3500" s="9">
        <f>$R$1+J3500/60/60/24</f>
        <v>42459.15861111111</v>
      </c>
      <c r="T3500" s="9">
        <f>$R$1+I3500/60/60/24</f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8273</v>
      </c>
      <c r="O3501" t="s">
        <v>8274</v>
      </c>
      <c r="P3501" s="12">
        <f>ROUND(E3501/D3501*100,0)</f>
        <v>106</v>
      </c>
      <c r="Q3501" s="13">
        <f>IFERROR(ROUND(E3501/L3501,2),"no backers")</f>
        <v>60.29</v>
      </c>
      <c r="S3501" s="9">
        <f>$R$1+J3501/60/60/24</f>
        <v>42132.036168981482</v>
      </c>
      <c r="T3501" s="9">
        <f>$R$1+I3501/60/60/24</f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8273</v>
      </c>
      <c r="O3502" t="s">
        <v>8274</v>
      </c>
      <c r="P3502" s="12">
        <f>ROUND(E3502/D3502*100,0)</f>
        <v>106</v>
      </c>
      <c r="Q3502" s="13">
        <f>IFERROR(ROUND(E3502/L3502,2),"no backers")</f>
        <v>25.31</v>
      </c>
      <c r="S3502" s="9">
        <f>$R$1+J3502/60/60/24</f>
        <v>42419.91942129629</v>
      </c>
      <c r="T3502" s="9">
        <f>$R$1+I3502/60/60/24</f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8273</v>
      </c>
      <c r="O3503" t="s">
        <v>8274</v>
      </c>
      <c r="P3503" s="12">
        <f>ROUND(E3503/D3503*100,0)</f>
        <v>101</v>
      </c>
      <c r="Q3503" s="13">
        <f>IFERROR(ROUND(E3503/L3503,2),"no backers")</f>
        <v>35.950000000000003</v>
      </c>
      <c r="S3503" s="9">
        <f>$R$1+J3503/60/60/24</f>
        <v>42233.763831018514</v>
      </c>
      <c r="T3503" s="9">
        <f>$R$1+I3503/60/60/24</f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8273</v>
      </c>
      <c r="O3504" t="s">
        <v>8274</v>
      </c>
      <c r="P3504" s="12">
        <f>ROUND(E3504/D3504*100,0)</f>
        <v>105</v>
      </c>
      <c r="Q3504" s="13">
        <f>IFERROR(ROUND(E3504/L3504,2),"no backers")</f>
        <v>136</v>
      </c>
      <c r="S3504" s="9">
        <f>$R$1+J3504/60/60/24</f>
        <v>42430.839398148149</v>
      </c>
      <c r="T3504" s="9">
        <f>$R$1+I3504/60/60/24</f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8273</v>
      </c>
      <c r="O3505" t="s">
        <v>8274</v>
      </c>
      <c r="P3505" s="12">
        <f>ROUND(E3505/D3505*100,0)</f>
        <v>108</v>
      </c>
      <c r="Q3505" s="13">
        <f>IFERROR(ROUND(E3505/L3505,2),"no backers")</f>
        <v>70.760000000000005</v>
      </c>
      <c r="S3505" s="9">
        <f>$R$1+J3505/60/60/24</f>
        <v>42545.478333333333</v>
      </c>
      <c r="T3505" s="9">
        <f>$R$1+I3505/60/60/24</f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8273</v>
      </c>
      <c r="O3506" t="s">
        <v>8274</v>
      </c>
      <c r="P3506" s="12">
        <f>ROUND(E3506/D3506*100,0)</f>
        <v>100</v>
      </c>
      <c r="Q3506" s="13">
        <f>IFERROR(ROUND(E3506/L3506,2),"no backers")</f>
        <v>125</v>
      </c>
      <c r="S3506" s="9">
        <f>$R$1+J3506/60/60/24</f>
        <v>42297.748738425929</v>
      </c>
      <c r="T3506" s="9">
        <f>$R$1+I3506/60/60/24</f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8273</v>
      </c>
      <c r="O3507" t="s">
        <v>8274</v>
      </c>
      <c r="P3507" s="12">
        <f>ROUND(E3507/D3507*100,0)</f>
        <v>104</v>
      </c>
      <c r="Q3507" s="13">
        <f>IFERROR(ROUND(E3507/L3507,2),"no backers")</f>
        <v>66.510000000000005</v>
      </c>
      <c r="S3507" s="9">
        <f>$R$1+J3507/60/60/24</f>
        <v>41760.935706018521</v>
      </c>
      <c r="T3507" s="9">
        <f>$R$1+I3507/60/60/24</f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8273</v>
      </c>
      <c r="O3508" t="s">
        <v>8274</v>
      </c>
      <c r="P3508" s="12">
        <f>ROUND(E3508/D3508*100,0)</f>
        <v>102</v>
      </c>
      <c r="Q3508" s="13">
        <f>IFERROR(ROUND(E3508/L3508,2),"no backers")</f>
        <v>105</v>
      </c>
      <c r="S3508" s="9">
        <f>$R$1+J3508/60/60/24</f>
        <v>41829.734259259261</v>
      </c>
      <c r="T3508" s="9">
        <f>$R$1+I3508/60/60/24</f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8273</v>
      </c>
      <c r="O3509" t="s">
        <v>8274</v>
      </c>
      <c r="P3509" s="12">
        <f>ROUND(E3509/D3509*100,0)</f>
        <v>104</v>
      </c>
      <c r="Q3509" s="13">
        <f>IFERROR(ROUND(E3509/L3509,2),"no backers")</f>
        <v>145</v>
      </c>
      <c r="S3509" s="9">
        <f>$R$1+J3509/60/60/24</f>
        <v>42491.92288194444</v>
      </c>
      <c r="T3509" s="9">
        <f>$R$1+I3509/60/60/24</f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8273</v>
      </c>
      <c r="O3510" t="s">
        <v>8274</v>
      </c>
      <c r="P3510" s="12">
        <f>ROUND(E3510/D3510*100,0)</f>
        <v>180</v>
      </c>
      <c r="Q3510" s="13">
        <f>IFERROR(ROUND(E3510/L3510,2),"no backers")</f>
        <v>12</v>
      </c>
      <c r="S3510" s="9">
        <f>$R$1+J3510/60/60/24</f>
        <v>42477.729780092588</v>
      </c>
      <c r="T3510" s="9">
        <f>$R$1+I3510/60/60/24</f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8273</v>
      </c>
      <c r="O3511" t="s">
        <v>8274</v>
      </c>
      <c r="P3511" s="12">
        <f>ROUND(E3511/D3511*100,0)</f>
        <v>106</v>
      </c>
      <c r="Q3511" s="13">
        <f>IFERROR(ROUND(E3511/L3511,2),"no backers")</f>
        <v>96.67</v>
      </c>
      <c r="S3511" s="9">
        <f>$R$1+J3511/60/60/24</f>
        <v>41950.859560185185</v>
      </c>
      <c r="T3511" s="9">
        <f>$R$1+I3511/60/60/24</f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8273</v>
      </c>
      <c r="O3512" t="s">
        <v>8274</v>
      </c>
      <c r="P3512" s="12">
        <f>ROUND(E3512/D3512*100,0)</f>
        <v>101</v>
      </c>
      <c r="Q3512" s="13">
        <f>IFERROR(ROUND(E3512/L3512,2),"no backers")</f>
        <v>60.33</v>
      </c>
      <c r="S3512" s="9">
        <f>$R$1+J3512/60/60/24</f>
        <v>41802.62090277778</v>
      </c>
      <c r="T3512" s="9">
        <f>$R$1+I3512/60/60/24</f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8273</v>
      </c>
      <c r="O3513" t="s">
        <v>8274</v>
      </c>
      <c r="P3513" s="12">
        <f>ROUND(E3513/D3513*100,0)</f>
        <v>101</v>
      </c>
      <c r="Q3513" s="13">
        <f>IFERROR(ROUND(E3513/L3513,2),"no backers")</f>
        <v>79.89</v>
      </c>
      <c r="S3513" s="9">
        <f>$R$1+J3513/60/60/24</f>
        <v>41927.873784722222</v>
      </c>
      <c r="T3513" s="9">
        <f>$R$1+I3513/60/60/24</f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8273</v>
      </c>
      <c r="O3514" t="s">
        <v>8274</v>
      </c>
      <c r="P3514" s="12">
        <f>ROUND(E3514/D3514*100,0)</f>
        <v>100</v>
      </c>
      <c r="Q3514" s="13">
        <f>IFERROR(ROUND(E3514/L3514,2),"no backers")</f>
        <v>58.82</v>
      </c>
      <c r="S3514" s="9">
        <f>$R$1+J3514/60/60/24</f>
        <v>42057.536944444444</v>
      </c>
      <c r="T3514" s="9">
        <f>$R$1+I3514/60/60/24</f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8273</v>
      </c>
      <c r="O3515" t="s">
        <v>8274</v>
      </c>
      <c r="P3515" s="12">
        <f>ROUND(E3515/D3515*100,0)</f>
        <v>118</v>
      </c>
      <c r="Q3515" s="13">
        <f>IFERROR(ROUND(E3515/L3515,2),"no backers")</f>
        <v>75.34</v>
      </c>
      <c r="S3515" s="9">
        <f>$R$1+J3515/60/60/24</f>
        <v>41781.096203703702</v>
      </c>
      <c r="T3515" s="9">
        <f>$R$1+I3515/60/60/24</f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8273</v>
      </c>
      <c r="O3516" t="s">
        <v>8274</v>
      </c>
      <c r="P3516" s="12">
        <f>ROUND(E3516/D3516*100,0)</f>
        <v>110</v>
      </c>
      <c r="Q3516" s="13">
        <f>IFERROR(ROUND(E3516/L3516,2),"no backers")</f>
        <v>55</v>
      </c>
      <c r="S3516" s="9">
        <f>$R$1+J3516/60/60/24</f>
        <v>42020.846666666665</v>
      </c>
      <c r="T3516" s="9">
        <f>$R$1+I3516/60/60/24</f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8273</v>
      </c>
      <c r="O3517" t="s">
        <v>8274</v>
      </c>
      <c r="P3517" s="12">
        <f>ROUND(E3517/D3517*100,0)</f>
        <v>103</v>
      </c>
      <c r="Q3517" s="13">
        <f>IFERROR(ROUND(E3517/L3517,2),"no backers")</f>
        <v>66.959999999999994</v>
      </c>
      <c r="S3517" s="9">
        <f>$R$1+J3517/60/60/24</f>
        <v>42125.772812499999</v>
      </c>
      <c r="T3517" s="9">
        <f>$R$1+I3517/60/60/24</f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8273</v>
      </c>
      <c r="O3518" t="s">
        <v>8274</v>
      </c>
      <c r="P3518" s="12">
        <f>ROUND(E3518/D3518*100,0)</f>
        <v>100</v>
      </c>
      <c r="Q3518" s="13">
        <f>IFERROR(ROUND(E3518/L3518,2),"no backers")</f>
        <v>227.27</v>
      </c>
      <c r="S3518" s="9">
        <f>$R$1+J3518/60/60/24</f>
        <v>41856.010069444441</v>
      </c>
      <c r="T3518" s="9">
        <f>$R$1+I3518/60/60/24</f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8273</v>
      </c>
      <c r="O3519" t="s">
        <v>8274</v>
      </c>
      <c r="P3519" s="12">
        <f>ROUND(E3519/D3519*100,0)</f>
        <v>100</v>
      </c>
      <c r="Q3519" s="13">
        <f>IFERROR(ROUND(E3519/L3519,2),"no backers")</f>
        <v>307.69</v>
      </c>
      <c r="S3519" s="9">
        <f>$R$1+J3519/60/60/24</f>
        <v>41794.817523148151</v>
      </c>
      <c r="T3519" s="9">
        <f>$R$1+I3519/60/60/24</f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8273</v>
      </c>
      <c r="O3520" t="s">
        <v>8274</v>
      </c>
      <c r="P3520" s="12">
        <f>ROUND(E3520/D3520*100,0)</f>
        <v>110</v>
      </c>
      <c r="Q3520" s="13">
        <f>IFERROR(ROUND(E3520/L3520,2),"no backers")</f>
        <v>50.02</v>
      </c>
      <c r="S3520" s="9">
        <f>$R$1+J3520/60/60/24</f>
        <v>41893.783553240741</v>
      </c>
      <c r="T3520" s="9">
        <f>$R$1+I3520/60/60/24</f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8273</v>
      </c>
      <c r="O3521" t="s">
        <v>8274</v>
      </c>
      <c r="P3521" s="12">
        <f>ROUND(E3521/D3521*100,0)</f>
        <v>101</v>
      </c>
      <c r="Q3521" s="13">
        <f>IFERROR(ROUND(E3521/L3521,2),"no backers")</f>
        <v>72.39</v>
      </c>
      <c r="S3521" s="9">
        <f>$R$1+J3521/60/60/24</f>
        <v>42037.598958333328</v>
      </c>
      <c r="T3521" s="9">
        <f>$R$1+I3521/60/60/24</f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8273</v>
      </c>
      <c r="O3522" t="s">
        <v>8274</v>
      </c>
      <c r="P3522" s="12">
        <f>ROUND(E3522/D3522*100,0)</f>
        <v>101</v>
      </c>
      <c r="Q3522" s="13">
        <f>IFERROR(ROUND(E3522/L3522,2),"no backers")</f>
        <v>95.95</v>
      </c>
      <c r="S3522" s="9">
        <f>$R$1+J3522/60/60/24</f>
        <v>42227.824212962965</v>
      </c>
      <c r="T3522" s="9">
        <f>$R$1+I3522/60/60/24</f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8273</v>
      </c>
      <c r="O3523" t="s">
        <v>8274</v>
      </c>
      <c r="P3523" s="12">
        <f>ROUND(E3523/D3523*100,0)</f>
        <v>169</v>
      </c>
      <c r="Q3523" s="13">
        <f>IFERROR(ROUND(E3523/L3523,2),"no backers")</f>
        <v>45.62</v>
      </c>
      <c r="S3523" s="9">
        <f>$R$1+J3523/60/60/24</f>
        <v>41881.361342592594</v>
      </c>
      <c r="T3523" s="9">
        <f>$R$1+I3523/60/60/24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8273</v>
      </c>
      <c r="O3524" t="s">
        <v>8274</v>
      </c>
      <c r="P3524" s="12">
        <f>ROUND(E3524/D3524*100,0)</f>
        <v>100</v>
      </c>
      <c r="Q3524" s="13">
        <f>IFERROR(ROUND(E3524/L3524,2),"no backers")</f>
        <v>41.03</v>
      </c>
      <c r="S3524" s="9">
        <f>$R$1+J3524/60/60/24</f>
        <v>42234.789884259255</v>
      </c>
      <c r="T3524" s="9">
        <f>$R$1+I3524/60/60/24</f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8273</v>
      </c>
      <c r="O3525" t="s">
        <v>8274</v>
      </c>
      <c r="P3525" s="12">
        <f>ROUND(E3525/D3525*100,0)</f>
        <v>114</v>
      </c>
      <c r="Q3525" s="13">
        <f>IFERROR(ROUND(E3525/L3525,2),"no backers")</f>
        <v>56.83</v>
      </c>
      <c r="S3525" s="9">
        <f>$R$1+J3525/60/60/24</f>
        <v>42581.397546296299</v>
      </c>
      <c r="T3525" s="9">
        <f>$R$1+I3525/60/60/24</f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8273</v>
      </c>
      <c r="O3526" t="s">
        <v>8274</v>
      </c>
      <c r="P3526" s="12">
        <f>ROUND(E3526/D3526*100,0)</f>
        <v>102</v>
      </c>
      <c r="Q3526" s="13">
        <f>IFERROR(ROUND(E3526/L3526,2),"no backers")</f>
        <v>137.24</v>
      </c>
      <c r="S3526" s="9">
        <f>$R$1+J3526/60/60/24</f>
        <v>41880.76357638889</v>
      </c>
      <c r="T3526" s="9">
        <f>$R$1+I3526/60/60/24</f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8273</v>
      </c>
      <c r="O3527" t="s">
        <v>8274</v>
      </c>
      <c r="P3527" s="12">
        <f>ROUND(E3527/D3527*100,0)</f>
        <v>106</v>
      </c>
      <c r="Q3527" s="13">
        <f>IFERROR(ROUND(E3527/L3527,2),"no backers")</f>
        <v>75.709999999999994</v>
      </c>
      <c r="S3527" s="9">
        <f>$R$1+J3527/60/60/24</f>
        <v>42214.6956712963</v>
      </c>
      <c r="T3527" s="9">
        <f>$R$1+I3527/60/60/24</f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8273</v>
      </c>
      <c r="O3528" t="s">
        <v>8274</v>
      </c>
      <c r="P3528" s="12">
        <f>ROUND(E3528/D3528*100,0)</f>
        <v>102</v>
      </c>
      <c r="Q3528" s="13">
        <f>IFERROR(ROUND(E3528/L3528,2),"no backers")</f>
        <v>99</v>
      </c>
      <c r="S3528" s="9">
        <f>$R$1+J3528/60/60/24</f>
        <v>42460.335312499999</v>
      </c>
      <c r="T3528" s="9">
        <f>$R$1+I3528/60/60/24</f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8273</v>
      </c>
      <c r="O3529" t="s">
        <v>8274</v>
      </c>
      <c r="P3529" s="12">
        <f>ROUND(E3529/D3529*100,0)</f>
        <v>117</v>
      </c>
      <c r="Q3529" s="13">
        <f>IFERROR(ROUND(E3529/L3529,2),"no backers")</f>
        <v>81.569999999999993</v>
      </c>
      <c r="S3529" s="9">
        <f>$R$1+J3529/60/60/24</f>
        <v>42167.023206018523</v>
      </c>
      <c r="T3529" s="9">
        <f>$R$1+I3529/60/60/24</f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8273</v>
      </c>
      <c r="O3530" t="s">
        <v>8274</v>
      </c>
      <c r="P3530" s="12">
        <f>ROUND(E3530/D3530*100,0)</f>
        <v>101</v>
      </c>
      <c r="Q3530" s="13">
        <f>IFERROR(ROUND(E3530/L3530,2),"no backers")</f>
        <v>45.11</v>
      </c>
      <c r="S3530" s="9">
        <f>$R$1+J3530/60/60/24</f>
        <v>42733.50136574074</v>
      </c>
      <c r="T3530" s="9">
        <f>$R$1+I3530/60/60/24</f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8273</v>
      </c>
      <c r="O3531" t="s">
        <v>8274</v>
      </c>
      <c r="P3531" s="12">
        <f>ROUND(E3531/D3531*100,0)</f>
        <v>132</v>
      </c>
      <c r="Q3531" s="13">
        <f>IFERROR(ROUND(E3531/L3531,2),"no backers")</f>
        <v>36.67</v>
      </c>
      <c r="S3531" s="9">
        <f>$R$1+J3531/60/60/24</f>
        <v>42177.761782407411</v>
      </c>
      <c r="T3531" s="9">
        <f>$R$1+I3531/60/60/24</f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8273</v>
      </c>
      <c r="O3532" t="s">
        <v>8274</v>
      </c>
      <c r="P3532" s="12">
        <f>ROUND(E3532/D3532*100,0)</f>
        <v>100</v>
      </c>
      <c r="Q3532" s="13">
        <f>IFERROR(ROUND(E3532/L3532,2),"no backers")</f>
        <v>125</v>
      </c>
      <c r="S3532" s="9">
        <f>$R$1+J3532/60/60/24</f>
        <v>42442.623344907406</v>
      </c>
      <c r="T3532" s="9">
        <f>$R$1+I3532/60/60/24</f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8273</v>
      </c>
      <c r="O3533" t="s">
        <v>8274</v>
      </c>
      <c r="P3533" s="12">
        <f>ROUND(E3533/D3533*100,0)</f>
        <v>128</v>
      </c>
      <c r="Q3533" s="13">
        <f>IFERROR(ROUND(E3533/L3533,2),"no backers")</f>
        <v>49.23</v>
      </c>
      <c r="S3533" s="9">
        <f>$R$1+J3533/60/60/24</f>
        <v>42521.654328703706</v>
      </c>
      <c r="T3533" s="9">
        <f>$R$1+I3533/60/60/24</f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8273</v>
      </c>
      <c r="O3534" t="s">
        <v>8274</v>
      </c>
      <c r="P3534" s="12">
        <f>ROUND(E3534/D3534*100,0)</f>
        <v>119</v>
      </c>
      <c r="Q3534" s="13">
        <f>IFERROR(ROUND(E3534/L3534,2),"no backers")</f>
        <v>42.3</v>
      </c>
      <c r="S3534" s="9">
        <f>$R$1+J3534/60/60/24</f>
        <v>41884.599849537037</v>
      </c>
      <c r="T3534" s="9">
        <f>$R$1+I3534/60/60/24</f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8273</v>
      </c>
      <c r="O3535" t="s">
        <v>8274</v>
      </c>
      <c r="P3535" s="12">
        <f>ROUND(E3535/D3535*100,0)</f>
        <v>126</v>
      </c>
      <c r="Q3535" s="13">
        <f>IFERROR(ROUND(E3535/L3535,2),"no backers")</f>
        <v>78.88</v>
      </c>
      <c r="S3535" s="9">
        <f>$R$1+J3535/60/60/24</f>
        <v>42289.761192129634</v>
      </c>
      <c r="T3535" s="9">
        <f>$R$1+I3535/60/60/24</f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8273</v>
      </c>
      <c r="O3536" t="s">
        <v>8274</v>
      </c>
      <c r="P3536" s="12">
        <f>ROUND(E3536/D3536*100,0)</f>
        <v>156</v>
      </c>
      <c r="Q3536" s="13">
        <f>IFERROR(ROUND(E3536/L3536,2),"no backers")</f>
        <v>38.28</v>
      </c>
      <c r="S3536" s="9">
        <f>$R$1+J3536/60/60/24</f>
        <v>42243.6252662037</v>
      </c>
      <c r="T3536" s="9">
        <f>$R$1+I3536/60/60/24</f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8273</v>
      </c>
      <c r="O3537" t="s">
        <v>8274</v>
      </c>
      <c r="P3537" s="12">
        <f>ROUND(E3537/D3537*100,0)</f>
        <v>103</v>
      </c>
      <c r="Q3537" s="13">
        <f>IFERROR(ROUND(E3537/L3537,2),"no backers")</f>
        <v>44.85</v>
      </c>
      <c r="S3537" s="9">
        <f>$R$1+J3537/60/60/24</f>
        <v>42248.640162037031</v>
      </c>
      <c r="T3537" s="9">
        <f>$R$1+I3537/60/60/24</f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8273</v>
      </c>
      <c r="O3538" t="s">
        <v>8274</v>
      </c>
      <c r="P3538" s="12">
        <f>ROUND(E3538/D3538*100,0)</f>
        <v>153</v>
      </c>
      <c r="Q3538" s="13">
        <f>IFERROR(ROUND(E3538/L3538,2),"no backers")</f>
        <v>13.53</v>
      </c>
      <c r="S3538" s="9">
        <f>$R$1+J3538/60/60/24</f>
        <v>42328.727141203708</v>
      </c>
      <c r="T3538" s="9">
        <f>$R$1+I3538/60/60/24</f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8273</v>
      </c>
      <c r="O3539" t="s">
        <v>8274</v>
      </c>
      <c r="P3539" s="12">
        <f>ROUND(E3539/D3539*100,0)</f>
        <v>180</v>
      </c>
      <c r="Q3539" s="13">
        <f>IFERROR(ROUND(E3539/L3539,2),"no backers")</f>
        <v>43.5</v>
      </c>
      <c r="S3539" s="9">
        <f>$R$1+J3539/60/60/24</f>
        <v>41923.354351851849</v>
      </c>
      <c r="T3539" s="9">
        <f>$R$1+I3539/60/60/24</f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8273</v>
      </c>
      <c r="O3540" t="s">
        <v>8274</v>
      </c>
      <c r="P3540" s="12">
        <f>ROUND(E3540/D3540*100,0)</f>
        <v>128</v>
      </c>
      <c r="Q3540" s="13">
        <f>IFERROR(ROUND(E3540/L3540,2),"no backers")</f>
        <v>30.95</v>
      </c>
      <c r="S3540" s="9">
        <f>$R$1+J3540/60/60/24</f>
        <v>42571.420601851853</v>
      </c>
      <c r="T3540" s="9">
        <f>$R$1+I3540/60/60/24</f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8273</v>
      </c>
      <c r="O3541" t="s">
        <v>8274</v>
      </c>
      <c r="P3541" s="12">
        <f>ROUND(E3541/D3541*100,0)</f>
        <v>120</v>
      </c>
      <c r="Q3541" s="13">
        <f>IFERROR(ROUND(E3541/L3541,2),"no backers")</f>
        <v>55.23</v>
      </c>
      <c r="S3541" s="9">
        <f>$R$1+J3541/60/60/24</f>
        <v>42600.756041666667</v>
      </c>
      <c r="T3541" s="9">
        <f>$R$1+I3541/60/60/24</f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8273</v>
      </c>
      <c r="O3542" t="s">
        <v>8274</v>
      </c>
      <c r="P3542" s="12">
        <f>ROUND(E3542/D3542*100,0)</f>
        <v>123</v>
      </c>
      <c r="Q3542" s="13">
        <f>IFERROR(ROUND(E3542/L3542,2),"no backers")</f>
        <v>46.13</v>
      </c>
      <c r="S3542" s="9">
        <f>$R$1+J3542/60/60/24</f>
        <v>42517.003368055557</v>
      </c>
      <c r="T3542" s="9">
        <f>$R$1+I3542/60/60/24</f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8273</v>
      </c>
      <c r="O3543" t="s">
        <v>8274</v>
      </c>
      <c r="P3543" s="12">
        <f>ROUND(E3543/D3543*100,0)</f>
        <v>105</v>
      </c>
      <c r="Q3543" s="13">
        <f>IFERROR(ROUND(E3543/L3543,2),"no backers")</f>
        <v>39.380000000000003</v>
      </c>
      <c r="S3543" s="9">
        <f>$R$1+J3543/60/60/24</f>
        <v>42222.730034722219</v>
      </c>
      <c r="T3543" s="9">
        <f>$R$1+I3543/60/60/24</f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8273</v>
      </c>
      <c r="O3544" t="s">
        <v>8274</v>
      </c>
      <c r="P3544" s="12">
        <f>ROUND(E3544/D3544*100,0)</f>
        <v>102</v>
      </c>
      <c r="Q3544" s="13">
        <f>IFERROR(ROUND(E3544/L3544,2),"no backers")</f>
        <v>66.150000000000006</v>
      </c>
      <c r="S3544" s="9">
        <f>$R$1+J3544/60/60/24</f>
        <v>41829.599791666667</v>
      </c>
      <c r="T3544" s="9">
        <f>$R$1+I3544/60/60/24</f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8273</v>
      </c>
      <c r="O3545" t="s">
        <v>8274</v>
      </c>
      <c r="P3545" s="12">
        <f>ROUND(E3545/D3545*100,0)</f>
        <v>105</v>
      </c>
      <c r="Q3545" s="13">
        <f>IFERROR(ROUND(E3545/L3545,2),"no backers")</f>
        <v>54.14</v>
      </c>
      <c r="S3545" s="9">
        <f>$R$1+J3545/60/60/24</f>
        <v>42150.755312499998</v>
      </c>
      <c r="T3545" s="9">
        <f>$R$1+I3545/60/60/24</f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8273</v>
      </c>
      <c r="O3546" t="s">
        <v>8274</v>
      </c>
      <c r="P3546" s="12">
        <f>ROUND(E3546/D3546*100,0)</f>
        <v>100</v>
      </c>
      <c r="Q3546" s="13">
        <f>IFERROR(ROUND(E3546/L3546,2),"no backers")</f>
        <v>104.17</v>
      </c>
      <c r="S3546" s="9">
        <f>$R$1+J3546/60/60/24</f>
        <v>42040.831678240742</v>
      </c>
      <c r="T3546" s="9">
        <f>$R$1+I3546/60/60/24</f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8273</v>
      </c>
      <c r="O3547" t="s">
        <v>8274</v>
      </c>
      <c r="P3547" s="12">
        <f>ROUND(E3547/D3547*100,0)</f>
        <v>100</v>
      </c>
      <c r="Q3547" s="13">
        <f>IFERROR(ROUND(E3547/L3547,2),"no backers")</f>
        <v>31.38</v>
      </c>
      <c r="S3547" s="9">
        <f>$R$1+J3547/60/60/24</f>
        <v>42075.807395833333</v>
      </c>
      <c r="T3547" s="9">
        <f>$R$1+I3547/60/60/24</f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8273</v>
      </c>
      <c r="O3548" t="s">
        <v>8274</v>
      </c>
      <c r="P3548" s="12">
        <f>ROUND(E3548/D3548*100,0)</f>
        <v>102</v>
      </c>
      <c r="Q3548" s="13">
        <f>IFERROR(ROUND(E3548/L3548,2),"no backers")</f>
        <v>59.21</v>
      </c>
      <c r="S3548" s="9">
        <f>$R$1+J3548/60/60/24</f>
        <v>42073.660694444443</v>
      </c>
      <c r="T3548" s="9">
        <f>$R$1+I3548/60/60/24</f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8273</v>
      </c>
      <c r="O3549" t="s">
        <v>8274</v>
      </c>
      <c r="P3549" s="12">
        <f>ROUND(E3549/D3549*100,0)</f>
        <v>114</v>
      </c>
      <c r="Q3549" s="13">
        <f>IFERROR(ROUND(E3549/L3549,2),"no backers")</f>
        <v>119.18</v>
      </c>
      <c r="S3549" s="9">
        <f>$R$1+J3549/60/60/24</f>
        <v>42480.078715277778</v>
      </c>
      <c r="T3549" s="9">
        <f>$R$1+I3549/60/60/24</f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8273</v>
      </c>
      <c r="O3550" t="s">
        <v>8274</v>
      </c>
      <c r="P3550" s="12">
        <f>ROUND(E3550/D3550*100,0)</f>
        <v>102</v>
      </c>
      <c r="Q3550" s="13">
        <f>IFERROR(ROUND(E3550/L3550,2),"no backers")</f>
        <v>164.62</v>
      </c>
      <c r="S3550" s="9">
        <f>$R$1+J3550/60/60/24</f>
        <v>42411.942291666666</v>
      </c>
      <c r="T3550" s="9">
        <f>$R$1+I3550/60/60/24</f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8273</v>
      </c>
      <c r="O3551" t="s">
        <v>8274</v>
      </c>
      <c r="P3551" s="12">
        <f>ROUND(E3551/D3551*100,0)</f>
        <v>102</v>
      </c>
      <c r="Q3551" s="13">
        <f>IFERROR(ROUND(E3551/L3551,2),"no backers")</f>
        <v>24.29</v>
      </c>
      <c r="S3551" s="9">
        <f>$R$1+J3551/60/60/24</f>
        <v>42223.394363425927</v>
      </c>
      <c r="T3551" s="9">
        <f>$R$1+I3551/60/60/24</f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8273</v>
      </c>
      <c r="O3552" t="s">
        <v>8274</v>
      </c>
      <c r="P3552" s="12">
        <f>ROUND(E3552/D3552*100,0)</f>
        <v>105</v>
      </c>
      <c r="Q3552" s="13">
        <f>IFERROR(ROUND(E3552/L3552,2),"no backers")</f>
        <v>40.94</v>
      </c>
      <c r="S3552" s="9">
        <f>$R$1+J3552/60/60/24</f>
        <v>42462.893495370372</v>
      </c>
      <c r="T3552" s="9">
        <f>$R$1+I3552/60/60/24</f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8273</v>
      </c>
      <c r="O3553" t="s">
        <v>8274</v>
      </c>
      <c r="P3553" s="12">
        <f>ROUND(E3553/D3553*100,0)</f>
        <v>102</v>
      </c>
      <c r="Q3553" s="13">
        <f>IFERROR(ROUND(E3553/L3553,2),"no backers")</f>
        <v>61.1</v>
      </c>
      <c r="S3553" s="9">
        <f>$R$1+J3553/60/60/24</f>
        <v>41753.515856481477</v>
      </c>
      <c r="T3553" s="9">
        <f>$R$1+I3553/60/60/24</f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8273</v>
      </c>
      <c r="O3554" t="s">
        <v>8274</v>
      </c>
      <c r="P3554" s="12">
        <f>ROUND(E3554/D3554*100,0)</f>
        <v>100</v>
      </c>
      <c r="Q3554" s="13">
        <f>IFERROR(ROUND(E3554/L3554,2),"no backers")</f>
        <v>38.65</v>
      </c>
      <c r="S3554" s="9">
        <f>$R$1+J3554/60/60/24</f>
        <v>41788.587083333332</v>
      </c>
      <c r="T3554" s="9">
        <f>$R$1+I3554/60/60/24</f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8273</v>
      </c>
      <c r="O3555" t="s">
        <v>8274</v>
      </c>
      <c r="P3555" s="12">
        <f>ROUND(E3555/D3555*100,0)</f>
        <v>106</v>
      </c>
      <c r="Q3555" s="13">
        <f>IFERROR(ROUND(E3555/L3555,2),"no backers")</f>
        <v>56.2</v>
      </c>
      <c r="S3555" s="9">
        <f>$R$1+J3555/60/60/24</f>
        <v>42196.028703703705</v>
      </c>
      <c r="T3555" s="9">
        <f>$R$1+I3555/60/60/24</f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8273</v>
      </c>
      <c r="O3556" t="s">
        <v>8274</v>
      </c>
      <c r="P3556" s="12">
        <f>ROUND(E3556/D3556*100,0)</f>
        <v>113</v>
      </c>
      <c r="Q3556" s="13">
        <f>IFERROR(ROUND(E3556/L3556,2),"no backers")</f>
        <v>107</v>
      </c>
      <c r="S3556" s="9">
        <f>$R$1+J3556/60/60/24</f>
        <v>42016.050451388888</v>
      </c>
      <c r="T3556" s="9">
        <f>$R$1+I3556/60/60/24</f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8273</v>
      </c>
      <c r="O3557" t="s">
        <v>8274</v>
      </c>
      <c r="P3557" s="12">
        <f>ROUND(E3557/D3557*100,0)</f>
        <v>100</v>
      </c>
      <c r="Q3557" s="13">
        <f>IFERROR(ROUND(E3557/L3557,2),"no backers")</f>
        <v>171.43</v>
      </c>
      <c r="S3557" s="9">
        <f>$R$1+J3557/60/60/24</f>
        <v>42661.442060185189</v>
      </c>
      <c r="T3557" s="9">
        <f>$R$1+I3557/60/60/24</f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8273</v>
      </c>
      <c r="O3558" t="s">
        <v>8274</v>
      </c>
      <c r="P3558" s="12">
        <f>ROUND(E3558/D3558*100,0)</f>
        <v>100</v>
      </c>
      <c r="Q3558" s="13">
        <f>IFERROR(ROUND(E3558/L3558,2),"no backers")</f>
        <v>110.5</v>
      </c>
      <c r="S3558" s="9">
        <f>$R$1+J3558/60/60/24</f>
        <v>41808.649583333332</v>
      </c>
      <c r="T3558" s="9">
        <f>$R$1+I3558/60/60/24</f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8273</v>
      </c>
      <c r="O3559" t="s">
        <v>8274</v>
      </c>
      <c r="P3559" s="12">
        <f>ROUND(E3559/D3559*100,0)</f>
        <v>100</v>
      </c>
      <c r="Q3559" s="13">
        <f>IFERROR(ROUND(E3559/L3559,2),"no backers")</f>
        <v>179.28</v>
      </c>
      <c r="S3559" s="9">
        <f>$R$1+J3559/60/60/24</f>
        <v>41730.276747685188</v>
      </c>
      <c r="T3559" s="9">
        <f>$R$1+I3559/60/60/24</f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8273</v>
      </c>
      <c r="O3560" t="s">
        <v>8274</v>
      </c>
      <c r="P3560" s="12">
        <f>ROUND(E3560/D3560*100,0)</f>
        <v>144</v>
      </c>
      <c r="Q3560" s="13">
        <f>IFERROR(ROUND(E3560/L3560,2),"no backers")</f>
        <v>22.91</v>
      </c>
      <c r="S3560" s="9">
        <f>$R$1+J3560/60/60/24</f>
        <v>42139.816840277781</v>
      </c>
      <c r="T3560" s="9">
        <f>$R$1+I3560/60/60/24</f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8273</v>
      </c>
      <c r="O3561" t="s">
        <v>8274</v>
      </c>
      <c r="P3561" s="12">
        <f>ROUND(E3561/D3561*100,0)</f>
        <v>104</v>
      </c>
      <c r="Q3561" s="13">
        <f>IFERROR(ROUND(E3561/L3561,2),"no backers")</f>
        <v>43.13</v>
      </c>
      <c r="S3561" s="9">
        <f>$R$1+J3561/60/60/24</f>
        <v>42194.096157407403</v>
      </c>
      <c r="T3561" s="9">
        <f>$R$1+I3561/60/60/24</f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8273</v>
      </c>
      <c r="O3562" t="s">
        <v>8274</v>
      </c>
      <c r="P3562" s="12">
        <f>ROUND(E3562/D3562*100,0)</f>
        <v>108</v>
      </c>
      <c r="Q3562" s="13">
        <f>IFERROR(ROUND(E3562/L3562,2),"no backers")</f>
        <v>46.89</v>
      </c>
      <c r="S3562" s="9">
        <f>$R$1+J3562/60/60/24</f>
        <v>42115.889652777783</v>
      </c>
      <c r="T3562" s="9">
        <f>$R$1+I3562/60/60/24</f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8273</v>
      </c>
      <c r="O3563" t="s">
        <v>8274</v>
      </c>
      <c r="P3563" s="12">
        <f>ROUND(E3563/D3563*100,0)</f>
        <v>102</v>
      </c>
      <c r="Q3563" s="13">
        <f>IFERROR(ROUND(E3563/L3563,2),"no backers")</f>
        <v>47.41</v>
      </c>
      <c r="S3563" s="9">
        <f>$R$1+J3563/60/60/24</f>
        <v>42203.680300925931</v>
      </c>
      <c r="T3563" s="9">
        <f>$R$1+I3563/60/60/24</f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8273</v>
      </c>
      <c r="O3564" t="s">
        <v>8274</v>
      </c>
      <c r="P3564" s="12">
        <f>ROUND(E3564/D3564*100,0)</f>
        <v>149</v>
      </c>
      <c r="Q3564" s="13">
        <f>IFERROR(ROUND(E3564/L3564,2),"no backers")</f>
        <v>15.13</v>
      </c>
      <c r="S3564" s="9">
        <f>$R$1+J3564/60/60/24</f>
        <v>42433.761886574073</v>
      </c>
      <c r="T3564" s="9">
        <f>$R$1+I3564/60/60/24</f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8273</v>
      </c>
      <c r="O3565" t="s">
        <v>8274</v>
      </c>
      <c r="P3565" s="12">
        <f>ROUND(E3565/D3565*100,0)</f>
        <v>105</v>
      </c>
      <c r="Q3565" s="13">
        <f>IFERROR(ROUND(E3565/L3565,2),"no backers")</f>
        <v>21.1</v>
      </c>
      <c r="S3565" s="9">
        <f>$R$1+J3565/60/60/24</f>
        <v>42555.671944444446</v>
      </c>
      <c r="T3565" s="9">
        <f>$R$1+I3565/60/60/24</f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8273</v>
      </c>
      <c r="O3566" t="s">
        <v>8274</v>
      </c>
      <c r="P3566" s="12">
        <f>ROUND(E3566/D3566*100,0)</f>
        <v>101</v>
      </c>
      <c r="Q3566" s="13">
        <f>IFERROR(ROUND(E3566/L3566,2),"no backers")</f>
        <v>59.12</v>
      </c>
      <c r="S3566" s="9">
        <f>$R$1+J3566/60/60/24</f>
        <v>42236.623252314821</v>
      </c>
      <c r="T3566" s="9">
        <f>$R$1+I3566/60/60/24</f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8273</v>
      </c>
      <c r="O3567" t="s">
        <v>8274</v>
      </c>
      <c r="P3567" s="12">
        <f>ROUND(E3567/D3567*100,0)</f>
        <v>131</v>
      </c>
      <c r="Q3567" s="13">
        <f>IFERROR(ROUND(E3567/L3567,2),"no backers")</f>
        <v>97.92</v>
      </c>
      <c r="S3567" s="9">
        <f>$R$1+J3567/60/60/24</f>
        <v>41974.743148148147</v>
      </c>
      <c r="T3567" s="9">
        <f>$R$1+I3567/60/60/24</f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8273</v>
      </c>
      <c r="O3568" t="s">
        <v>8274</v>
      </c>
      <c r="P3568" s="12">
        <f>ROUND(E3568/D3568*100,0)</f>
        <v>105</v>
      </c>
      <c r="Q3568" s="13">
        <f>IFERROR(ROUND(E3568/L3568,2),"no backers")</f>
        <v>55.13</v>
      </c>
      <c r="S3568" s="9">
        <f>$R$1+J3568/60/60/24</f>
        <v>41997.507905092592</v>
      </c>
      <c r="T3568" s="9">
        <f>$R$1+I3568/60/60/24</f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8273</v>
      </c>
      <c r="O3569" t="s">
        <v>8274</v>
      </c>
      <c r="P3569" s="12">
        <f>ROUND(E3569/D3569*100,0)</f>
        <v>109</v>
      </c>
      <c r="Q3569" s="13">
        <f>IFERROR(ROUND(E3569/L3569,2),"no backers")</f>
        <v>26.54</v>
      </c>
      <c r="S3569" s="9">
        <f>$R$1+J3569/60/60/24</f>
        <v>42135.810694444444</v>
      </c>
      <c r="T3569" s="9">
        <f>$R$1+I3569/60/60/24</f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8273</v>
      </c>
      <c r="O3570" t="s">
        <v>8274</v>
      </c>
      <c r="P3570" s="12">
        <f>ROUND(E3570/D3570*100,0)</f>
        <v>111</v>
      </c>
      <c r="Q3570" s="13">
        <f>IFERROR(ROUND(E3570/L3570,2),"no backers")</f>
        <v>58.42</v>
      </c>
      <c r="S3570" s="9">
        <f>$R$1+J3570/60/60/24</f>
        <v>41869.740671296298</v>
      </c>
      <c r="T3570" s="9">
        <f>$R$1+I3570/60/60/24</f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8273</v>
      </c>
      <c r="O3571" t="s">
        <v>8274</v>
      </c>
      <c r="P3571" s="12">
        <f>ROUND(E3571/D3571*100,0)</f>
        <v>100</v>
      </c>
      <c r="Q3571" s="13">
        <f>IFERROR(ROUND(E3571/L3571,2),"no backers")</f>
        <v>122.54</v>
      </c>
      <c r="S3571" s="9">
        <f>$R$1+J3571/60/60/24</f>
        <v>41982.688611111109</v>
      </c>
      <c r="T3571" s="9">
        <f>$R$1+I3571/60/60/24</f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8273</v>
      </c>
      <c r="O3572" t="s">
        <v>8274</v>
      </c>
      <c r="P3572" s="12">
        <f>ROUND(E3572/D3572*100,0)</f>
        <v>114</v>
      </c>
      <c r="Q3572" s="13">
        <f>IFERROR(ROUND(E3572/L3572,2),"no backers")</f>
        <v>87.96</v>
      </c>
      <c r="S3572" s="9">
        <f>$R$1+J3572/60/60/24</f>
        <v>41976.331979166673</v>
      </c>
      <c r="T3572" s="9">
        <f>$R$1+I3572/60/60/24</f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8273</v>
      </c>
      <c r="O3573" t="s">
        <v>8274</v>
      </c>
      <c r="P3573" s="12">
        <f>ROUND(E3573/D3573*100,0)</f>
        <v>122</v>
      </c>
      <c r="Q3573" s="13">
        <f>IFERROR(ROUND(E3573/L3573,2),"no backers")</f>
        <v>73.239999999999995</v>
      </c>
      <c r="S3573" s="9">
        <f>$R$1+J3573/60/60/24</f>
        <v>41912.858946759261</v>
      </c>
      <c r="T3573" s="9">
        <f>$R$1+I3573/60/60/24</f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8273</v>
      </c>
      <c r="O3574" t="s">
        <v>8274</v>
      </c>
      <c r="P3574" s="12">
        <f>ROUND(E3574/D3574*100,0)</f>
        <v>100</v>
      </c>
      <c r="Q3574" s="13">
        <f>IFERROR(ROUND(E3574/L3574,2),"no backers")</f>
        <v>55.56</v>
      </c>
      <c r="S3574" s="9">
        <f>$R$1+J3574/60/60/24</f>
        <v>42146.570393518516</v>
      </c>
      <c r="T3574" s="9">
        <f>$R$1+I3574/60/60/24</f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8273</v>
      </c>
      <c r="O3575" t="s">
        <v>8274</v>
      </c>
      <c r="P3575" s="12">
        <f>ROUND(E3575/D3575*100,0)</f>
        <v>103</v>
      </c>
      <c r="Q3575" s="13">
        <f>IFERROR(ROUND(E3575/L3575,2),"no backers")</f>
        <v>39.54</v>
      </c>
      <c r="S3575" s="9">
        <f>$R$1+J3575/60/60/24</f>
        <v>41921.375532407408</v>
      </c>
      <c r="T3575" s="9">
        <f>$R$1+I3575/60/60/24</f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8273</v>
      </c>
      <c r="O3576" t="s">
        <v>8274</v>
      </c>
      <c r="P3576" s="12">
        <f>ROUND(E3576/D3576*100,0)</f>
        <v>106</v>
      </c>
      <c r="Q3576" s="13">
        <f>IFERROR(ROUND(E3576/L3576,2),"no backers")</f>
        <v>136.78</v>
      </c>
      <c r="S3576" s="9">
        <f>$R$1+J3576/60/60/24</f>
        <v>41926.942685185182</v>
      </c>
      <c r="T3576" s="9">
        <f>$R$1+I3576/60/60/24</f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8273</v>
      </c>
      <c r="O3577" t="s">
        <v>8274</v>
      </c>
      <c r="P3577" s="12">
        <f>ROUND(E3577/D3577*100,0)</f>
        <v>101</v>
      </c>
      <c r="Q3577" s="13">
        <f>IFERROR(ROUND(E3577/L3577,2),"no backers")</f>
        <v>99.34</v>
      </c>
      <c r="S3577" s="9">
        <f>$R$1+J3577/60/60/24</f>
        <v>42561.783877314811</v>
      </c>
      <c r="T3577" s="9">
        <f>$R$1+I3577/60/60/24</f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8273</v>
      </c>
      <c r="O3578" t="s">
        <v>8274</v>
      </c>
      <c r="P3578" s="12">
        <f>ROUND(E3578/D3578*100,0)</f>
        <v>100</v>
      </c>
      <c r="Q3578" s="13">
        <f>IFERROR(ROUND(E3578/L3578,2),"no backers")</f>
        <v>20</v>
      </c>
      <c r="S3578" s="9">
        <f>$R$1+J3578/60/60/24</f>
        <v>42649.54923611111</v>
      </c>
      <c r="T3578" s="9">
        <f>$R$1+I3578/60/60/24</f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8273</v>
      </c>
      <c r="O3579" t="s">
        <v>8274</v>
      </c>
      <c r="P3579" s="12">
        <f>ROUND(E3579/D3579*100,0)</f>
        <v>130</v>
      </c>
      <c r="Q3579" s="13">
        <f>IFERROR(ROUND(E3579/L3579,2),"no backers")</f>
        <v>28.89</v>
      </c>
      <c r="S3579" s="9">
        <f>$R$1+J3579/60/60/24</f>
        <v>42093.786840277782</v>
      </c>
      <c r="T3579" s="9">
        <f>$R$1+I3579/60/60/24</f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8273</v>
      </c>
      <c r="O3580" t="s">
        <v>8274</v>
      </c>
      <c r="P3580" s="12">
        <f>ROUND(E3580/D3580*100,0)</f>
        <v>100</v>
      </c>
      <c r="Q3580" s="13">
        <f>IFERROR(ROUND(E3580/L3580,2),"no backers")</f>
        <v>40.549999999999997</v>
      </c>
      <c r="S3580" s="9">
        <f>$R$1+J3580/60/60/24</f>
        <v>42460.733530092592</v>
      </c>
      <c r="T3580" s="9">
        <f>$R$1+I3580/60/60/24</f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8273</v>
      </c>
      <c r="O3581" t="s">
        <v>8274</v>
      </c>
      <c r="P3581" s="12">
        <f>ROUND(E3581/D3581*100,0)</f>
        <v>100</v>
      </c>
      <c r="Q3581" s="13">
        <f>IFERROR(ROUND(E3581/L3581,2),"no backers")</f>
        <v>35.71</v>
      </c>
      <c r="S3581" s="9">
        <f>$R$1+J3581/60/60/24</f>
        <v>42430.762222222227</v>
      </c>
      <c r="T3581" s="9">
        <f>$R$1+I3581/60/60/24</f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8273</v>
      </c>
      <c r="O3582" t="s">
        <v>8274</v>
      </c>
      <c r="P3582" s="12">
        <f>ROUND(E3582/D3582*100,0)</f>
        <v>114</v>
      </c>
      <c r="Q3582" s="13">
        <f>IFERROR(ROUND(E3582/L3582,2),"no backers")</f>
        <v>37.96</v>
      </c>
      <c r="S3582" s="9">
        <f>$R$1+J3582/60/60/24</f>
        <v>42026.176180555558</v>
      </c>
      <c r="T3582" s="9">
        <f>$R$1+I3582/60/60/24</f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8273</v>
      </c>
      <c r="O3583" t="s">
        <v>8274</v>
      </c>
      <c r="P3583" s="12">
        <f>ROUND(E3583/D3583*100,0)</f>
        <v>100</v>
      </c>
      <c r="Q3583" s="13">
        <f>IFERROR(ROUND(E3583/L3583,2),"no backers")</f>
        <v>33.33</v>
      </c>
      <c r="S3583" s="9">
        <f>$R$1+J3583/60/60/24</f>
        <v>41836.471180555556</v>
      </c>
      <c r="T3583" s="9">
        <f>$R$1+I3583/60/60/24</f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8273</v>
      </c>
      <c r="O3584" t="s">
        <v>8274</v>
      </c>
      <c r="P3584" s="12">
        <f>ROUND(E3584/D3584*100,0)</f>
        <v>287</v>
      </c>
      <c r="Q3584" s="13">
        <f>IFERROR(ROUND(E3584/L3584,2),"no backers")</f>
        <v>58.57</v>
      </c>
      <c r="S3584" s="9">
        <f>$R$1+J3584/60/60/24</f>
        <v>42451.095856481479</v>
      </c>
      <c r="T3584" s="9">
        <f>$R$1+I3584/60/60/24</f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8273</v>
      </c>
      <c r="O3585" t="s">
        <v>8274</v>
      </c>
      <c r="P3585" s="12">
        <f>ROUND(E3585/D3585*100,0)</f>
        <v>109</v>
      </c>
      <c r="Q3585" s="13">
        <f>IFERROR(ROUND(E3585/L3585,2),"no backers")</f>
        <v>135.63</v>
      </c>
      <c r="S3585" s="9">
        <f>$R$1+J3585/60/60/24</f>
        <v>42418.425983796296</v>
      </c>
      <c r="T3585" s="9">
        <f>$R$1+I3585/60/60/24</f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8273</v>
      </c>
      <c r="O3586" t="s">
        <v>8274</v>
      </c>
      <c r="P3586" s="12">
        <f>ROUND(E3586/D3586*100,0)</f>
        <v>116</v>
      </c>
      <c r="Q3586" s="13">
        <f>IFERROR(ROUND(E3586/L3586,2),"no backers")</f>
        <v>30.94</v>
      </c>
      <c r="S3586" s="9">
        <f>$R$1+J3586/60/60/24</f>
        <v>42168.316481481481</v>
      </c>
      <c r="T3586" s="9">
        <f>$R$1+I3586/60/60/24</f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8273</v>
      </c>
      <c r="O3587" t="s">
        <v>8274</v>
      </c>
      <c r="P3587" s="12">
        <f>ROUND(E3587/D3587*100,0)</f>
        <v>119</v>
      </c>
      <c r="Q3587" s="13">
        <f>IFERROR(ROUND(E3587/L3587,2),"no backers")</f>
        <v>176.09</v>
      </c>
      <c r="S3587" s="9">
        <f>$R$1+J3587/60/60/24</f>
        <v>41964.716319444444</v>
      </c>
      <c r="T3587" s="9">
        <f>$R$1+I3587/60/60/24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8273</v>
      </c>
      <c r="O3588" t="s">
        <v>8274</v>
      </c>
      <c r="P3588" s="12">
        <f>ROUND(E3588/D3588*100,0)</f>
        <v>109</v>
      </c>
      <c r="Q3588" s="13">
        <f>IFERROR(ROUND(E3588/L3588,2),"no backers")</f>
        <v>151.97999999999999</v>
      </c>
      <c r="S3588" s="9">
        <f>$R$1+J3588/60/60/24</f>
        <v>42576.697569444441</v>
      </c>
      <c r="T3588" s="9">
        <f>$R$1+I3588/60/60/24</f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8273</v>
      </c>
      <c r="O3589" t="s">
        <v>8274</v>
      </c>
      <c r="P3589" s="12">
        <f>ROUND(E3589/D3589*100,0)</f>
        <v>127</v>
      </c>
      <c r="Q3589" s="13">
        <f>IFERROR(ROUND(E3589/L3589,2),"no backers")</f>
        <v>22.61</v>
      </c>
      <c r="S3589" s="9">
        <f>$R$1+J3589/60/60/24</f>
        <v>42503.539976851855</v>
      </c>
      <c r="T3589" s="9">
        <f>$R$1+I3589/60/60/24</f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8273</v>
      </c>
      <c r="O3590" t="s">
        <v>8274</v>
      </c>
      <c r="P3590" s="12">
        <f>ROUND(E3590/D3590*100,0)</f>
        <v>101</v>
      </c>
      <c r="Q3590" s="13">
        <f>IFERROR(ROUND(E3590/L3590,2),"no backers")</f>
        <v>18.27</v>
      </c>
      <c r="S3590" s="9">
        <f>$R$1+J3590/60/60/24</f>
        <v>42101.828819444447</v>
      </c>
      <c r="T3590" s="9">
        <f>$R$1+I3590/60/60/24</f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8273</v>
      </c>
      <c r="O3591" t="s">
        <v>8274</v>
      </c>
      <c r="P3591" s="12">
        <f>ROUND(E3591/D3591*100,0)</f>
        <v>128</v>
      </c>
      <c r="Q3591" s="13">
        <f>IFERROR(ROUND(E3591/L3591,2),"no backers")</f>
        <v>82.26</v>
      </c>
      <c r="S3591" s="9">
        <f>$R$1+J3591/60/60/24</f>
        <v>42125.647534722222</v>
      </c>
      <c r="T3591" s="9">
        <f>$R$1+I3591/60/60/24</f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8273</v>
      </c>
      <c r="O3592" t="s">
        <v>8274</v>
      </c>
      <c r="P3592" s="12">
        <f>ROUND(E3592/D3592*100,0)</f>
        <v>100</v>
      </c>
      <c r="Q3592" s="13">
        <f>IFERROR(ROUND(E3592/L3592,2),"no backers")</f>
        <v>68.53</v>
      </c>
      <c r="S3592" s="9">
        <f>$R$1+J3592/60/60/24</f>
        <v>41902.333726851852</v>
      </c>
      <c r="T3592" s="9">
        <f>$R$1+I3592/60/60/24</f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8273</v>
      </c>
      <c r="O3593" t="s">
        <v>8274</v>
      </c>
      <c r="P3593" s="12">
        <f>ROUND(E3593/D3593*100,0)</f>
        <v>175</v>
      </c>
      <c r="Q3593" s="13">
        <f>IFERROR(ROUND(E3593/L3593,2),"no backers")</f>
        <v>68.06</v>
      </c>
      <c r="S3593" s="9">
        <f>$R$1+J3593/60/60/24</f>
        <v>42003.948425925926</v>
      </c>
      <c r="T3593" s="9">
        <f>$R$1+I3593/60/60/24</f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8273</v>
      </c>
      <c r="O3594" t="s">
        <v>8274</v>
      </c>
      <c r="P3594" s="12">
        <f>ROUND(E3594/D3594*100,0)</f>
        <v>127</v>
      </c>
      <c r="Q3594" s="13">
        <f>IFERROR(ROUND(E3594/L3594,2),"no backers")</f>
        <v>72.709999999999994</v>
      </c>
      <c r="S3594" s="9">
        <f>$R$1+J3594/60/60/24</f>
        <v>41988.829942129625</v>
      </c>
      <c r="T3594" s="9">
        <f>$R$1+I3594/60/60/24</f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8273</v>
      </c>
      <c r="O3595" t="s">
        <v>8274</v>
      </c>
      <c r="P3595" s="12">
        <f>ROUND(E3595/D3595*100,0)</f>
        <v>111</v>
      </c>
      <c r="Q3595" s="13">
        <f>IFERROR(ROUND(E3595/L3595,2),"no backers")</f>
        <v>77.19</v>
      </c>
      <c r="S3595" s="9">
        <f>$R$1+J3595/60/60/24</f>
        <v>41974.898599537039</v>
      </c>
      <c r="T3595" s="9">
        <f>$R$1+I3595/60/60/24</f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8273</v>
      </c>
      <c r="O3596" t="s">
        <v>8274</v>
      </c>
      <c r="P3596" s="12">
        <f>ROUND(E3596/D3596*100,0)</f>
        <v>126</v>
      </c>
      <c r="Q3596" s="13">
        <f>IFERROR(ROUND(E3596/L3596,2),"no backers")</f>
        <v>55.97</v>
      </c>
      <c r="S3596" s="9">
        <f>$R$1+J3596/60/60/24</f>
        <v>42592.066921296297</v>
      </c>
      <c r="T3596" s="9">
        <f>$R$1+I3596/60/60/24</f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8273</v>
      </c>
      <c r="O3597" t="s">
        <v>8274</v>
      </c>
      <c r="P3597" s="12">
        <f>ROUND(E3597/D3597*100,0)</f>
        <v>119</v>
      </c>
      <c r="Q3597" s="13">
        <f>IFERROR(ROUND(E3597/L3597,2),"no backers")</f>
        <v>49.69</v>
      </c>
      <c r="S3597" s="9">
        <f>$R$1+J3597/60/60/24</f>
        <v>42050.008368055554</v>
      </c>
      <c r="T3597" s="9">
        <f>$R$1+I3597/60/60/24</f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8273</v>
      </c>
      <c r="O3598" t="s">
        <v>8274</v>
      </c>
      <c r="P3598" s="12">
        <f>ROUND(E3598/D3598*100,0)</f>
        <v>108</v>
      </c>
      <c r="Q3598" s="13">
        <f>IFERROR(ROUND(E3598/L3598,2),"no backers")</f>
        <v>79</v>
      </c>
      <c r="S3598" s="9">
        <f>$R$1+J3598/60/60/24</f>
        <v>41856.715069444443</v>
      </c>
      <c r="T3598" s="9">
        <f>$R$1+I3598/60/60/24</f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8273</v>
      </c>
      <c r="O3599" t="s">
        <v>8274</v>
      </c>
      <c r="P3599" s="12">
        <f>ROUND(E3599/D3599*100,0)</f>
        <v>103</v>
      </c>
      <c r="Q3599" s="13">
        <f>IFERROR(ROUND(E3599/L3599,2),"no backers")</f>
        <v>77.73</v>
      </c>
      <c r="S3599" s="9">
        <f>$R$1+J3599/60/60/24</f>
        <v>42417.585532407407</v>
      </c>
      <c r="T3599" s="9">
        <f>$R$1+I3599/60/60/24</f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8273</v>
      </c>
      <c r="O3600" t="s">
        <v>8274</v>
      </c>
      <c r="P3600" s="12">
        <f>ROUND(E3600/D3600*100,0)</f>
        <v>110</v>
      </c>
      <c r="Q3600" s="13">
        <f>IFERROR(ROUND(E3600/L3600,2),"no backers")</f>
        <v>40.78</v>
      </c>
      <c r="S3600" s="9">
        <f>$R$1+J3600/60/60/24</f>
        <v>41866.79886574074</v>
      </c>
      <c r="T3600" s="9">
        <f>$R$1+I3600/60/60/24</f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8273</v>
      </c>
      <c r="O3601" t="s">
        <v>8274</v>
      </c>
      <c r="P3601" s="12">
        <f>ROUND(E3601/D3601*100,0)</f>
        <v>202</v>
      </c>
      <c r="Q3601" s="13">
        <f>IFERROR(ROUND(E3601/L3601,2),"no backers")</f>
        <v>59.41</v>
      </c>
      <c r="S3601" s="9">
        <f>$R$1+J3601/60/60/24</f>
        <v>42220.79487268519</v>
      </c>
      <c r="T3601" s="9">
        <f>$R$1+I3601/60/60/24</f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8273</v>
      </c>
      <c r="O3602" t="s">
        <v>8274</v>
      </c>
      <c r="P3602" s="12">
        <f>ROUND(E3602/D3602*100,0)</f>
        <v>130</v>
      </c>
      <c r="Q3602" s="13">
        <f>IFERROR(ROUND(E3602/L3602,2),"no backers")</f>
        <v>3.25</v>
      </c>
      <c r="S3602" s="9">
        <f>$R$1+J3602/60/60/24</f>
        <v>42628.849120370374</v>
      </c>
      <c r="T3602" s="9">
        <f>$R$1+I3602/60/60/24</f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8273</v>
      </c>
      <c r="O3603" t="s">
        <v>8274</v>
      </c>
      <c r="P3603" s="12">
        <f>ROUND(E3603/D3603*100,0)</f>
        <v>104</v>
      </c>
      <c r="Q3603" s="13">
        <f>IFERROR(ROUND(E3603/L3603,2),"no backers")</f>
        <v>39.380000000000003</v>
      </c>
      <c r="S3603" s="9">
        <f>$R$1+J3603/60/60/24</f>
        <v>41990.99863425926</v>
      </c>
      <c r="T3603" s="9">
        <f>$R$1+I3603/60/60/24</f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8273</v>
      </c>
      <c r="O3604" t="s">
        <v>8274</v>
      </c>
      <c r="P3604" s="12">
        <f>ROUND(E3604/D3604*100,0)</f>
        <v>100</v>
      </c>
      <c r="Q3604" s="13">
        <f>IFERROR(ROUND(E3604/L3604,2),"no backers")</f>
        <v>81.67</v>
      </c>
      <c r="S3604" s="9">
        <f>$R$1+J3604/60/60/24</f>
        <v>42447.894432870366</v>
      </c>
      <c r="T3604" s="9">
        <f>$R$1+I3604/60/60/24</f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8273</v>
      </c>
      <c r="O3605" t="s">
        <v>8274</v>
      </c>
      <c r="P3605" s="12">
        <f>ROUND(E3605/D3605*100,0)</f>
        <v>171</v>
      </c>
      <c r="Q3605" s="13">
        <f>IFERROR(ROUND(E3605/L3605,2),"no backers")</f>
        <v>44.91</v>
      </c>
      <c r="S3605" s="9">
        <f>$R$1+J3605/60/60/24</f>
        <v>42283.864351851851</v>
      </c>
      <c r="T3605" s="9">
        <f>$R$1+I3605/60/60/24</f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8273</v>
      </c>
      <c r="O3606" t="s">
        <v>8274</v>
      </c>
      <c r="P3606" s="12">
        <f>ROUND(E3606/D3606*100,0)</f>
        <v>113</v>
      </c>
      <c r="Q3606" s="13">
        <f>IFERROR(ROUND(E3606/L3606,2),"no backers")</f>
        <v>49.06</v>
      </c>
      <c r="S3606" s="9">
        <f>$R$1+J3606/60/60/24</f>
        <v>42483.015694444446</v>
      </c>
      <c r="T3606" s="9">
        <f>$R$1+I3606/60/60/24</f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8273</v>
      </c>
      <c r="O3607" t="s">
        <v>8274</v>
      </c>
      <c r="P3607" s="12">
        <f>ROUND(E3607/D3607*100,0)</f>
        <v>184</v>
      </c>
      <c r="Q3607" s="13">
        <f>IFERROR(ROUND(E3607/L3607,2),"no backers")</f>
        <v>30.67</v>
      </c>
      <c r="S3607" s="9">
        <f>$R$1+J3607/60/60/24</f>
        <v>42383.793124999997</v>
      </c>
      <c r="T3607" s="9">
        <f>$R$1+I3607/60/60/24</f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8273</v>
      </c>
      <c r="O3608" t="s">
        <v>8274</v>
      </c>
      <c r="P3608" s="12">
        <f>ROUND(E3608/D3608*100,0)</f>
        <v>130</v>
      </c>
      <c r="Q3608" s="13">
        <f>IFERROR(ROUND(E3608/L3608,2),"no backers")</f>
        <v>61.06</v>
      </c>
      <c r="S3608" s="9">
        <f>$R$1+J3608/60/60/24</f>
        <v>42566.604826388888</v>
      </c>
      <c r="T3608" s="9">
        <f>$R$1+I3608/60/60/24</f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8273</v>
      </c>
      <c r="O3609" t="s">
        <v>8274</v>
      </c>
      <c r="P3609" s="12">
        <f>ROUND(E3609/D3609*100,0)</f>
        <v>105</v>
      </c>
      <c r="Q3609" s="13">
        <f>IFERROR(ROUND(E3609/L3609,2),"no backers")</f>
        <v>29</v>
      </c>
      <c r="S3609" s="9">
        <f>$R$1+J3609/60/60/24</f>
        <v>42338.963912037041</v>
      </c>
      <c r="T3609" s="9">
        <f>$R$1+I3609/60/60/24</f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8273</v>
      </c>
      <c r="O3610" t="s">
        <v>8274</v>
      </c>
      <c r="P3610" s="12">
        <f>ROUND(E3610/D3610*100,0)</f>
        <v>100</v>
      </c>
      <c r="Q3610" s="13">
        <f>IFERROR(ROUND(E3610/L3610,2),"no backers")</f>
        <v>29.63</v>
      </c>
      <c r="S3610" s="9">
        <f>$R$1+J3610/60/60/24</f>
        <v>42506.709375000006</v>
      </c>
      <c r="T3610" s="9">
        <f>$R$1+I3610/60/60/24</f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8273</v>
      </c>
      <c r="O3611" t="s">
        <v>8274</v>
      </c>
      <c r="P3611" s="12">
        <f>ROUND(E3611/D3611*100,0)</f>
        <v>153</v>
      </c>
      <c r="Q3611" s="13">
        <f>IFERROR(ROUND(E3611/L3611,2),"no backers")</f>
        <v>143.1</v>
      </c>
      <c r="S3611" s="9">
        <f>$R$1+J3611/60/60/24</f>
        <v>42429.991724537031</v>
      </c>
      <c r="T3611" s="9">
        <f>$R$1+I3611/60/60/24</f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8273</v>
      </c>
      <c r="O3612" t="s">
        <v>8274</v>
      </c>
      <c r="P3612" s="12">
        <f>ROUND(E3612/D3612*100,0)</f>
        <v>162</v>
      </c>
      <c r="Q3612" s="13">
        <f>IFERROR(ROUND(E3612/L3612,2),"no backers")</f>
        <v>52.35</v>
      </c>
      <c r="S3612" s="9">
        <f>$R$1+J3612/60/60/24</f>
        <v>42203.432129629626</v>
      </c>
      <c r="T3612" s="9">
        <f>$R$1+I3612/60/60/24</f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8273</v>
      </c>
      <c r="O3613" t="s">
        <v>8274</v>
      </c>
      <c r="P3613" s="12">
        <f>ROUND(E3613/D3613*100,0)</f>
        <v>136</v>
      </c>
      <c r="Q3613" s="13">
        <f>IFERROR(ROUND(E3613/L3613,2),"no backers")</f>
        <v>66.67</v>
      </c>
      <c r="S3613" s="9">
        <f>$R$1+J3613/60/60/24</f>
        <v>42072.370381944449</v>
      </c>
      <c r="T3613" s="9">
        <f>$R$1+I3613/60/60/24</f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8273</v>
      </c>
      <c r="O3614" t="s">
        <v>8274</v>
      </c>
      <c r="P3614" s="12">
        <f>ROUND(E3614/D3614*100,0)</f>
        <v>144</v>
      </c>
      <c r="Q3614" s="13">
        <f>IFERROR(ROUND(E3614/L3614,2),"no backers")</f>
        <v>126.67</v>
      </c>
      <c r="S3614" s="9">
        <f>$R$1+J3614/60/60/24</f>
        <v>41789.726979166669</v>
      </c>
      <c r="T3614" s="9">
        <f>$R$1+I3614/60/60/24</f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8273</v>
      </c>
      <c r="O3615" t="s">
        <v>8274</v>
      </c>
      <c r="P3615" s="12">
        <f>ROUND(E3615/D3615*100,0)</f>
        <v>100</v>
      </c>
      <c r="Q3615" s="13">
        <f>IFERROR(ROUND(E3615/L3615,2),"no backers")</f>
        <v>62.5</v>
      </c>
      <c r="S3615" s="9">
        <f>$R$1+J3615/60/60/24</f>
        <v>41788.58997685185</v>
      </c>
      <c r="T3615" s="9">
        <f>$R$1+I3615/60/60/24</f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8273</v>
      </c>
      <c r="O3616" t="s">
        <v>8274</v>
      </c>
      <c r="P3616" s="12">
        <f>ROUND(E3616/D3616*100,0)</f>
        <v>101</v>
      </c>
      <c r="Q3616" s="13">
        <f>IFERROR(ROUND(E3616/L3616,2),"no backers")</f>
        <v>35.49</v>
      </c>
      <c r="S3616" s="9">
        <f>$R$1+J3616/60/60/24</f>
        <v>42144.041851851856</v>
      </c>
      <c r="T3616" s="9">
        <f>$R$1+I3616/60/60/24</f>
        <v>42174.041851851856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8273</v>
      </c>
      <c r="O3617" t="s">
        <v>8274</v>
      </c>
      <c r="P3617" s="12">
        <f>ROUND(E3617/D3617*100,0)</f>
        <v>107</v>
      </c>
      <c r="Q3617" s="13">
        <f>IFERROR(ROUND(E3617/L3617,2),"no backers")</f>
        <v>37.08</v>
      </c>
      <c r="S3617" s="9">
        <f>$R$1+J3617/60/60/24</f>
        <v>42318.593703703707</v>
      </c>
      <c r="T3617" s="9">
        <f>$R$1+I3617/60/60/24</f>
        <v>42348.593703703707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8273</v>
      </c>
      <c r="O3618" t="s">
        <v>8274</v>
      </c>
      <c r="P3618" s="12">
        <f>ROUND(E3618/D3618*100,0)</f>
        <v>125</v>
      </c>
      <c r="Q3618" s="13">
        <f>IFERROR(ROUND(E3618/L3618,2),"no backers")</f>
        <v>69.33</v>
      </c>
      <c r="S3618" s="9">
        <f>$R$1+J3618/60/60/24</f>
        <v>42052.949814814812</v>
      </c>
      <c r="T3618" s="9">
        <f>$R$1+I3618/60/60/24</f>
        <v>42082.908148148148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8273</v>
      </c>
      <c r="O3619" t="s">
        <v>8274</v>
      </c>
      <c r="P3619" s="12">
        <f>ROUND(E3619/D3619*100,0)</f>
        <v>119</v>
      </c>
      <c r="Q3619" s="13">
        <f>IFERROR(ROUND(E3619/L3619,2),"no backers")</f>
        <v>17.25</v>
      </c>
      <c r="S3619" s="9">
        <f>$R$1+J3619/60/60/24</f>
        <v>42779.610289351855</v>
      </c>
      <c r="T3619" s="9">
        <f>$R$1+I3619/60/60/24</f>
        <v>42794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8273</v>
      </c>
      <c r="O3620" t="s">
        <v>8274</v>
      </c>
      <c r="P3620" s="12">
        <f>ROUND(E3620/D3620*100,0)</f>
        <v>101</v>
      </c>
      <c r="Q3620" s="13">
        <f>IFERROR(ROUND(E3620/L3620,2),"no backers")</f>
        <v>36.07</v>
      </c>
      <c r="S3620" s="9">
        <f>$R$1+J3620/60/60/24</f>
        <v>42128.627893518518</v>
      </c>
      <c r="T3620" s="9">
        <f>$R$1+I3620/60/60/24</f>
        <v>42158.627893518518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8273</v>
      </c>
      <c r="O3621" t="s">
        <v>8274</v>
      </c>
      <c r="P3621" s="12">
        <f>ROUND(E3621/D3621*100,0)</f>
        <v>113</v>
      </c>
      <c r="Q3621" s="13">
        <f>IFERROR(ROUND(E3621/L3621,2),"no backers")</f>
        <v>66.47</v>
      </c>
      <c r="S3621" s="9">
        <f>$R$1+J3621/60/60/24</f>
        <v>42661.132245370376</v>
      </c>
      <c r="T3621" s="9">
        <f>$R$1+I3621/60/60/24</f>
        <v>42693.916666666672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8273</v>
      </c>
      <c r="O3622" t="s">
        <v>8274</v>
      </c>
      <c r="P3622" s="12">
        <f>ROUND(E3622/D3622*100,0)</f>
        <v>105</v>
      </c>
      <c r="Q3622" s="13">
        <f>IFERROR(ROUND(E3622/L3622,2),"no backers")</f>
        <v>56.07</v>
      </c>
      <c r="S3622" s="9">
        <f>$R$1+J3622/60/60/24</f>
        <v>42037.938206018516</v>
      </c>
      <c r="T3622" s="9">
        <f>$R$1+I3622/60/60/24</f>
        <v>42068.166666666672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8273</v>
      </c>
      <c r="O3623" t="s">
        <v>8274</v>
      </c>
      <c r="P3623" s="12">
        <f>ROUND(E3623/D3623*100,0)</f>
        <v>110</v>
      </c>
      <c r="Q3623" s="13">
        <f>IFERROR(ROUND(E3623/L3623,2),"no backers")</f>
        <v>47.03</v>
      </c>
      <c r="S3623" s="9">
        <f>$R$1+J3623/60/60/24</f>
        <v>42619.935694444444</v>
      </c>
      <c r="T3623" s="9">
        <f>$R$1+I3623/60/60/24</f>
        <v>42643.875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8273</v>
      </c>
      <c r="O3624" t="s">
        <v>8274</v>
      </c>
      <c r="P3624" s="12">
        <f>ROUND(E3624/D3624*100,0)</f>
        <v>100</v>
      </c>
      <c r="Q3624" s="13">
        <f>IFERROR(ROUND(E3624/L3624,2),"no backers")</f>
        <v>47.67</v>
      </c>
      <c r="S3624" s="9">
        <f>$R$1+J3624/60/60/24</f>
        <v>41877.221886574072</v>
      </c>
      <c r="T3624" s="9">
        <f>$R$1+I3624/60/60/24</f>
        <v>41910.140972222223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8273</v>
      </c>
      <c r="O3625" t="s">
        <v>8274</v>
      </c>
      <c r="P3625" s="12">
        <f>ROUND(E3625/D3625*100,0)</f>
        <v>120</v>
      </c>
      <c r="Q3625" s="13">
        <f>IFERROR(ROUND(E3625/L3625,2),"no backers")</f>
        <v>88.24</v>
      </c>
      <c r="S3625" s="9">
        <f>$R$1+J3625/60/60/24</f>
        <v>41828.736921296295</v>
      </c>
      <c r="T3625" s="9">
        <f>$R$1+I3625/60/60/24</f>
        <v>41846.291666666664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8273</v>
      </c>
      <c r="O3626" t="s">
        <v>8274</v>
      </c>
      <c r="P3626" s="12">
        <f>ROUND(E3626/D3626*100,0)</f>
        <v>105</v>
      </c>
      <c r="Q3626" s="13">
        <f>IFERROR(ROUND(E3626/L3626,2),"no backers")</f>
        <v>80.72</v>
      </c>
      <c r="S3626" s="9">
        <f>$R$1+J3626/60/60/24</f>
        <v>42545.774189814809</v>
      </c>
      <c r="T3626" s="9">
        <f>$R$1+I3626/60/60/24</f>
        <v>42605.774189814809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8273</v>
      </c>
      <c r="O3627" t="s">
        <v>8274</v>
      </c>
      <c r="P3627" s="12">
        <f>ROUND(E3627/D3627*100,0)</f>
        <v>103</v>
      </c>
      <c r="Q3627" s="13">
        <f>IFERROR(ROUND(E3627/L3627,2),"no backers")</f>
        <v>39.49</v>
      </c>
      <c r="S3627" s="9">
        <f>$R$1+J3627/60/60/24</f>
        <v>42157.652511574073</v>
      </c>
      <c r="T3627" s="9">
        <f>$R$1+I3627/60/60/24</f>
        <v>42187.652511574073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8273</v>
      </c>
      <c r="O3628" t="s">
        <v>8274</v>
      </c>
      <c r="P3628" s="12">
        <f>ROUND(E3628/D3628*100,0)</f>
        <v>102</v>
      </c>
      <c r="Q3628" s="13">
        <f>IFERROR(ROUND(E3628/L3628,2),"no backers")</f>
        <v>84.85</v>
      </c>
      <c r="S3628" s="9">
        <f>$R$1+J3628/60/60/24</f>
        <v>41846.667326388888</v>
      </c>
      <c r="T3628" s="9">
        <f>$R$1+I3628/60/60/24</f>
        <v>41867.667326388888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8273</v>
      </c>
      <c r="O3629" t="s">
        <v>8274</v>
      </c>
      <c r="P3629" s="12">
        <f>ROUND(E3629/D3629*100,0)</f>
        <v>100</v>
      </c>
      <c r="Q3629" s="13">
        <f>IFERROR(ROUND(E3629/L3629,2),"no backers")</f>
        <v>68.97</v>
      </c>
      <c r="S3629" s="9">
        <f>$R$1+J3629/60/60/24</f>
        <v>42460.741747685184</v>
      </c>
      <c r="T3629" s="9">
        <f>$R$1+I3629/60/60/24</f>
        <v>42511.165972222225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8273</v>
      </c>
      <c r="O3630" t="s">
        <v>8315</v>
      </c>
      <c r="P3630" s="12">
        <f>ROUND(E3630/D3630*100,0)</f>
        <v>0</v>
      </c>
      <c r="Q3630" s="13" t="str">
        <f>IFERROR(ROUND(E3630/L3630,2),"no backers")</f>
        <v>no backers</v>
      </c>
      <c r="S3630" s="9">
        <f>$R$1+J3630/60/60/24</f>
        <v>42291.833287037036</v>
      </c>
      <c r="T3630" s="9">
        <f>$R$1+I3630/60/60/24</f>
        <v>42351.874953703707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8273</v>
      </c>
      <c r="O3631" t="s">
        <v>8315</v>
      </c>
      <c r="P3631" s="12">
        <f>ROUND(E3631/D3631*100,0)</f>
        <v>0</v>
      </c>
      <c r="Q3631" s="13">
        <f>IFERROR(ROUND(E3631/L3631,2),"no backers")</f>
        <v>1</v>
      </c>
      <c r="S3631" s="9">
        <f>$R$1+J3631/60/60/24</f>
        <v>42437.094490740739</v>
      </c>
      <c r="T3631" s="9">
        <f>$R$1+I3631/60/60/24</f>
        <v>42495.708333333328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8273</v>
      </c>
      <c r="O3632" t="s">
        <v>8315</v>
      </c>
      <c r="P3632" s="12">
        <f>ROUND(E3632/D3632*100,0)</f>
        <v>0</v>
      </c>
      <c r="Q3632" s="13">
        <f>IFERROR(ROUND(E3632/L3632,2),"no backers")</f>
        <v>1</v>
      </c>
      <c r="S3632" s="9">
        <f>$R$1+J3632/60/60/24</f>
        <v>41942.84710648148</v>
      </c>
      <c r="T3632" s="9">
        <f>$R$1+I3632/60/60/24</f>
        <v>41972.888773148152</v>
      </c>
      <c r="U3632">
        <f>YEAR(S3632)</f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8273</v>
      </c>
      <c r="O3633" t="s">
        <v>8315</v>
      </c>
      <c r="P3633" s="12">
        <f>ROUND(E3633/D3633*100,0)</f>
        <v>51</v>
      </c>
      <c r="Q3633" s="13">
        <f>IFERROR(ROUND(E3633/L3633,2),"no backers")</f>
        <v>147.88</v>
      </c>
      <c r="S3633" s="9">
        <f>$R$1+J3633/60/60/24</f>
        <v>41880.753437499996</v>
      </c>
      <c r="T3633" s="9">
        <f>$R$1+I3633/60/60/24</f>
        <v>41905.165972222225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8273</v>
      </c>
      <c r="O3634" t="s">
        <v>8315</v>
      </c>
      <c r="P3634" s="12">
        <f>ROUND(E3634/D3634*100,0)</f>
        <v>20</v>
      </c>
      <c r="Q3634" s="13">
        <f>IFERROR(ROUND(E3634/L3634,2),"no backers")</f>
        <v>100</v>
      </c>
      <c r="S3634" s="9">
        <f>$R$1+J3634/60/60/24</f>
        <v>41946.936909722222</v>
      </c>
      <c r="T3634" s="9">
        <f>$R$1+I3634/60/60/24</f>
        <v>41966.936909722222</v>
      </c>
      <c r="U3634">
        <f>YEAR(S3634)</f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8273</v>
      </c>
      <c r="O3635" t="s">
        <v>8315</v>
      </c>
      <c r="P3635" s="12">
        <f>ROUND(E3635/D3635*100,0)</f>
        <v>35</v>
      </c>
      <c r="Q3635" s="13">
        <f>IFERROR(ROUND(E3635/L3635,2),"no backers")</f>
        <v>56.84</v>
      </c>
      <c r="S3635" s="9">
        <f>$R$1+J3635/60/60/24</f>
        <v>42649.623460648145</v>
      </c>
      <c r="T3635" s="9">
        <f>$R$1+I3635/60/60/24</f>
        <v>42693.041666666672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8273</v>
      </c>
      <c r="O3636" t="s">
        <v>8315</v>
      </c>
      <c r="P3636" s="12">
        <f>ROUND(E3636/D3636*100,0)</f>
        <v>4</v>
      </c>
      <c r="Q3636" s="13">
        <f>IFERROR(ROUND(E3636/L3636,2),"no backers")</f>
        <v>176.94</v>
      </c>
      <c r="S3636" s="9">
        <f>$R$1+J3636/60/60/24</f>
        <v>42701.166365740741</v>
      </c>
      <c r="T3636" s="9">
        <f>$R$1+I3636/60/60/24</f>
        <v>42749.165972222225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8273</v>
      </c>
      <c r="O3637" t="s">
        <v>8315</v>
      </c>
      <c r="P3637" s="12">
        <f>ROUND(E3637/D3637*100,0)</f>
        <v>36</v>
      </c>
      <c r="Q3637" s="13">
        <f>IFERROR(ROUND(E3637/L3637,2),"no backers")</f>
        <v>127.6</v>
      </c>
      <c r="S3637" s="9">
        <f>$R$1+J3637/60/60/24</f>
        <v>42450.88282407407</v>
      </c>
      <c r="T3637" s="9">
        <f>$R$1+I3637/60/60/24</f>
        <v>42480.88282407407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8273</v>
      </c>
      <c r="O3638" t="s">
        <v>8315</v>
      </c>
      <c r="P3638" s="12">
        <f>ROUND(E3638/D3638*100,0)</f>
        <v>0</v>
      </c>
      <c r="Q3638" s="13" t="str">
        <f>IFERROR(ROUND(E3638/L3638,2),"no backers")</f>
        <v>no backers</v>
      </c>
      <c r="S3638" s="9">
        <f>$R$1+J3638/60/60/24</f>
        <v>42226.694780092599</v>
      </c>
      <c r="T3638" s="9">
        <f>$R$1+I3638/60/60/24</f>
        <v>42261.694780092599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8273</v>
      </c>
      <c r="O3639" t="s">
        <v>8315</v>
      </c>
      <c r="P3639" s="12">
        <f>ROUND(E3639/D3639*100,0)</f>
        <v>31</v>
      </c>
      <c r="Q3639" s="13">
        <f>IFERROR(ROUND(E3639/L3639,2),"no backers")</f>
        <v>66.14</v>
      </c>
      <c r="S3639" s="9">
        <f>$R$1+J3639/60/60/24</f>
        <v>41975.700636574074</v>
      </c>
      <c r="T3639" s="9">
        <f>$R$1+I3639/60/60/24</f>
        <v>42005.700636574074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8273</v>
      </c>
      <c r="O3640" t="s">
        <v>8315</v>
      </c>
      <c r="P3640" s="12">
        <f>ROUND(E3640/D3640*100,0)</f>
        <v>7</v>
      </c>
      <c r="Q3640" s="13">
        <f>IFERROR(ROUND(E3640/L3640,2),"no backers")</f>
        <v>108</v>
      </c>
      <c r="S3640" s="9">
        <f>$R$1+J3640/60/60/24</f>
        <v>42053.672824074078</v>
      </c>
      <c r="T3640" s="9">
        <f>$R$1+I3640/60/60/24</f>
        <v>42113.631157407406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8273</v>
      </c>
      <c r="O3641" t="s">
        <v>8315</v>
      </c>
      <c r="P3641" s="12">
        <f>ROUND(E3641/D3641*100,0)</f>
        <v>0</v>
      </c>
      <c r="Q3641" s="13">
        <f>IFERROR(ROUND(E3641/L3641,2),"no backers")</f>
        <v>1</v>
      </c>
      <c r="S3641" s="9">
        <f>$R$1+J3641/60/60/24</f>
        <v>42590.677152777775</v>
      </c>
      <c r="T3641" s="9">
        <f>$R$1+I3641/60/60/24</f>
        <v>42650.632638888885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8273</v>
      </c>
      <c r="O3642" t="s">
        <v>8315</v>
      </c>
      <c r="P3642" s="12">
        <f>ROUND(E3642/D3642*100,0)</f>
        <v>6</v>
      </c>
      <c r="Q3642" s="13">
        <f>IFERROR(ROUND(E3642/L3642,2),"no backers")</f>
        <v>18.329999999999998</v>
      </c>
      <c r="S3642" s="9">
        <f>$R$1+J3642/60/60/24</f>
        <v>42104.781597222223</v>
      </c>
      <c r="T3642" s="9">
        <f>$R$1+I3642/60/60/24</f>
        <v>42134.781597222223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8273</v>
      </c>
      <c r="O3643" t="s">
        <v>8315</v>
      </c>
      <c r="P3643" s="12">
        <f>ROUND(E3643/D3643*100,0)</f>
        <v>0</v>
      </c>
      <c r="Q3643" s="13" t="str">
        <f>IFERROR(ROUND(E3643/L3643,2),"no backers")</f>
        <v>no backers</v>
      </c>
      <c r="S3643" s="9">
        <f>$R$1+J3643/60/60/24</f>
        <v>41899.627071759263</v>
      </c>
      <c r="T3643" s="9">
        <f>$R$1+I3643/60/60/24</f>
        <v>41917.208333333336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8273</v>
      </c>
      <c r="O3644" t="s">
        <v>8315</v>
      </c>
      <c r="P3644" s="12">
        <f>ROUND(E3644/D3644*100,0)</f>
        <v>2</v>
      </c>
      <c r="Q3644" s="13">
        <f>IFERROR(ROUND(E3644/L3644,2),"no backers")</f>
        <v>7.5</v>
      </c>
      <c r="S3644" s="9">
        <f>$R$1+J3644/60/60/24</f>
        <v>42297.816284722227</v>
      </c>
      <c r="T3644" s="9">
        <f>$R$1+I3644/60/60/24</f>
        <v>42338.708333333328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8273</v>
      </c>
      <c r="O3645" t="s">
        <v>8315</v>
      </c>
      <c r="P3645" s="12">
        <f>ROUND(E3645/D3645*100,0)</f>
        <v>0</v>
      </c>
      <c r="Q3645" s="13" t="str">
        <f>IFERROR(ROUND(E3645/L3645,2),"no backers")</f>
        <v>no backers</v>
      </c>
      <c r="S3645" s="9">
        <f>$R$1+J3645/60/60/24</f>
        <v>42285.143969907411</v>
      </c>
      <c r="T3645" s="9">
        <f>$R$1+I3645/60/60/24</f>
        <v>42325.185636574075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8273</v>
      </c>
      <c r="O3646" t="s">
        <v>8315</v>
      </c>
      <c r="P3646" s="12">
        <f>ROUND(E3646/D3646*100,0)</f>
        <v>16</v>
      </c>
      <c r="Q3646" s="13">
        <f>IFERROR(ROUND(E3646/L3646,2),"no backers")</f>
        <v>68.42</v>
      </c>
      <c r="S3646" s="9">
        <f>$R$1+J3646/60/60/24</f>
        <v>42409.241747685184</v>
      </c>
      <c r="T3646" s="9">
        <f>$R$1+I3646/60/60/24</f>
        <v>42437.207638888889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8273</v>
      </c>
      <c r="O3647" t="s">
        <v>8315</v>
      </c>
      <c r="P3647" s="12">
        <f>ROUND(E3647/D3647*100,0)</f>
        <v>0</v>
      </c>
      <c r="Q3647" s="13">
        <f>IFERROR(ROUND(E3647/L3647,2),"no backers")</f>
        <v>1</v>
      </c>
      <c r="S3647" s="9">
        <f>$R$1+J3647/60/60/24</f>
        <v>42665.970347222217</v>
      </c>
      <c r="T3647" s="9">
        <f>$R$1+I3647/60/60/24</f>
        <v>42696.012013888889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8273</v>
      </c>
      <c r="O3648" t="s">
        <v>8315</v>
      </c>
      <c r="P3648" s="12">
        <f>ROUND(E3648/D3648*100,0)</f>
        <v>5</v>
      </c>
      <c r="Q3648" s="13">
        <f>IFERROR(ROUND(E3648/L3648,2),"no backers")</f>
        <v>60.13</v>
      </c>
      <c r="S3648" s="9">
        <f>$R$1+J3648/60/60/24</f>
        <v>42140.421319444446</v>
      </c>
      <c r="T3648" s="9">
        <f>$R$1+I3648/60/60/24</f>
        <v>42171.979166666672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8273</v>
      </c>
      <c r="O3649" t="s">
        <v>8315</v>
      </c>
      <c r="P3649" s="12">
        <f>ROUND(E3649/D3649*100,0)</f>
        <v>6</v>
      </c>
      <c r="Q3649" s="13">
        <f>IFERROR(ROUND(E3649/L3649,2),"no backers")</f>
        <v>15</v>
      </c>
      <c r="S3649" s="9">
        <f>$R$1+J3649/60/60/24</f>
        <v>42598.749155092592</v>
      </c>
      <c r="T3649" s="9">
        <f>$R$1+I3649/60/60/24</f>
        <v>42643.749155092592</v>
      </c>
      <c r="U3649">
        <f>YEAR(S3649)</f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8273</v>
      </c>
      <c r="O3650" t="s">
        <v>8274</v>
      </c>
      <c r="P3650" s="12">
        <f>ROUND(E3650/D3650*100,0)</f>
        <v>100</v>
      </c>
      <c r="Q3650" s="13">
        <f>IFERROR(ROUND(E3650/L3650,2),"no backers")</f>
        <v>550.04</v>
      </c>
      <c r="S3650" s="9">
        <f>$R$1+J3650/60/60/24</f>
        <v>41887.292187500003</v>
      </c>
      <c r="T3650" s="9">
        <f>$R$1+I3650/60/60/24</f>
        <v>41917.292187500003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8273</v>
      </c>
      <c r="O3651" t="s">
        <v>8274</v>
      </c>
      <c r="P3651" s="12">
        <f>ROUND(E3651/D3651*100,0)</f>
        <v>104</v>
      </c>
      <c r="Q3651" s="13">
        <f>IFERROR(ROUND(E3651/L3651,2),"no backers")</f>
        <v>97.5</v>
      </c>
      <c r="S3651" s="9">
        <f>$R$1+J3651/60/60/24</f>
        <v>41780.712893518517</v>
      </c>
      <c r="T3651" s="9">
        <f>$R$1+I3651/60/60/24</f>
        <v>41806.712893518517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8273</v>
      </c>
      <c r="O3652" t="s">
        <v>8274</v>
      </c>
      <c r="P3652" s="12">
        <f>ROUND(E3652/D3652*100,0)</f>
        <v>100</v>
      </c>
      <c r="Q3652" s="13">
        <f>IFERROR(ROUND(E3652/L3652,2),"no backers")</f>
        <v>29.41</v>
      </c>
      <c r="S3652" s="9">
        <f>$R$1+J3652/60/60/24</f>
        <v>42381.478981481487</v>
      </c>
      <c r="T3652" s="9">
        <f>$R$1+I3652/60/60/24</f>
        <v>42402.478981481487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8273</v>
      </c>
      <c r="O3653" t="s">
        <v>8274</v>
      </c>
      <c r="P3653" s="12">
        <f>ROUND(E3653/D3653*100,0)</f>
        <v>104</v>
      </c>
      <c r="Q3653" s="13">
        <f>IFERROR(ROUND(E3653/L3653,2),"no backers")</f>
        <v>57.78</v>
      </c>
      <c r="S3653" s="9">
        <f>$R$1+J3653/60/60/24</f>
        <v>41828.646319444444</v>
      </c>
      <c r="T3653" s="9">
        <f>$R$1+I3653/60/60/24</f>
        <v>41861.665972222225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8273</v>
      </c>
      <c r="O3654" t="s">
        <v>8274</v>
      </c>
      <c r="P3654" s="12">
        <f>ROUND(E3654/D3654*100,0)</f>
        <v>251</v>
      </c>
      <c r="Q3654" s="13">
        <f>IFERROR(ROUND(E3654/L3654,2),"no backers")</f>
        <v>44.24</v>
      </c>
      <c r="S3654" s="9">
        <f>$R$1+J3654/60/60/24</f>
        <v>42596.644699074073</v>
      </c>
      <c r="T3654" s="9">
        <f>$R$1+I3654/60/60/24</f>
        <v>42607.165972222225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8273</v>
      </c>
      <c r="O3655" t="s">
        <v>8274</v>
      </c>
      <c r="P3655" s="12">
        <f>ROUND(E3655/D3655*100,0)</f>
        <v>101</v>
      </c>
      <c r="Q3655" s="13">
        <f>IFERROR(ROUND(E3655/L3655,2),"no backers")</f>
        <v>60.91</v>
      </c>
      <c r="S3655" s="9">
        <f>$R$1+J3655/60/60/24</f>
        <v>42191.363506944443</v>
      </c>
      <c r="T3655" s="9">
        <f>$R$1+I3655/60/60/24</f>
        <v>42221.363506944443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8273</v>
      </c>
      <c r="O3656" t="s">
        <v>8274</v>
      </c>
      <c r="P3656" s="12">
        <f>ROUND(E3656/D3656*100,0)</f>
        <v>174</v>
      </c>
      <c r="Q3656" s="13">
        <f>IFERROR(ROUND(E3656/L3656,2),"no backers")</f>
        <v>68.84</v>
      </c>
      <c r="S3656" s="9">
        <f>$R$1+J3656/60/60/24</f>
        <v>42440.416504629626</v>
      </c>
      <c r="T3656" s="9">
        <f>$R$1+I3656/60/60/24</f>
        <v>42463.708333333328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8273</v>
      </c>
      <c r="O3657" t="s">
        <v>8274</v>
      </c>
      <c r="P3657" s="12">
        <f>ROUND(E3657/D3657*100,0)</f>
        <v>116</v>
      </c>
      <c r="Q3657" s="13">
        <f>IFERROR(ROUND(E3657/L3657,2),"no backers")</f>
        <v>73.58</v>
      </c>
      <c r="S3657" s="9">
        <f>$R$1+J3657/60/60/24</f>
        <v>42173.803217592591</v>
      </c>
      <c r="T3657" s="9">
        <f>$R$1+I3657/60/60/24</f>
        <v>42203.290972222225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8273</v>
      </c>
      <c r="O3658" t="s">
        <v>8274</v>
      </c>
      <c r="P3658" s="12">
        <f>ROUND(E3658/D3658*100,0)</f>
        <v>106</v>
      </c>
      <c r="Q3658" s="13">
        <f>IFERROR(ROUND(E3658/L3658,2),"no backers")</f>
        <v>115.02</v>
      </c>
      <c r="S3658" s="9">
        <f>$R$1+J3658/60/60/24</f>
        <v>42737.910138888896</v>
      </c>
      <c r="T3658" s="9">
        <f>$R$1+I3658/60/60/24</f>
        <v>42767.957638888889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8273</v>
      </c>
      <c r="O3659" t="s">
        <v>8274</v>
      </c>
      <c r="P3659" s="12">
        <f>ROUND(E3659/D3659*100,0)</f>
        <v>111</v>
      </c>
      <c r="Q3659" s="13">
        <f>IFERROR(ROUND(E3659/L3659,2),"no backers")</f>
        <v>110.75</v>
      </c>
      <c r="S3659" s="9">
        <f>$R$1+J3659/60/60/24</f>
        <v>42499.629849537043</v>
      </c>
      <c r="T3659" s="9">
        <f>$R$1+I3659/60/60/24</f>
        <v>42522.904166666667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8273</v>
      </c>
      <c r="O3660" t="s">
        <v>8274</v>
      </c>
      <c r="P3660" s="12">
        <f>ROUND(E3660/D3660*100,0)</f>
        <v>101</v>
      </c>
      <c r="Q3660" s="13">
        <f>IFERROR(ROUND(E3660/L3660,2),"no backers")</f>
        <v>75.5</v>
      </c>
      <c r="S3660" s="9">
        <f>$R$1+J3660/60/60/24</f>
        <v>41775.858564814815</v>
      </c>
      <c r="T3660" s="9">
        <f>$R$1+I3660/60/60/24</f>
        <v>41822.165972222225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8273</v>
      </c>
      <c r="O3661" t="s">
        <v>8274</v>
      </c>
      <c r="P3661" s="12">
        <f>ROUND(E3661/D3661*100,0)</f>
        <v>102</v>
      </c>
      <c r="Q3661" s="13">
        <f>IFERROR(ROUND(E3661/L3661,2),"no backers")</f>
        <v>235.46</v>
      </c>
      <c r="S3661" s="9">
        <f>$R$1+J3661/60/60/24</f>
        <v>42055.277199074073</v>
      </c>
      <c r="T3661" s="9">
        <f>$R$1+I3661/60/60/24</f>
        <v>42082.610416666663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8273</v>
      </c>
      <c r="O3662" t="s">
        <v>8274</v>
      </c>
      <c r="P3662" s="12">
        <f>ROUND(E3662/D3662*100,0)</f>
        <v>100</v>
      </c>
      <c r="Q3662" s="13">
        <f>IFERROR(ROUND(E3662/L3662,2),"no backers")</f>
        <v>11.36</v>
      </c>
      <c r="S3662" s="9">
        <f>$R$1+J3662/60/60/24</f>
        <v>41971.881076388891</v>
      </c>
      <c r="T3662" s="9">
        <f>$R$1+I3662/60/60/24</f>
        <v>41996.881076388891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8273</v>
      </c>
      <c r="O3663" t="s">
        <v>8274</v>
      </c>
      <c r="P3663" s="12">
        <f>ROUND(E3663/D3663*100,0)</f>
        <v>111</v>
      </c>
      <c r="Q3663" s="13">
        <f>IFERROR(ROUND(E3663/L3663,2),"no backers")</f>
        <v>92.5</v>
      </c>
      <c r="S3663" s="9">
        <f>$R$1+J3663/60/60/24</f>
        <v>42447.896666666667</v>
      </c>
      <c r="T3663" s="9">
        <f>$R$1+I3663/60/60/24</f>
        <v>42470.166666666672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8273</v>
      </c>
      <c r="O3664" t="s">
        <v>8274</v>
      </c>
      <c r="P3664" s="12">
        <f>ROUND(E3664/D3664*100,0)</f>
        <v>101</v>
      </c>
      <c r="Q3664" s="13">
        <f>IFERROR(ROUND(E3664/L3664,2),"no backers")</f>
        <v>202.85</v>
      </c>
      <c r="S3664" s="9">
        <f>$R$1+J3664/60/60/24</f>
        <v>42064.220069444447</v>
      </c>
      <c r="T3664" s="9">
        <f>$R$1+I3664/60/60/24</f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8273</v>
      </c>
      <c r="O3665" t="s">
        <v>8274</v>
      </c>
      <c r="P3665" s="12">
        <f>ROUND(E3665/D3665*100,0)</f>
        <v>104</v>
      </c>
      <c r="Q3665" s="13">
        <f>IFERROR(ROUND(E3665/L3665,2),"no backers")</f>
        <v>26</v>
      </c>
      <c r="S3665" s="9">
        <f>$R$1+J3665/60/60/24</f>
        <v>42665.451736111107</v>
      </c>
      <c r="T3665" s="9">
        <f>$R$1+I3665/60/60/24</f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8273</v>
      </c>
      <c r="O3666" t="s">
        <v>8274</v>
      </c>
      <c r="P3666" s="12">
        <f>ROUND(E3666/D3666*100,0)</f>
        <v>109</v>
      </c>
      <c r="Q3666" s="13">
        <f>IFERROR(ROUND(E3666/L3666,2),"no backers")</f>
        <v>46.05</v>
      </c>
      <c r="S3666" s="9">
        <f>$R$1+J3666/60/60/24</f>
        <v>42523.248715277776</v>
      </c>
      <c r="T3666" s="9">
        <f>$R$1+I3666/60/60/24</f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8273</v>
      </c>
      <c r="O3667" t="s">
        <v>8274</v>
      </c>
      <c r="P3667" s="12">
        <f>ROUND(E3667/D3667*100,0)</f>
        <v>115</v>
      </c>
      <c r="Q3667" s="13">
        <f>IFERROR(ROUND(E3667/L3667,2),"no backers")</f>
        <v>51</v>
      </c>
      <c r="S3667" s="9">
        <f>$R$1+J3667/60/60/24</f>
        <v>42294.808124999996</v>
      </c>
      <c r="T3667" s="9">
        <f>$R$1+I3667/60/60/24</f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8273</v>
      </c>
      <c r="O3668" t="s">
        <v>8274</v>
      </c>
      <c r="P3668" s="12">
        <f>ROUND(E3668/D3668*100,0)</f>
        <v>100</v>
      </c>
      <c r="Q3668" s="13">
        <f>IFERROR(ROUND(E3668/L3668,2),"no backers")</f>
        <v>31.58</v>
      </c>
      <c r="S3668" s="9">
        <f>$R$1+J3668/60/60/24</f>
        <v>41822.90488425926</v>
      </c>
      <c r="T3668" s="9">
        <f>$R$1+I3668/60/60/24</f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8273</v>
      </c>
      <c r="O3669" t="s">
        <v>8274</v>
      </c>
      <c r="P3669" s="12">
        <f>ROUND(E3669/D3669*100,0)</f>
        <v>103</v>
      </c>
      <c r="Q3669" s="13">
        <f>IFERROR(ROUND(E3669/L3669,2),"no backers")</f>
        <v>53.36</v>
      </c>
      <c r="S3669" s="9">
        <f>$R$1+J3669/60/60/24</f>
        <v>42173.970127314817</v>
      </c>
      <c r="T3669" s="9">
        <f>$R$1+I3669/60/60/24</f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8273</v>
      </c>
      <c r="O3670" t="s">
        <v>8274</v>
      </c>
      <c r="P3670" s="12">
        <f>ROUND(E3670/D3670*100,0)</f>
        <v>104</v>
      </c>
      <c r="Q3670" s="13">
        <f>IFERROR(ROUND(E3670/L3670,2),"no backers")</f>
        <v>36.96</v>
      </c>
      <c r="S3670" s="9">
        <f>$R$1+J3670/60/60/24</f>
        <v>42185.556157407409</v>
      </c>
      <c r="T3670" s="9">
        <f>$R$1+I3670/60/60/24</f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8273</v>
      </c>
      <c r="O3671" t="s">
        <v>8274</v>
      </c>
      <c r="P3671" s="12">
        <f>ROUND(E3671/D3671*100,0)</f>
        <v>138</v>
      </c>
      <c r="Q3671" s="13">
        <f>IFERROR(ROUND(E3671/L3671,2),"no backers")</f>
        <v>81.290000000000006</v>
      </c>
      <c r="S3671" s="9">
        <f>$R$1+J3671/60/60/24</f>
        <v>42136.675196759257</v>
      </c>
      <c r="T3671" s="9">
        <f>$R$1+I3671/60/60/24</f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8273</v>
      </c>
      <c r="O3672" t="s">
        <v>8274</v>
      </c>
      <c r="P3672" s="12">
        <f>ROUND(E3672/D3672*100,0)</f>
        <v>110</v>
      </c>
      <c r="Q3672" s="13">
        <f>IFERROR(ROUND(E3672/L3672,2),"no backers")</f>
        <v>20.079999999999998</v>
      </c>
      <c r="S3672" s="9">
        <f>$R$1+J3672/60/60/24</f>
        <v>42142.514016203699</v>
      </c>
      <c r="T3672" s="9">
        <f>$R$1+I3672/60/60/24</f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8273</v>
      </c>
      <c r="O3673" t="s">
        <v>8274</v>
      </c>
      <c r="P3673" s="12">
        <f>ROUND(E3673/D3673*100,0)</f>
        <v>101</v>
      </c>
      <c r="Q3673" s="13">
        <f>IFERROR(ROUND(E3673/L3673,2),"no backers")</f>
        <v>88.25</v>
      </c>
      <c r="S3673" s="9">
        <f>$R$1+J3673/60/60/24</f>
        <v>41820.62809027778</v>
      </c>
      <c r="T3673" s="9">
        <f>$R$1+I3673/60/60/24</f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8273</v>
      </c>
      <c r="O3674" t="s">
        <v>8274</v>
      </c>
      <c r="P3674" s="12">
        <f>ROUND(E3674/D3674*100,0)</f>
        <v>102</v>
      </c>
      <c r="Q3674" s="13">
        <f>IFERROR(ROUND(E3674/L3674,2),"no backers")</f>
        <v>53.44</v>
      </c>
      <c r="S3674" s="9">
        <f>$R$1+J3674/60/60/24</f>
        <v>41878.946574074071</v>
      </c>
      <c r="T3674" s="9">
        <f>$R$1+I3674/60/60/24</f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8273</v>
      </c>
      <c r="O3675" t="s">
        <v>8274</v>
      </c>
      <c r="P3675" s="12">
        <f>ROUND(E3675/D3675*100,0)</f>
        <v>114</v>
      </c>
      <c r="Q3675" s="13">
        <f>IFERROR(ROUND(E3675/L3675,2),"no backers")</f>
        <v>39.869999999999997</v>
      </c>
      <c r="S3675" s="9">
        <f>$R$1+J3675/60/60/24</f>
        <v>41914.295104166667</v>
      </c>
      <c r="T3675" s="9">
        <f>$R$1+I3675/60/60/24</f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8273</v>
      </c>
      <c r="O3676" t="s">
        <v>8274</v>
      </c>
      <c r="P3676" s="12">
        <f>ROUND(E3676/D3676*100,0)</f>
        <v>100</v>
      </c>
      <c r="Q3676" s="13">
        <f>IFERROR(ROUND(E3676/L3676,2),"no backers")</f>
        <v>145.16</v>
      </c>
      <c r="S3676" s="9">
        <f>$R$1+J3676/60/60/24</f>
        <v>42556.873020833329</v>
      </c>
      <c r="T3676" s="9">
        <f>$R$1+I3676/60/60/24</f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8273</v>
      </c>
      <c r="O3677" t="s">
        <v>8274</v>
      </c>
      <c r="P3677" s="12">
        <f>ROUND(E3677/D3677*100,0)</f>
        <v>140</v>
      </c>
      <c r="Q3677" s="13">
        <f>IFERROR(ROUND(E3677/L3677,2),"no backers")</f>
        <v>23.33</v>
      </c>
      <c r="S3677" s="9">
        <f>$R$1+J3677/60/60/24</f>
        <v>42493.597013888888</v>
      </c>
      <c r="T3677" s="9">
        <f>$R$1+I3677/60/60/24</f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8273</v>
      </c>
      <c r="O3678" t="s">
        <v>8274</v>
      </c>
      <c r="P3678" s="12">
        <f>ROUND(E3678/D3678*100,0)</f>
        <v>129</v>
      </c>
      <c r="Q3678" s="13">
        <f>IFERROR(ROUND(E3678/L3678,2),"no backers")</f>
        <v>64.38</v>
      </c>
      <c r="S3678" s="9">
        <f>$R$1+J3678/60/60/24</f>
        <v>41876.815787037034</v>
      </c>
      <c r="T3678" s="9">
        <f>$R$1+I3678/60/60/24</f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8273</v>
      </c>
      <c r="O3679" t="s">
        <v>8274</v>
      </c>
      <c r="P3679" s="12">
        <f>ROUND(E3679/D3679*100,0)</f>
        <v>103</v>
      </c>
      <c r="Q3679" s="13">
        <f>IFERROR(ROUND(E3679/L3679,2),"no backers")</f>
        <v>62.05</v>
      </c>
      <c r="S3679" s="9">
        <f>$R$1+J3679/60/60/24</f>
        <v>41802.574282407404</v>
      </c>
      <c r="T3679" s="9">
        <f>$R$1+I3679/60/60/24</f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8273</v>
      </c>
      <c r="O3680" t="s">
        <v>8274</v>
      </c>
      <c r="P3680" s="12">
        <f>ROUND(E3680/D3680*100,0)</f>
        <v>103</v>
      </c>
      <c r="Q3680" s="13">
        <f>IFERROR(ROUND(E3680/L3680,2),"no backers")</f>
        <v>66.13</v>
      </c>
      <c r="S3680" s="9">
        <f>$R$1+J3680/60/60/24</f>
        <v>42120.531226851846</v>
      </c>
      <c r="T3680" s="9">
        <f>$R$1+I3680/60/60/24</f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8273</v>
      </c>
      <c r="O3681" t="s">
        <v>8274</v>
      </c>
      <c r="P3681" s="12">
        <f>ROUND(E3681/D3681*100,0)</f>
        <v>110</v>
      </c>
      <c r="Q3681" s="13">
        <f>IFERROR(ROUND(E3681/L3681,2),"no backers")</f>
        <v>73.400000000000006</v>
      </c>
      <c r="S3681" s="9">
        <f>$R$1+J3681/60/60/24</f>
        <v>41786.761354166665</v>
      </c>
      <c r="T3681" s="9">
        <f>$R$1+I3681/60/60/24</f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8273</v>
      </c>
      <c r="O3682" t="s">
        <v>8274</v>
      </c>
      <c r="P3682" s="12">
        <f>ROUND(E3682/D3682*100,0)</f>
        <v>113</v>
      </c>
      <c r="Q3682" s="13">
        <f>IFERROR(ROUND(E3682/L3682,2),"no backers")</f>
        <v>99.5</v>
      </c>
      <c r="S3682" s="9">
        <f>$R$1+J3682/60/60/24</f>
        <v>42627.454097222217</v>
      </c>
      <c r="T3682" s="9">
        <f>$R$1+I3682/60/60/24</f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8273</v>
      </c>
      <c r="O3683" t="s">
        <v>8274</v>
      </c>
      <c r="P3683" s="12">
        <f>ROUND(E3683/D3683*100,0)</f>
        <v>112</v>
      </c>
      <c r="Q3683" s="13">
        <f>IFERROR(ROUND(E3683/L3683,2),"no backers")</f>
        <v>62.17</v>
      </c>
      <c r="S3683" s="9">
        <f>$R$1+J3683/60/60/24</f>
        <v>42374.651504629626</v>
      </c>
      <c r="T3683" s="9">
        <f>$R$1+I3683/60/60/24</f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8273</v>
      </c>
      <c r="O3684" t="s">
        <v>8274</v>
      </c>
      <c r="P3684" s="12">
        <f>ROUND(E3684/D3684*100,0)</f>
        <v>139</v>
      </c>
      <c r="Q3684" s="13">
        <f>IFERROR(ROUND(E3684/L3684,2),"no backers")</f>
        <v>62.33</v>
      </c>
      <c r="S3684" s="9">
        <f>$R$1+J3684/60/60/24</f>
        <v>41772.685393518521</v>
      </c>
      <c r="T3684" s="9">
        <f>$R$1+I3684/60/60/24</f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8273</v>
      </c>
      <c r="O3685" t="s">
        <v>8274</v>
      </c>
      <c r="P3685" s="12">
        <f>ROUND(E3685/D3685*100,0)</f>
        <v>111</v>
      </c>
      <c r="Q3685" s="13">
        <f>IFERROR(ROUND(E3685/L3685,2),"no backers")</f>
        <v>58.79</v>
      </c>
      <c r="S3685" s="9">
        <f>$R$1+J3685/60/60/24</f>
        <v>42633.116851851853</v>
      </c>
      <c r="T3685" s="9">
        <f>$R$1+I3685/60/60/24</f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8273</v>
      </c>
      <c r="O3686" t="s">
        <v>8274</v>
      </c>
      <c r="P3686" s="12">
        <f>ROUND(E3686/D3686*100,0)</f>
        <v>139</v>
      </c>
      <c r="Q3686" s="13">
        <f>IFERROR(ROUND(E3686/L3686,2),"no backers")</f>
        <v>45.35</v>
      </c>
      <c r="S3686" s="9">
        <f>$R$1+J3686/60/60/24</f>
        <v>42219.180393518516</v>
      </c>
      <c r="T3686" s="9">
        <f>$R$1+I3686/60/60/24</f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8273</v>
      </c>
      <c r="O3687" t="s">
        <v>8274</v>
      </c>
      <c r="P3687" s="12">
        <f>ROUND(E3687/D3687*100,0)</f>
        <v>106</v>
      </c>
      <c r="Q3687" s="13">
        <f>IFERROR(ROUND(E3687/L3687,2),"no backers")</f>
        <v>41.94</v>
      </c>
      <c r="S3687" s="9">
        <f>$R$1+J3687/60/60/24</f>
        <v>41753.593275462961</v>
      </c>
      <c r="T3687" s="9">
        <f>$R$1+I3687/60/60/24</f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8273</v>
      </c>
      <c r="O3688" t="s">
        <v>8274</v>
      </c>
      <c r="P3688" s="12">
        <f>ROUND(E3688/D3688*100,0)</f>
        <v>101</v>
      </c>
      <c r="Q3688" s="13">
        <f>IFERROR(ROUND(E3688/L3688,2),"no backers")</f>
        <v>59.17</v>
      </c>
      <c r="S3688" s="9">
        <f>$R$1+J3688/60/60/24</f>
        <v>42230.662731481483</v>
      </c>
      <c r="T3688" s="9">
        <f>$R$1+I3688/60/60/24</f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8273</v>
      </c>
      <c r="O3689" t="s">
        <v>8274</v>
      </c>
      <c r="P3689" s="12">
        <f>ROUND(E3689/D3689*100,0)</f>
        <v>100</v>
      </c>
      <c r="Q3689" s="13">
        <f>IFERROR(ROUND(E3689/L3689,2),"no backers")</f>
        <v>200.49</v>
      </c>
      <c r="S3689" s="9">
        <f>$R$1+J3689/60/60/24</f>
        <v>41787.218229166669</v>
      </c>
      <c r="T3689" s="9">
        <f>$R$1+I3689/60/60/24</f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8273</v>
      </c>
      <c r="O3690" t="s">
        <v>8274</v>
      </c>
      <c r="P3690" s="12">
        <f>ROUND(E3690/D3690*100,0)</f>
        <v>109</v>
      </c>
      <c r="Q3690" s="13">
        <f>IFERROR(ROUND(E3690/L3690,2),"no backers")</f>
        <v>83.97</v>
      </c>
      <c r="S3690" s="9">
        <f>$R$1+J3690/60/60/24</f>
        <v>41829.787083333329</v>
      </c>
      <c r="T3690" s="9">
        <f>$R$1+I3690/60/60/24</f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8273</v>
      </c>
      <c r="O3691" t="s">
        <v>8274</v>
      </c>
      <c r="P3691" s="12">
        <f>ROUND(E3691/D3691*100,0)</f>
        <v>118</v>
      </c>
      <c r="Q3691" s="13">
        <f>IFERROR(ROUND(E3691/L3691,2),"no backers")</f>
        <v>57.26</v>
      </c>
      <c r="S3691" s="9">
        <f>$R$1+J3691/60/60/24</f>
        <v>42147.826840277776</v>
      </c>
      <c r="T3691" s="9">
        <f>$R$1+I3691/60/60/24</f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8273</v>
      </c>
      <c r="O3692" t="s">
        <v>8274</v>
      </c>
      <c r="P3692" s="12">
        <f>ROUND(E3692/D3692*100,0)</f>
        <v>120</v>
      </c>
      <c r="Q3692" s="13">
        <f>IFERROR(ROUND(E3692/L3692,2),"no backers")</f>
        <v>58.06</v>
      </c>
      <c r="S3692" s="9">
        <f>$R$1+J3692/60/60/24</f>
        <v>41940.598182870373</v>
      </c>
      <c r="T3692" s="9">
        <f>$R$1+I3692/60/60/24</f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8273</v>
      </c>
      <c r="O3693" t="s">
        <v>8274</v>
      </c>
      <c r="P3693" s="12">
        <f>ROUND(E3693/D3693*100,0)</f>
        <v>128</v>
      </c>
      <c r="Q3693" s="13">
        <f>IFERROR(ROUND(E3693/L3693,2),"no backers")</f>
        <v>186.8</v>
      </c>
      <c r="S3693" s="9">
        <f>$R$1+J3693/60/60/24</f>
        <v>42020.700567129628</v>
      </c>
      <c r="T3693" s="9">
        <f>$R$1+I3693/60/60/24</f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8273</v>
      </c>
      <c r="O3694" t="s">
        <v>8274</v>
      </c>
      <c r="P3694" s="12">
        <f>ROUND(E3694/D3694*100,0)</f>
        <v>126</v>
      </c>
      <c r="Q3694" s="13">
        <f>IFERROR(ROUND(E3694/L3694,2),"no backers")</f>
        <v>74.12</v>
      </c>
      <c r="S3694" s="9">
        <f>$R$1+J3694/60/60/24</f>
        <v>41891.96503472222</v>
      </c>
      <c r="T3694" s="9">
        <f>$R$1+I3694/60/60/24</f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8273</v>
      </c>
      <c r="O3695" t="s">
        <v>8274</v>
      </c>
      <c r="P3695" s="12">
        <f>ROUND(E3695/D3695*100,0)</f>
        <v>129</v>
      </c>
      <c r="Q3695" s="13">
        <f>IFERROR(ROUND(E3695/L3695,2),"no backers")</f>
        <v>30.71</v>
      </c>
      <c r="S3695" s="9">
        <f>$R$1+J3695/60/60/24</f>
        <v>42309.191307870366</v>
      </c>
      <c r="T3695" s="9">
        <f>$R$1+I3695/60/60/24</f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8273</v>
      </c>
      <c r="O3696" t="s">
        <v>8274</v>
      </c>
      <c r="P3696" s="12">
        <f>ROUND(E3696/D3696*100,0)</f>
        <v>107</v>
      </c>
      <c r="Q3696" s="13">
        <f>IFERROR(ROUND(E3696/L3696,2),"no backers")</f>
        <v>62.67</v>
      </c>
      <c r="S3696" s="9">
        <f>$R$1+J3696/60/60/24</f>
        <v>42490.133877314816</v>
      </c>
      <c r="T3696" s="9">
        <f>$R$1+I3696/60/60/24</f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8273</v>
      </c>
      <c r="O3697" t="s">
        <v>8274</v>
      </c>
      <c r="P3697" s="12">
        <f>ROUND(E3697/D3697*100,0)</f>
        <v>100</v>
      </c>
      <c r="Q3697" s="13">
        <f>IFERROR(ROUND(E3697/L3697,2),"no backers")</f>
        <v>121.36</v>
      </c>
      <c r="S3697" s="9">
        <f>$R$1+J3697/60/60/24</f>
        <v>41995.870486111111</v>
      </c>
      <c r="T3697" s="9">
        <f>$R$1+I3697/60/60/24</f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8273</v>
      </c>
      <c r="O3698" t="s">
        <v>8274</v>
      </c>
      <c r="P3698" s="12">
        <f>ROUND(E3698/D3698*100,0)</f>
        <v>155</v>
      </c>
      <c r="Q3698" s="13">
        <f>IFERROR(ROUND(E3698/L3698,2),"no backers")</f>
        <v>39.74</v>
      </c>
      <c r="S3698" s="9">
        <f>$R$1+J3698/60/60/24</f>
        <v>41988.617083333331</v>
      </c>
      <c r="T3698" s="9">
        <f>$R$1+I3698/60/60/24</f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8273</v>
      </c>
      <c r="O3699" t="s">
        <v>8274</v>
      </c>
      <c r="P3699" s="12">
        <f>ROUND(E3699/D3699*100,0)</f>
        <v>108</v>
      </c>
      <c r="Q3699" s="13">
        <f>IFERROR(ROUND(E3699/L3699,2),"no backers")</f>
        <v>72</v>
      </c>
      <c r="S3699" s="9">
        <f>$R$1+J3699/60/60/24</f>
        <v>42479.465833333335</v>
      </c>
      <c r="T3699" s="9">
        <f>$R$1+I3699/60/60/24</f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8273</v>
      </c>
      <c r="O3700" t="s">
        <v>8274</v>
      </c>
      <c r="P3700" s="12">
        <f>ROUND(E3700/D3700*100,0)</f>
        <v>111</v>
      </c>
      <c r="Q3700" s="13">
        <f>IFERROR(ROUND(E3700/L3700,2),"no backers")</f>
        <v>40.630000000000003</v>
      </c>
      <c r="S3700" s="9">
        <f>$R$1+J3700/60/60/24</f>
        <v>42401.806562500002</v>
      </c>
      <c r="T3700" s="9">
        <f>$R$1+I3700/60/60/24</f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8273</v>
      </c>
      <c r="O3701" t="s">
        <v>8274</v>
      </c>
      <c r="P3701" s="12">
        <f>ROUND(E3701/D3701*100,0)</f>
        <v>101</v>
      </c>
      <c r="Q3701" s="13">
        <f>IFERROR(ROUND(E3701/L3701,2),"no backers")</f>
        <v>63</v>
      </c>
      <c r="S3701" s="9">
        <f>$R$1+J3701/60/60/24</f>
        <v>41897.602037037039</v>
      </c>
      <c r="T3701" s="9">
        <f>$R$1+I3701/60/60/24</f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8273</v>
      </c>
      <c r="O3702" t="s">
        <v>8274</v>
      </c>
      <c r="P3702" s="12">
        <f>ROUND(E3702/D3702*100,0)</f>
        <v>121</v>
      </c>
      <c r="Q3702" s="13">
        <f>IFERROR(ROUND(E3702/L3702,2),"no backers")</f>
        <v>33.67</v>
      </c>
      <c r="S3702" s="9">
        <f>$R$1+J3702/60/60/24</f>
        <v>41882.585648148146</v>
      </c>
      <c r="T3702" s="9">
        <f>$R$1+I3702/60/60/24</f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8273</v>
      </c>
      <c r="O3703" t="s">
        <v>8274</v>
      </c>
      <c r="P3703" s="12">
        <f>ROUND(E3703/D3703*100,0)</f>
        <v>100</v>
      </c>
      <c r="Q3703" s="13">
        <f>IFERROR(ROUND(E3703/L3703,2),"no backers")</f>
        <v>38.590000000000003</v>
      </c>
      <c r="S3703" s="9">
        <f>$R$1+J3703/60/60/24</f>
        <v>42129.541585648149</v>
      </c>
      <c r="T3703" s="9">
        <f>$R$1+I3703/60/60/24</f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8273</v>
      </c>
      <c r="O3704" t="s">
        <v>8274</v>
      </c>
      <c r="P3704" s="12">
        <f>ROUND(E3704/D3704*100,0)</f>
        <v>109</v>
      </c>
      <c r="Q3704" s="13">
        <f>IFERROR(ROUND(E3704/L3704,2),"no backers")</f>
        <v>155.94999999999999</v>
      </c>
      <c r="S3704" s="9">
        <f>$R$1+J3704/60/60/24</f>
        <v>42524.53800925926</v>
      </c>
      <c r="T3704" s="9">
        <f>$R$1+I3704/60/60/24</f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8273</v>
      </c>
      <c r="O3705" t="s">
        <v>8274</v>
      </c>
      <c r="P3705" s="12">
        <f>ROUND(E3705/D3705*100,0)</f>
        <v>123</v>
      </c>
      <c r="Q3705" s="13">
        <f>IFERROR(ROUND(E3705/L3705,2),"no backers")</f>
        <v>43.2</v>
      </c>
      <c r="S3705" s="9">
        <f>$R$1+J3705/60/60/24</f>
        <v>42556.504490740743</v>
      </c>
      <c r="T3705" s="9">
        <f>$R$1+I3705/60/60/24</f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8273</v>
      </c>
      <c r="O3706" t="s">
        <v>8274</v>
      </c>
      <c r="P3706" s="12">
        <f>ROUND(E3706/D3706*100,0)</f>
        <v>136</v>
      </c>
      <c r="Q3706" s="13">
        <f>IFERROR(ROUND(E3706/L3706,2),"no backers")</f>
        <v>15.15</v>
      </c>
      <c r="S3706" s="9">
        <f>$R$1+J3706/60/60/24</f>
        <v>42461.689745370371</v>
      </c>
      <c r="T3706" s="9">
        <f>$R$1+I3706/60/60/24</f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8273</v>
      </c>
      <c r="O3707" t="s">
        <v>8274</v>
      </c>
      <c r="P3707" s="12">
        <f>ROUND(E3707/D3707*100,0)</f>
        <v>103</v>
      </c>
      <c r="Q3707" s="13">
        <f>IFERROR(ROUND(E3707/L3707,2),"no backers")</f>
        <v>83.57</v>
      </c>
      <c r="S3707" s="9">
        <f>$R$1+J3707/60/60/24</f>
        <v>41792.542986111112</v>
      </c>
      <c r="T3707" s="9">
        <f>$R$1+I3707/60/60/24</f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8273</v>
      </c>
      <c r="O3708" t="s">
        <v>8274</v>
      </c>
      <c r="P3708" s="12">
        <f>ROUND(E3708/D3708*100,0)</f>
        <v>121</v>
      </c>
      <c r="Q3708" s="13">
        <f>IFERROR(ROUND(E3708/L3708,2),"no backers")</f>
        <v>140</v>
      </c>
      <c r="S3708" s="9">
        <f>$R$1+J3708/60/60/24</f>
        <v>41879.913761574076</v>
      </c>
      <c r="T3708" s="9">
        <f>$R$1+I3708/60/60/24</f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8273</v>
      </c>
      <c r="O3709" t="s">
        <v>8274</v>
      </c>
      <c r="P3709" s="12">
        <f>ROUND(E3709/D3709*100,0)</f>
        <v>186</v>
      </c>
      <c r="Q3709" s="13">
        <f>IFERROR(ROUND(E3709/L3709,2),"no backers")</f>
        <v>80.87</v>
      </c>
      <c r="S3709" s="9">
        <f>$R$1+J3709/60/60/24</f>
        <v>42552.048356481479</v>
      </c>
      <c r="T3709" s="9">
        <f>$R$1+I3709/60/60/24</f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8273</v>
      </c>
      <c r="O3710" t="s">
        <v>8274</v>
      </c>
      <c r="P3710" s="12">
        <f>ROUND(E3710/D3710*100,0)</f>
        <v>300</v>
      </c>
      <c r="Q3710" s="13">
        <f>IFERROR(ROUND(E3710/L3710,2),"no backers")</f>
        <v>53.85</v>
      </c>
      <c r="S3710" s="9">
        <f>$R$1+J3710/60/60/24</f>
        <v>41810.142199074071</v>
      </c>
      <c r="T3710" s="9">
        <f>$R$1+I3710/60/60/24</f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8273</v>
      </c>
      <c r="O3711" t="s">
        <v>8274</v>
      </c>
      <c r="P3711" s="12">
        <f>ROUND(E3711/D3711*100,0)</f>
        <v>108</v>
      </c>
      <c r="Q3711" s="13">
        <f>IFERROR(ROUND(E3711/L3711,2),"no backers")</f>
        <v>30.93</v>
      </c>
      <c r="S3711" s="9">
        <f>$R$1+J3711/60/60/24</f>
        <v>41785.707708333335</v>
      </c>
      <c r="T3711" s="9">
        <f>$R$1+I3711/60/60/24</f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8273</v>
      </c>
      <c r="O3712" t="s">
        <v>8274</v>
      </c>
      <c r="P3712" s="12">
        <f>ROUND(E3712/D3712*100,0)</f>
        <v>141</v>
      </c>
      <c r="Q3712" s="13">
        <f>IFERROR(ROUND(E3712/L3712,2),"no backers")</f>
        <v>67.959999999999994</v>
      </c>
      <c r="S3712" s="9">
        <f>$R$1+J3712/60/60/24</f>
        <v>42072.576249999998</v>
      </c>
      <c r="T3712" s="9">
        <f>$R$1+I3712/60/60/24</f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8273</v>
      </c>
      <c r="O3713" t="s">
        <v>8274</v>
      </c>
      <c r="P3713" s="12">
        <f>ROUND(E3713/D3713*100,0)</f>
        <v>114</v>
      </c>
      <c r="Q3713" s="13">
        <f>IFERROR(ROUND(E3713/L3713,2),"no backers")</f>
        <v>27.14</v>
      </c>
      <c r="S3713" s="9">
        <f>$R$1+J3713/60/60/24</f>
        <v>41779.724224537036</v>
      </c>
      <c r="T3713" s="9">
        <f>$R$1+I3713/60/60/24</f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8273</v>
      </c>
      <c r="O3714" t="s">
        <v>8274</v>
      </c>
      <c r="P3714" s="12">
        <f>ROUND(E3714/D3714*100,0)</f>
        <v>154</v>
      </c>
      <c r="Q3714" s="13">
        <f>IFERROR(ROUND(E3714/L3714,2),"no backers")</f>
        <v>110.87</v>
      </c>
      <c r="S3714" s="9">
        <f>$R$1+J3714/60/60/24</f>
        <v>42134.172071759262</v>
      </c>
      <c r="T3714" s="9">
        <f>$R$1+I3714/60/60/24</f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8273</v>
      </c>
      <c r="O3715" t="s">
        <v>8274</v>
      </c>
      <c r="P3715" s="12">
        <f>ROUND(E3715/D3715*100,0)</f>
        <v>102</v>
      </c>
      <c r="Q3715" s="13">
        <f>IFERROR(ROUND(E3715/L3715,2),"no backers")</f>
        <v>106.84</v>
      </c>
      <c r="S3715" s="9">
        <f>$R$1+J3715/60/60/24</f>
        <v>42505.738032407404</v>
      </c>
      <c r="T3715" s="9">
        <f>$R$1+I3715/60/60/24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8273</v>
      </c>
      <c r="O3716" t="s">
        <v>8274</v>
      </c>
      <c r="P3716" s="12">
        <f>ROUND(E3716/D3716*100,0)</f>
        <v>102</v>
      </c>
      <c r="Q3716" s="13">
        <f>IFERROR(ROUND(E3716/L3716,2),"no backers")</f>
        <v>105.52</v>
      </c>
      <c r="S3716" s="9">
        <f>$R$1+J3716/60/60/24</f>
        <v>42118.556331018524</v>
      </c>
      <c r="T3716" s="9">
        <f>$R$1+I3716/60/60/24</f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8273</v>
      </c>
      <c r="O3717" t="s">
        <v>8274</v>
      </c>
      <c r="P3717" s="12">
        <f>ROUND(E3717/D3717*100,0)</f>
        <v>103</v>
      </c>
      <c r="Q3717" s="13">
        <f>IFERROR(ROUND(E3717/L3717,2),"no backers")</f>
        <v>132.96</v>
      </c>
      <c r="S3717" s="9">
        <f>$R$1+J3717/60/60/24</f>
        <v>42036.995590277773</v>
      </c>
      <c r="T3717" s="9">
        <f>$R$1+I3717/60/60/24</f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8273</v>
      </c>
      <c r="O3718" t="s">
        <v>8274</v>
      </c>
      <c r="P3718" s="12">
        <f>ROUND(E3718/D3718*100,0)</f>
        <v>156</v>
      </c>
      <c r="Q3718" s="13">
        <f>IFERROR(ROUND(E3718/L3718,2),"no backers")</f>
        <v>51.92</v>
      </c>
      <c r="S3718" s="9">
        <f>$R$1+J3718/60/60/24</f>
        <v>42360.887835648144</v>
      </c>
      <c r="T3718" s="9">
        <f>$R$1+I3718/60/60/24</f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8273</v>
      </c>
      <c r="O3719" t="s">
        <v>8274</v>
      </c>
      <c r="P3719" s="12">
        <f>ROUND(E3719/D3719*100,0)</f>
        <v>101</v>
      </c>
      <c r="Q3719" s="13">
        <f>IFERROR(ROUND(E3719/L3719,2),"no backers")</f>
        <v>310</v>
      </c>
      <c r="S3719" s="9">
        <f>$R$1+J3719/60/60/24</f>
        <v>42102.866307870368</v>
      </c>
      <c r="T3719" s="9">
        <f>$R$1+I3719/60/60/24</f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8273</v>
      </c>
      <c r="O3720" t="s">
        <v>8274</v>
      </c>
      <c r="P3720" s="12">
        <f>ROUND(E3720/D3720*100,0)</f>
        <v>239</v>
      </c>
      <c r="Q3720" s="13">
        <f>IFERROR(ROUND(E3720/L3720,2),"no backers")</f>
        <v>26.02</v>
      </c>
      <c r="S3720" s="9">
        <f>$R$1+J3720/60/60/24</f>
        <v>42032.716145833328</v>
      </c>
      <c r="T3720" s="9">
        <f>$R$1+I3720/60/60/24</f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8273</v>
      </c>
      <c r="O3721" t="s">
        <v>8274</v>
      </c>
      <c r="P3721" s="12">
        <f>ROUND(E3721/D3721*100,0)</f>
        <v>210</v>
      </c>
      <c r="Q3721" s="13">
        <f>IFERROR(ROUND(E3721/L3721,2),"no backers")</f>
        <v>105</v>
      </c>
      <c r="S3721" s="9">
        <f>$R$1+J3721/60/60/24</f>
        <v>42147.729930555557</v>
      </c>
      <c r="T3721" s="9">
        <f>$R$1+I3721/60/60/24</f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8273</v>
      </c>
      <c r="O3722" t="s">
        <v>8274</v>
      </c>
      <c r="P3722" s="12">
        <f>ROUND(E3722/D3722*100,0)</f>
        <v>105</v>
      </c>
      <c r="Q3722" s="13">
        <f>IFERROR(ROUND(E3722/L3722,2),"no backers")</f>
        <v>86.23</v>
      </c>
      <c r="S3722" s="9">
        <f>$R$1+J3722/60/60/24</f>
        <v>42165.993125000001</v>
      </c>
      <c r="T3722" s="9">
        <f>$R$1+I3722/60/60/24</f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8273</v>
      </c>
      <c r="O3723" t="s">
        <v>8274</v>
      </c>
      <c r="P3723" s="12">
        <f>ROUND(E3723/D3723*100,0)</f>
        <v>101</v>
      </c>
      <c r="Q3723" s="13">
        <f>IFERROR(ROUND(E3723/L3723,2),"no backers")</f>
        <v>114.55</v>
      </c>
      <c r="S3723" s="9">
        <f>$R$1+J3723/60/60/24</f>
        <v>41927.936157407406</v>
      </c>
      <c r="T3723" s="9">
        <f>$R$1+I3723/60/60/24</f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8273</v>
      </c>
      <c r="O3724" t="s">
        <v>8274</v>
      </c>
      <c r="P3724" s="12">
        <f>ROUND(E3724/D3724*100,0)</f>
        <v>111</v>
      </c>
      <c r="Q3724" s="13">
        <f>IFERROR(ROUND(E3724/L3724,2),"no backers")</f>
        <v>47.66</v>
      </c>
      <c r="S3724" s="9">
        <f>$R$1+J3724/60/60/24</f>
        <v>42381.671840277777</v>
      </c>
      <c r="T3724" s="9">
        <f>$R$1+I3724/60/60/24</f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8273</v>
      </c>
      <c r="O3725" t="s">
        <v>8274</v>
      </c>
      <c r="P3725" s="12">
        <f>ROUND(E3725/D3725*100,0)</f>
        <v>102</v>
      </c>
      <c r="Q3725" s="13">
        <f>IFERROR(ROUND(E3725/L3725,2),"no backers")</f>
        <v>72.89</v>
      </c>
      <c r="S3725" s="9">
        <f>$R$1+J3725/60/60/24</f>
        <v>41943.753032407411</v>
      </c>
      <c r="T3725" s="9">
        <f>$R$1+I3725/60/60/24</f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8273</v>
      </c>
      <c r="O3726" t="s">
        <v>8274</v>
      </c>
      <c r="P3726" s="12">
        <f>ROUND(E3726/D3726*100,0)</f>
        <v>103</v>
      </c>
      <c r="Q3726" s="13">
        <f>IFERROR(ROUND(E3726/L3726,2),"no backers")</f>
        <v>49.55</v>
      </c>
      <c r="S3726" s="9">
        <f>$R$1+J3726/60/60/24</f>
        <v>42465.491435185191</v>
      </c>
      <c r="T3726" s="9">
        <f>$R$1+I3726/60/60/24</f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8273</v>
      </c>
      <c r="O3727" t="s">
        <v>8274</v>
      </c>
      <c r="P3727" s="12">
        <f>ROUND(E3727/D3727*100,0)</f>
        <v>127</v>
      </c>
      <c r="Q3727" s="13">
        <f>IFERROR(ROUND(E3727/L3727,2),"no backers")</f>
        <v>25.4</v>
      </c>
      <c r="S3727" s="9">
        <f>$R$1+J3727/60/60/24</f>
        <v>42401.945219907408</v>
      </c>
      <c r="T3727" s="9">
        <f>$R$1+I3727/60/60/24</f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8273</v>
      </c>
      <c r="O3728" t="s">
        <v>8274</v>
      </c>
      <c r="P3728" s="12">
        <f>ROUND(E3728/D3728*100,0)</f>
        <v>339</v>
      </c>
      <c r="Q3728" s="13">
        <f>IFERROR(ROUND(E3728/L3728,2),"no backers")</f>
        <v>62.59</v>
      </c>
      <c r="S3728" s="9">
        <f>$R$1+J3728/60/60/24</f>
        <v>42462.140868055561</v>
      </c>
      <c r="T3728" s="9">
        <f>$R$1+I3728/60/60/24</f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8273</v>
      </c>
      <c r="O3729" t="s">
        <v>8274</v>
      </c>
      <c r="P3729" s="12">
        <f>ROUND(E3729/D3729*100,0)</f>
        <v>101</v>
      </c>
      <c r="Q3729" s="13">
        <f>IFERROR(ROUND(E3729/L3729,2),"no backers")</f>
        <v>61.06</v>
      </c>
      <c r="S3729" s="9">
        <f>$R$1+J3729/60/60/24</f>
        <v>42632.348310185189</v>
      </c>
      <c r="T3729" s="9">
        <f>$R$1+I3729/60/60/24</f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8273</v>
      </c>
      <c r="O3730" t="s">
        <v>8274</v>
      </c>
      <c r="P3730" s="12">
        <f>ROUND(E3730/D3730*100,0)</f>
        <v>9</v>
      </c>
      <c r="Q3730" s="13">
        <f>IFERROR(ROUND(E3730/L3730,2),"no backers")</f>
        <v>60.06</v>
      </c>
      <c r="S3730" s="9">
        <f>$R$1+J3730/60/60/24</f>
        <v>42205.171018518522</v>
      </c>
      <c r="T3730" s="9">
        <f>$R$1+I3730/60/60/24</f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8273</v>
      </c>
      <c r="O3731" t="s">
        <v>8274</v>
      </c>
      <c r="P3731" s="12">
        <f>ROUND(E3731/D3731*100,0)</f>
        <v>7</v>
      </c>
      <c r="Q3731" s="13">
        <f>IFERROR(ROUND(E3731/L3731,2),"no backers")</f>
        <v>72.400000000000006</v>
      </c>
      <c r="S3731" s="9">
        <f>$R$1+J3731/60/60/24</f>
        <v>42041.205000000002</v>
      </c>
      <c r="T3731" s="9">
        <f>$R$1+I3731/60/60/24</f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8273</v>
      </c>
      <c r="O3732" t="s">
        <v>8274</v>
      </c>
      <c r="P3732" s="12">
        <f>ROUND(E3732/D3732*100,0)</f>
        <v>10</v>
      </c>
      <c r="Q3732" s="13">
        <f>IFERROR(ROUND(E3732/L3732,2),"no backers")</f>
        <v>100</v>
      </c>
      <c r="S3732" s="9">
        <f>$R$1+J3732/60/60/24</f>
        <v>42203.677766203706</v>
      </c>
      <c r="T3732" s="9">
        <f>$R$1+I3732/60/60/24</f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8273</v>
      </c>
      <c r="O3733" t="s">
        <v>8274</v>
      </c>
      <c r="P3733" s="12">
        <f>ROUND(E3733/D3733*100,0)</f>
        <v>11</v>
      </c>
      <c r="Q3733" s="13">
        <f>IFERROR(ROUND(E3733/L3733,2),"no backers")</f>
        <v>51.67</v>
      </c>
      <c r="S3733" s="9">
        <f>$R$1+J3733/60/60/24</f>
        <v>41983.752847222218</v>
      </c>
      <c r="T3733" s="9">
        <f>$R$1+I3733/60/60/24</f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8273</v>
      </c>
      <c r="O3734" t="s">
        <v>8274</v>
      </c>
      <c r="P3734" s="12">
        <f>ROUND(E3734/D3734*100,0)</f>
        <v>15</v>
      </c>
      <c r="Q3734" s="13">
        <f>IFERROR(ROUND(E3734/L3734,2),"no backers")</f>
        <v>32.75</v>
      </c>
      <c r="S3734" s="9">
        <f>$R$1+J3734/60/60/24</f>
        <v>41968.677465277782</v>
      </c>
      <c r="T3734" s="9">
        <f>$R$1+I3734/60/60/24</f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8273</v>
      </c>
      <c r="O3735" t="s">
        <v>8274</v>
      </c>
      <c r="P3735" s="12">
        <f>ROUND(E3735/D3735*100,0)</f>
        <v>0</v>
      </c>
      <c r="Q3735" s="13" t="str">
        <f>IFERROR(ROUND(E3735/L3735,2),"no backers")</f>
        <v>no backers</v>
      </c>
      <c r="S3735" s="9">
        <f>$R$1+J3735/60/60/24</f>
        <v>42103.024398148147</v>
      </c>
      <c r="T3735" s="9">
        <f>$R$1+I3735/60/60/24</f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8273</v>
      </c>
      <c r="O3736" t="s">
        <v>8274</v>
      </c>
      <c r="P3736" s="12">
        <f>ROUND(E3736/D3736*100,0)</f>
        <v>28</v>
      </c>
      <c r="Q3736" s="13">
        <f>IFERROR(ROUND(E3736/L3736,2),"no backers")</f>
        <v>61</v>
      </c>
      <c r="S3736" s="9">
        <f>$R$1+J3736/60/60/24</f>
        <v>42089.901574074072</v>
      </c>
      <c r="T3736" s="9">
        <f>$R$1+I3736/60/60/24</f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8273</v>
      </c>
      <c r="O3737" t="s">
        <v>8274</v>
      </c>
      <c r="P3737" s="12">
        <f>ROUND(E3737/D3737*100,0)</f>
        <v>13</v>
      </c>
      <c r="Q3737" s="13">
        <f>IFERROR(ROUND(E3737/L3737,2),"no backers")</f>
        <v>10</v>
      </c>
      <c r="S3737" s="9">
        <f>$R$1+J3737/60/60/24</f>
        <v>42122.693159722221</v>
      </c>
      <c r="T3737" s="9">
        <f>$R$1+I3737/60/60/24</f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8273</v>
      </c>
      <c r="O3738" t="s">
        <v>8274</v>
      </c>
      <c r="P3738" s="12">
        <f>ROUND(E3738/D3738*100,0)</f>
        <v>1</v>
      </c>
      <c r="Q3738" s="13">
        <f>IFERROR(ROUND(E3738/L3738,2),"no backers")</f>
        <v>10</v>
      </c>
      <c r="S3738" s="9">
        <f>$R$1+J3738/60/60/24</f>
        <v>42048.711724537032</v>
      </c>
      <c r="T3738" s="9">
        <f>$R$1+I3738/60/60/24</f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8273</v>
      </c>
      <c r="O3739" t="s">
        <v>8274</v>
      </c>
      <c r="P3739" s="12">
        <f>ROUND(E3739/D3739*100,0)</f>
        <v>21</v>
      </c>
      <c r="Q3739" s="13">
        <f>IFERROR(ROUND(E3739/L3739,2),"no backers")</f>
        <v>37.5</v>
      </c>
      <c r="S3739" s="9">
        <f>$R$1+J3739/60/60/24</f>
        <v>42297.691006944442</v>
      </c>
      <c r="T3739" s="9">
        <f>$R$1+I3739/60/60/24</f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8273</v>
      </c>
      <c r="O3740" t="s">
        <v>8274</v>
      </c>
      <c r="P3740" s="12">
        <f>ROUND(E3740/D3740*100,0)</f>
        <v>18</v>
      </c>
      <c r="Q3740" s="13">
        <f>IFERROR(ROUND(E3740/L3740,2),"no backers")</f>
        <v>45</v>
      </c>
      <c r="S3740" s="9">
        <f>$R$1+J3740/60/60/24</f>
        <v>41813.938715277778</v>
      </c>
      <c r="T3740" s="9">
        <f>$R$1+I3740/60/60/24</f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8273</v>
      </c>
      <c r="O3741" t="s">
        <v>8274</v>
      </c>
      <c r="P3741" s="12">
        <f>ROUND(E3741/D3741*100,0)</f>
        <v>20</v>
      </c>
      <c r="Q3741" s="13">
        <f>IFERROR(ROUND(E3741/L3741,2),"no backers")</f>
        <v>100.63</v>
      </c>
      <c r="S3741" s="9">
        <f>$R$1+J3741/60/60/24</f>
        <v>42548.449861111112</v>
      </c>
      <c r="T3741" s="9">
        <f>$R$1+I3741/60/60/24</f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8273</v>
      </c>
      <c r="O3742" t="s">
        <v>8274</v>
      </c>
      <c r="P3742" s="12">
        <f>ROUND(E3742/D3742*100,0)</f>
        <v>18</v>
      </c>
      <c r="Q3742" s="13">
        <f>IFERROR(ROUND(E3742/L3742,2),"no backers")</f>
        <v>25.57</v>
      </c>
      <c r="S3742" s="9">
        <f>$R$1+J3742/60/60/24</f>
        <v>41833.089756944442</v>
      </c>
      <c r="T3742" s="9">
        <f>$R$1+I3742/60/60/24</f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8273</v>
      </c>
      <c r="O3743" t="s">
        <v>8274</v>
      </c>
      <c r="P3743" s="12">
        <f>ROUND(E3743/D3743*100,0)</f>
        <v>0</v>
      </c>
      <c r="Q3743" s="13" t="str">
        <f>IFERROR(ROUND(E3743/L3743,2),"no backers")</f>
        <v>no backers</v>
      </c>
      <c r="S3743" s="9">
        <f>$R$1+J3743/60/60/24</f>
        <v>42325.920717592591</v>
      </c>
      <c r="T3743" s="9">
        <f>$R$1+I3743/60/60/24</f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8273</v>
      </c>
      <c r="O3744" t="s">
        <v>8274</v>
      </c>
      <c r="P3744" s="12">
        <f>ROUND(E3744/D3744*100,0)</f>
        <v>2</v>
      </c>
      <c r="Q3744" s="13">
        <f>IFERROR(ROUND(E3744/L3744,2),"no backers")</f>
        <v>25</v>
      </c>
      <c r="S3744" s="9">
        <f>$R$1+J3744/60/60/24</f>
        <v>41858.214629629627</v>
      </c>
      <c r="T3744" s="9">
        <f>$R$1+I3744/60/60/24</f>
        <v>41888.214629629627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8273</v>
      </c>
      <c r="O3745" t="s">
        <v>8274</v>
      </c>
      <c r="P3745" s="12">
        <f>ROUND(E3745/D3745*100,0)</f>
        <v>0</v>
      </c>
      <c r="Q3745" s="13" t="str">
        <f>IFERROR(ROUND(E3745/L3745,2),"no backers")</f>
        <v>no backers</v>
      </c>
      <c r="S3745" s="9">
        <f>$R$1+J3745/60/60/24</f>
        <v>41793.710231481484</v>
      </c>
      <c r="T3745" s="9">
        <f>$R$1+I3745/60/60/24</f>
        <v>41823.710231481484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8273</v>
      </c>
      <c r="O3746" t="s">
        <v>8274</v>
      </c>
      <c r="P3746" s="12">
        <f>ROUND(E3746/D3746*100,0)</f>
        <v>0</v>
      </c>
      <c r="Q3746" s="13" t="str">
        <f>IFERROR(ROUND(E3746/L3746,2),"no backers")</f>
        <v>no backers</v>
      </c>
      <c r="S3746" s="9">
        <f>$R$1+J3746/60/60/24</f>
        <v>41793.814259259263</v>
      </c>
      <c r="T3746" s="9">
        <f>$R$1+I3746/60/60/24</f>
        <v>41825.165972222225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8273</v>
      </c>
      <c r="O3747" t="s">
        <v>8274</v>
      </c>
      <c r="P3747" s="12">
        <f>ROUND(E3747/D3747*100,0)</f>
        <v>10</v>
      </c>
      <c r="Q3747" s="13">
        <f>IFERROR(ROUND(E3747/L3747,2),"no backers")</f>
        <v>10</v>
      </c>
      <c r="S3747" s="9">
        <f>$R$1+J3747/60/60/24</f>
        <v>41831.697939814818</v>
      </c>
      <c r="T3747" s="9">
        <f>$R$1+I3747/60/60/24</f>
        <v>41861.697939814818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8273</v>
      </c>
      <c r="O3748" t="s">
        <v>8274</v>
      </c>
      <c r="P3748" s="12">
        <f>ROUND(E3748/D3748*100,0)</f>
        <v>2</v>
      </c>
      <c r="Q3748" s="13">
        <f>IFERROR(ROUND(E3748/L3748,2),"no backers")</f>
        <v>202</v>
      </c>
      <c r="S3748" s="9">
        <f>$R$1+J3748/60/60/24</f>
        <v>42621.389340277776</v>
      </c>
      <c r="T3748" s="9">
        <f>$R$1+I3748/60/60/24</f>
        <v>42651.389340277776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8273</v>
      </c>
      <c r="O3749" t="s">
        <v>8274</v>
      </c>
      <c r="P3749" s="12">
        <f>ROUND(E3749/D3749*100,0)</f>
        <v>1</v>
      </c>
      <c r="Q3749" s="13">
        <f>IFERROR(ROUND(E3749/L3749,2),"no backers")</f>
        <v>25</v>
      </c>
      <c r="S3749" s="9">
        <f>$R$1+J3749/60/60/24</f>
        <v>42164.299722222218</v>
      </c>
      <c r="T3749" s="9">
        <f>$R$1+I3749/60/60/24</f>
        <v>42190.957638888889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8273</v>
      </c>
      <c r="O3750" t="s">
        <v>8315</v>
      </c>
      <c r="P3750" s="12">
        <f>ROUND(E3750/D3750*100,0)</f>
        <v>104</v>
      </c>
      <c r="Q3750" s="13">
        <f>IFERROR(ROUND(E3750/L3750,2),"no backers")</f>
        <v>99.54</v>
      </c>
      <c r="S3750" s="9">
        <f>$R$1+J3750/60/60/24</f>
        <v>42395.706435185188</v>
      </c>
      <c r="T3750" s="9">
        <f>$R$1+I3750/60/60/24</f>
        <v>42416.249305555553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8273</v>
      </c>
      <c r="O3751" t="s">
        <v>8315</v>
      </c>
      <c r="P3751" s="12">
        <f>ROUND(E3751/D3751*100,0)</f>
        <v>105</v>
      </c>
      <c r="Q3751" s="13">
        <f>IFERROR(ROUND(E3751/L3751,2),"no backers")</f>
        <v>75</v>
      </c>
      <c r="S3751" s="9">
        <f>$R$1+J3751/60/60/24</f>
        <v>42458.127175925925</v>
      </c>
      <c r="T3751" s="9">
        <f>$R$1+I3751/60/60/24</f>
        <v>42489.165972222225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8273</v>
      </c>
      <c r="O3752" t="s">
        <v>8315</v>
      </c>
      <c r="P3752" s="12">
        <f>ROUND(E3752/D3752*100,0)</f>
        <v>100</v>
      </c>
      <c r="Q3752" s="13">
        <f>IFERROR(ROUND(E3752/L3752,2),"no backers")</f>
        <v>215.25</v>
      </c>
      <c r="S3752" s="9">
        <f>$R$1+J3752/60/60/24</f>
        <v>42016.981574074074</v>
      </c>
      <c r="T3752" s="9">
        <f>$R$1+I3752/60/60/24</f>
        <v>42045.332638888889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8273</v>
      </c>
      <c r="O3753" t="s">
        <v>8315</v>
      </c>
      <c r="P3753" s="12">
        <f>ROUND(E3753/D3753*100,0)</f>
        <v>133</v>
      </c>
      <c r="Q3753" s="13">
        <f>IFERROR(ROUND(E3753/L3753,2),"no backers")</f>
        <v>120.55</v>
      </c>
      <c r="S3753" s="9">
        <f>$R$1+J3753/60/60/24</f>
        <v>42403.035567129627</v>
      </c>
      <c r="T3753" s="9">
        <f>$R$1+I3753/60/60/24</f>
        <v>42462.993900462956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8273</v>
      </c>
      <c r="O3754" t="s">
        <v>8315</v>
      </c>
      <c r="P3754" s="12">
        <f>ROUND(E3754/D3754*100,0)</f>
        <v>113</v>
      </c>
      <c r="Q3754" s="13">
        <f>IFERROR(ROUND(E3754/L3754,2),"no backers")</f>
        <v>37.67</v>
      </c>
      <c r="S3754" s="9">
        <f>$R$1+J3754/60/60/24</f>
        <v>42619.802488425921</v>
      </c>
      <c r="T3754" s="9">
        <f>$R$1+I3754/60/60/24</f>
        <v>42659.875</v>
      </c>
      <c r="U3754">
        <f>YEAR(S3754)</f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8273</v>
      </c>
      <c r="O3755" t="s">
        <v>8315</v>
      </c>
      <c r="P3755" s="12">
        <f>ROUND(E3755/D3755*100,0)</f>
        <v>103</v>
      </c>
      <c r="Q3755" s="13">
        <f>IFERROR(ROUND(E3755/L3755,2),"no backers")</f>
        <v>172.23</v>
      </c>
      <c r="S3755" s="9">
        <f>$R$1+J3755/60/60/24</f>
        <v>42128.824074074073</v>
      </c>
      <c r="T3755" s="9">
        <f>$R$1+I3755/60/60/24</f>
        <v>42158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8273</v>
      </c>
      <c r="O3756" t="s">
        <v>8315</v>
      </c>
      <c r="P3756" s="12">
        <f>ROUND(E3756/D3756*100,0)</f>
        <v>120</v>
      </c>
      <c r="Q3756" s="13">
        <f>IFERROR(ROUND(E3756/L3756,2),"no backers")</f>
        <v>111.11</v>
      </c>
      <c r="S3756" s="9">
        <f>$R$1+J3756/60/60/24</f>
        <v>41808.881215277775</v>
      </c>
      <c r="T3756" s="9">
        <f>$R$1+I3756/60/60/24</f>
        <v>41846.207638888889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8273</v>
      </c>
      <c r="O3757" t="s">
        <v>8315</v>
      </c>
      <c r="P3757" s="12">
        <f>ROUND(E3757/D3757*100,0)</f>
        <v>130</v>
      </c>
      <c r="Q3757" s="13">
        <f>IFERROR(ROUND(E3757/L3757,2),"no backers")</f>
        <v>25.46</v>
      </c>
      <c r="S3757" s="9">
        <f>$R$1+J3757/60/60/24</f>
        <v>42445.866979166662</v>
      </c>
      <c r="T3757" s="9">
        <f>$R$1+I3757/60/60/24</f>
        <v>42475.866979166662</v>
      </c>
      <c r="U3757">
        <f>YEAR(S3757)</f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8273</v>
      </c>
      <c r="O3758" t="s">
        <v>8315</v>
      </c>
      <c r="P3758" s="12">
        <f>ROUND(E3758/D3758*100,0)</f>
        <v>101</v>
      </c>
      <c r="Q3758" s="13">
        <f>IFERROR(ROUND(E3758/L3758,2),"no backers")</f>
        <v>267.64999999999998</v>
      </c>
      <c r="S3758" s="9">
        <f>$R$1+J3758/60/60/24</f>
        <v>41771.814791666664</v>
      </c>
      <c r="T3758" s="9">
        <f>$R$1+I3758/60/60/24</f>
        <v>41801.814791666664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8273</v>
      </c>
      <c r="O3759" t="s">
        <v>8315</v>
      </c>
      <c r="P3759" s="12">
        <f>ROUND(E3759/D3759*100,0)</f>
        <v>109</v>
      </c>
      <c r="Q3759" s="13">
        <f>IFERROR(ROUND(E3759/L3759,2),"no backers")</f>
        <v>75.959999999999994</v>
      </c>
      <c r="S3759" s="9">
        <f>$R$1+J3759/60/60/24</f>
        <v>41954.850868055553</v>
      </c>
      <c r="T3759" s="9">
        <f>$R$1+I3759/60/60/24</f>
        <v>41974.850868055553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8273</v>
      </c>
      <c r="O3760" t="s">
        <v>8315</v>
      </c>
      <c r="P3760" s="12">
        <f>ROUND(E3760/D3760*100,0)</f>
        <v>102</v>
      </c>
      <c r="Q3760" s="13">
        <f>IFERROR(ROUND(E3760/L3760,2),"no backers")</f>
        <v>59.04</v>
      </c>
      <c r="S3760" s="9">
        <f>$R$1+J3760/60/60/24</f>
        <v>41747.471504629626</v>
      </c>
      <c r="T3760" s="9">
        <f>$R$1+I3760/60/60/24</f>
        <v>41778.208333333336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8273</v>
      </c>
      <c r="O3761" t="s">
        <v>8315</v>
      </c>
      <c r="P3761" s="12">
        <f>ROUND(E3761/D3761*100,0)</f>
        <v>110</v>
      </c>
      <c r="Q3761" s="13">
        <f>IFERROR(ROUND(E3761/L3761,2),"no backers")</f>
        <v>50.11</v>
      </c>
      <c r="S3761" s="9">
        <f>$R$1+J3761/60/60/24</f>
        <v>42182.108252314814</v>
      </c>
      <c r="T3761" s="9">
        <f>$R$1+I3761/60/60/24</f>
        <v>42242.108252314814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8273</v>
      </c>
      <c r="O3762" t="s">
        <v>8315</v>
      </c>
      <c r="P3762" s="12">
        <f>ROUND(E3762/D3762*100,0)</f>
        <v>101</v>
      </c>
      <c r="Q3762" s="13">
        <f>IFERROR(ROUND(E3762/L3762,2),"no backers")</f>
        <v>55.5</v>
      </c>
      <c r="S3762" s="9">
        <f>$R$1+J3762/60/60/24</f>
        <v>41739.525300925925</v>
      </c>
      <c r="T3762" s="9">
        <f>$R$1+I3762/60/60/24</f>
        <v>41764.525300925925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8273</v>
      </c>
      <c r="O3763" t="s">
        <v>8315</v>
      </c>
      <c r="P3763" s="12">
        <f>ROUND(E3763/D3763*100,0)</f>
        <v>100</v>
      </c>
      <c r="Q3763" s="13">
        <f>IFERROR(ROUND(E3763/L3763,2),"no backers")</f>
        <v>166.67</v>
      </c>
      <c r="S3763" s="9">
        <f>$R$1+J3763/60/60/24</f>
        <v>42173.466863425929</v>
      </c>
      <c r="T3763" s="9">
        <f>$R$1+I3763/60/60/24</f>
        <v>42226.958333333328</v>
      </c>
      <c r="U3763">
        <f>YEAR(S3763)</f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8273</v>
      </c>
      <c r="O3764" t="s">
        <v>8315</v>
      </c>
      <c r="P3764" s="12">
        <f>ROUND(E3764/D3764*100,0)</f>
        <v>106</v>
      </c>
      <c r="Q3764" s="13">
        <f>IFERROR(ROUND(E3764/L3764,2),"no backers")</f>
        <v>47.43</v>
      </c>
      <c r="S3764" s="9">
        <f>$R$1+J3764/60/60/24</f>
        <v>42193.813530092593</v>
      </c>
      <c r="T3764" s="9">
        <f>$R$1+I3764/60/60/24</f>
        <v>42218.813530092593</v>
      </c>
      <c r="U3764">
        <f>YEAR(S3764)</f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8273</v>
      </c>
      <c r="O3765" t="s">
        <v>8315</v>
      </c>
      <c r="P3765" s="12">
        <f>ROUND(E3765/D3765*100,0)</f>
        <v>100</v>
      </c>
      <c r="Q3765" s="13">
        <f>IFERROR(ROUND(E3765/L3765,2),"no backers")</f>
        <v>64.94</v>
      </c>
      <c r="S3765" s="9">
        <f>$R$1+J3765/60/60/24</f>
        <v>42065.750300925924</v>
      </c>
      <c r="T3765" s="9">
        <f>$R$1+I3765/60/60/24</f>
        <v>42095.708634259259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8273</v>
      </c>
      <c r="O3766" t="s">
        <v>8315</v>
      </c>
      <c r="P3766" s="12">
        <f>ROUND(E3766/D3766*100,0)</f>
        <v>100</v>
      </c>
      <c r="Q3766" s="13">
        <f>IFERROR(ROUND(E3766/L3766,2),"no backers")</f>
        <v>55.56</v>
      </c>
      <c r="S3766" s="9">
        <f>$R$1+J3766/60/60/24</f>
        <v>42499.842962962968</v>
      </c>
      <c r="T3766" s="9">
        <f>$R$1+I3766/60/60/24</f>
        <v>42519.024999999994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8273</v>
      </c>
      <c r="O3767" t="s">
        <v>8315</v>
      </c>
      <c r="P3767" s="12">
        <f>ROUND(E3767/D3767*100,0)</f>
        <v>113</v>
      </c>
      <c r="Q3767" s="13">
        <f>IFERROR(ROUND(E3767/L3767,2),"no backers")</f>
        <v>74.22</v>
      </c>
      <c r="S3767" s="9">
        <f>$R$1+J3767/60/60/24</f>
        <v>41820.776412037041</v>
      </c>
      <c r="T3767" s="9">
        <f>$R$1+I3767/60/60/24</f>
        <v>41850.776412037041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8273</v>
      </c>
      <c r="O3768" t="s">
        <v>8315</v>
      </c>
      <c r="P3768" s="12">
        <f>ROUND(E3768/D3768*100,0)</f>
        <v>103</v>
      </c>
      <c r="Q3768" s="13">
        <f>IFERROR(ROUND(E3768/L3768,2),"no backers")</f>
        <v>106.93</v>
      </c>
      <c r="S3768" s="9">
        <f>$R$1+J3768/60/60/24</f>
        <v>41788.167187500003</v>
      </c>
      <c r="T3768" s="9">
        <f>$R$1+I3768/60/60/24</f>
        <v>41823.167187500003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8273</v>
      </c>
      <c r="O3769" t="s">
        <v>8315</v>
      </c>
      <c r="P3769" s="12">
        <f>ROUND(E3769/D3769*100,0)</f>
        <v>117</v>
      </c>
      <c r="Q3769" s="13">
        <f>IFERROR(ROUND(E3769/L3769,2),"no backers")</f>
        <v>41.7</v>
      </c>
      <c r="S3769" s="9">
        <f>$R$1+J3769/60/60/24</f>
        <v>42050.019641203704</v>
      </c>
      <c r="T3769" s="9">
        <f>$R$1+I3769/60/60/24</f>
        <v>42064.207638888889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8273</v>
      </c>
      <c r="O3770" t="s">
        <v>8315</v>
      </c>
      <c r="P3770" s="12">
        <f>ROUND(E3770/D3770*100,0)</f>
        <v>108</v>
      </c>
      <c r="Q3770" s="13">
        <f>IFERROR(ROUND(E3770/L3770,2),"no backers")</f>
        <v>74.239999999999995</v>
      </c>
      <c r="S3770" s="9">
        <f>$R$1+J3770/60/60/24</f>
        <v>41772.727893518517</v>
      </c>
      <c r="T3770" s="9">
        <f>$R$1+I3770/60/60/24</f>
        <v>41802.727893518517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8273</v>
      </c>
      <c r="O3771" t="s">
        <v>8315</v>
      </c>
      <c r="P3771" s="12">
        <f>ROUND(E3771/D3771*100,0)</f>
        <v>100</v>
      </c>
      <c r="Q3771" s="13">
        <f>IFERROR(ROUND(E3771/L3771,2),"no backers")</f>
        <v>73.33</v>
      </c>
      <c r="S3771" s="9">
        <f>$R$1+J3771/60/60/24</f>
        <v>42445.598136574074</v>
      </c>
      <c r="T3771" s="9">
        <f>$R$1+I3771/60/60/24</f>
        <v>42475.598136574074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8273</v>
      </c>
      <c r="O3772" t="s">
        <v>8315</v>
      </c>
      <c r="P3772" s="12">
        <f>ROUND(E3772/D3772*100,0)</f>
        <v>100</v>
      </c>
      <c r="Q3772" s="13">
        <f>IFERROR(ROUND(E3772/L3772,2),"no backers")</f>
        <v>100</v>
      </c>
      <c r="S3772" s="9">
        <f>$R$1+J3772/60/60/24</f>
        <v>42138.930671296301</v>
      </c>
      <c r="T3772" s="9">
        <f>$R$1+I3772/60/60/24</f>
        <v>42168.930671296301</v>
      </c>
      <c r="U3772">
        <f>YEAR(S3772)</f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8273</v>
      </c>
      <c r="O3773" t="s">
        <v>8315</v>
      </c>
      <c r="P3773" s="12">
        <f>ROUND(E3773/D3773*100,0)</f>
        <v>146</v>
      </c>
      <c r="Q3773" s="13">
        <f>IFERROR(ROUND(E3773/L3773,2),"no backers")</f>
        <v>38.42</v>
      </c>
      <c r="S3773" s="9">
        <f>$R$1+J3773/60/60/24</f>
        <v>42493.857083333336</v>
      </c>
      <c r="T3773" s="9">
        <f>$R$1+I3773/60/60/24</f>
        <v>42508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8273</v>
      </c>
      <c r="O3774" t="s">
        <v>8315</v>
      </c>
      <c r="P3774" s="12">
        <f>ROUND(E3774/D3774*100,0)</f>
        <v>110</v>
      </c>
      <c r="Q3774" s="13">
        <f>IFERROR(ROUND(E3774/L3774,2),"no backers")</f>
        <v>166.97</v>
      </c>
      <c r="S3774" s="9">
        <f>$R$1+J3774/60/60/24</f>
        <v>42682.616967592592</v>
      </c>
      <c r="T3774" s="9">
        <f>$R$1+I3774/60/60/24</f>
        <v>42703.25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8273</v>
      </c>
      <c r="O3775" t="s">
        <v>8315</v>
      </c>
      <c r="P3775" s="12">
        <f>ROUND(E3775/D3775*100,0)</f>
        <v>108</v>
      </c>
      <c r="Q3775" s="13">
        <f>IFERROR(ROUND(E3775/L3775,2),"no backers")</f>
        <v>94.91</v>
      </c>
      <c r="S3775" s="9">
        <f>$R$1+J3775/60/60/24</f>
        <v>42656.005173611105</v>
      </c>
      <c r="T3775" s="9">
        <f>$R$1+I3775/60/60/24</f>
        <v>42689.088888888888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8273</v>
      </c>
      <c r="O3776" t="s">
        <v>8315</v>
      </c>
      <c r="P3776" s="12">
        <f>ROUND(E3776/D3776*100,0)</f>
        <v>100</v>
      </c>
      <c r="Q3776" s="13">
        <f>IFERROR(ROUND(E3776/L3776,2),"no backers")</f>
        <v>100</v>
      </c>
      <c r="S3776" s="9">
        <f>$R$1+J3776/60/60/24</f>
        <v>42087.792303240742</v>
      </c>
      <c r="T3776" s="9">
        <f>$R$1+I3776/60/60/24</f>
        <v>42103.792303240742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8273</v>
      </c>
      <c r="O3777" t="s">
        <v>8315</v>
      </c>
      <c r="P3777" s="12">
        <f>ROUND(E3777/D3777*100,0)</f>
        <v>100</v>
      </c>
      <c r="Q3777" s="13">
        <f>IFERROR(ROUND(E3777/L3777,2),"no backers")</f>
        <v>143.21</v>
      </c>
      <c r="S3777" s="9">
        <f>$R$1+J3777/60/60/24</f>
        <v>42075.942627314813</v>
      </c>
      <c r="T3777" s="9">
        <f>$R$1+I3777/60/60/24</f>
        <v>42103.166666666672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8273</v>
      </c>
      <c r="O3778" t="s">
        <v>8315</v>
      </c>
      <c r="P3778" s="12">
        <f>ROUND(E3778/D3778*100,0)</f>
        <v>107</v>
      </c>
      <c r="Q3778" s="13">
        <f>IFERROR(ROUND(E3778/L3778,2),"no backers")</f>
        <v>90.82</v>
      </c>
      <c r="S3778" s="9">
        <f>$R$1+J3778/60/60/24</f>
        <v>41814.367800925924</v>
      </c>
      <c r="T3778" s="9">
        <f>$R$1+I3778/60/60/24</f>
        <v>41852.041666666664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8273</v>
      </c>
      <c r="O3779" t="s">
        <v>8315</v>
      </c>
      <c r="P3779" s="12">
        <f>ROUND(E3779/D3779*100,0)</f>
        <v>143</v>
      </c>
      <c r="Q3779" s="13">
        <f>IFERROR(ROUND(E3779/L3779,2),"no backers")</f>
        <v>48.54</v>
      </c>
      <c r="S3779" s="9">
        <f>$R$1+J3779/60/60/24</f>
        <v>41887.111354166671</v>
      </c>
      <c r="T3779" s="9">
        <f>$R$1+I3779/60/60/24</f>
        <v>41909.166666666664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8273</v>
      </c>
      <c r="O3780" t="s">
        <v>8315</v>
      </c>
      <c r="P3780" s="12">
        <f>ROUND(E3780/D3780*100,0)</f>
        <v>105</v>
      </c>
      <c r="Q3780" s="13">
        <f>IFERROR(ROUND(E3780/L3780,2),"no backers")</f>
        <v>70.03</v>
      </c>
      <c r="S3780" s="9">
        <f>$R$1+J3780/60/60/24</f>
        <v>41989.819212962961</v>
      </c>
      <c r="T3780" s="9">
        <f>$R$1+I3780/60/60/24</f>
        <v>42049.819212962961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8273</v>
      </c>
      <c r="O3781" t="s">
        <v>8315</v>
      </c>
      <c r="P3781" s="12">
        <f>ROUND(E3781/D3781*100,0)</f>
        <v>104</v>
      </c>
      <c r="Q3781" s="13">
        <f>IFERROR(ROUND(E3781/L3781,2),"no backers")</f>
        <v>135.63</v>
      </c>
      <c r="S3781" s="9">
        <f>$R$1+J3781/60/60/24</f>
        <v>42425.735416666663</v>
      </c>
      <c r="T3781" s="9">
        <f>$R$1+I3781/60/60/24</f>
        <v>42455.693750000006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8273</v>
      </c>
      <c r="O3782" t="s">
        <v>8315</v>
      </c>
      <c r="P3782" s="12">
        <f>ROUND(E3782/D3782*100,0)</f>
        <v>120</v>
      </c>
      <c r="Q3782" s="13">
        <f>IFERROR(ROUND(E3782/L3782,2),"no backers")</f>
        <v>100</v>
      </c>
      <c r="S3782" s="9">
        <f>$R$1+J3782/60/60/24</f>
        <v>42166.219733796301</v>
      </c>
      <c r="T3782" s="9">
        <f>$R$1+I3782/60/60/24</f>
        <v>42198.837499999994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8273</v>
      </c>
      <c r="O3783" t="s">
        <v>8315</v>
      </c>
      <c r="P3783" s="12">
        <f>ROUND(E3783/D3783*100,0)</f>
        <v>110</v>
      </c>
      <c r="Q3783" s="13">
        <f>IFERROR(ROUND(E3783/L3783,2),"no backers")</f>
        <v>94.9</v>
      </c>
      <c r="S3783" s="9">
        <f>$R$1+J3783/60/60/24</f>
        <v>41865.882928240739</v>
      </c>
      <c r="T3783" s="9">
        <f>$R$1+I3783/60/60/24</f>
        <v>41890.882928240739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8273</v>
      </c>
      <c r="O3784" t="s">
        <v>8315</v>
      </c>
      <c r="P3784" s="12">
        <f>ROUND(E3784/D3784*100,0)</f>
        <v>102</v>
      </c>
      <c r="Q3784" s="13">
        <f>IFERROR(ROUND(E3784/L3784,2),"no backers")</f>
        <v>75.37</v>
      </c>
      <c r="S3784" s="9">
        <f>$R$1+J3784/60/60/24</f>
        <v>42546.862233796302</v>
      </c>
      <c r="T3784" s="9">
        <f>$R$1+I3784/60/60/24</f>
        <v>42575.958333333328</v>
      </c>
      <c r="U3784">
        <f>YEAR(S3784)</f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8273</v>
      </c>
      <c r="O3785" t="s">
        <v>8315</v>
      </c>
      <c r="P3785" s="12">
        <f>ROUND(E3785/D3785*100,0)</f>
        <v>129</v>
      </c>
      <c r="Q3785" s="13">
        <f>IFERROR(ROUND(E3785/L3785,2),"no backers")</f>
        <v>64.459999999999994</v>
      </c>
      <c r="S3785" s="9">
        <f>$R$1+J3785/60/60/24</f>
        <v>42420.140277777777</v>
      </c>
      <c r="T3785" s="9">
        <f>$R$1+I3785/60/60/24</f>
        <v>42444.666666666672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8273</v>
      </c>
      <c r="O3786" t="s">
        <v>8315</v>
      </c>
      <c r="P3786" s="12">
        <f>ROUND(E3786/D3786*100,0)</f>
        <v>115</v>
      </c>
      <c r="Q3786" s="13">
        <f>IFERROR(ROUND(E3786/L3786,2),"no backers")</f>
        <v>115</v>
      </c>
      <c r="S3786" s="9">
        <f>$R$1+J3786/60/60/24</f>
        <v>42531.980694444443</v>
      </c>
      <c r="T3786" s="9">
        <f>$R$1+I3786/60/60/24</f>
        <v>42561.980694444443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8273</v>
      </c>
      <c r="O3787" t="s">
        <v>8315</v>
      </c>
      <c r="P3787" s="12">
        <f>ROUND(E3787/D3787*100,0)</f>
        <v>151</v>
      </c>
      <c r="Q3787" s="13">
        <f>IFERROR(ROUND(E3787/L3787,2),"no backers")</f>
        <v>100.5</v>
      </c>
      <c r="S3787" s="9">
        <f>$R$1+J3787/60/60/24</f>
        <v>42548.63853009259</v>
      </c>
      <c r="T3787" s="9">
        <f>$R$1+I3787/60/60/24</f>
        <v>42584.418749999997</v>
      </c>
      <c r="U3787">
        <f>YEAR(S3787)</f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8273</v>
      </c>
      <c r="O3788" t="s">
        <v>8315</v>
      </c>
      <c r="P3788" s="12">
        <f>ROUND(E3788/D3788*100,0)</f>
        <v>111</v>
      </c>
      <c r="Q3788" s="13">
        <f>IFERROR(ROUND(E3788/L3788,2),"no backers")</f>
        <v>93.77</v>
      </c>
      <c r="S3788" s="9">
        <f>$R$1+J3788/60/60/24</f>
        <v>42487.037905092591</v>
      </c>
      <c r="T3788" s="9">
        <f>$R$1+I3788/60/60/24</f>
        <v>42517.037905092591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8273</v>
      </c>
      <c r="O3789" t="s">
        <v>8315</v>
      </c>
      <c r="P3789" s="12">
        <f>ROUND(E3789/D3789*100,0)</f>
        <v>100</v>
      </c>
      <c r="Q3789" s="13">
        <f>IFERROR(ROUND(E3789/L3789,2),"no backers")</f>
        <v>35.1</v>
      </c>
      <c r="S3789" s="9">
        <f>$R$1+J3789/60/60/24</f>
        <v>42167.534791666665</v>
      </c>
      <c r="T3789" s="9">
        <f>$R$1+I3789/60/60/24</f>
        <v>42196.165972222225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8273</v>
      </c>
      <c r="O3790" t="s">
        <v>8315</v>
      </c>
      <c r="P3790" s="12">
        <f>ROUND(E3790/D3790*100,0)</f>
        <v>1</v>
      </c>
      <c r="Q3790" s="13">
        <f>IFERROR(ROUND(E3790/L3790,2),"no backers")</f>
        <v>500</v>
      </c>
      <c r="S3790" s="9">
        <f>$R$1+J3790/60/60/24</f>
        <v>42333.695821759262</v>
      </c>
      <c r="T3790" s="9">
        <f>$R$1+I3790/60/60/24</f>
        <v>42361.679166666669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8273</v>
      </c>
      <c r="O3791" t="s">
        <v>8315</v>
      </c>
      <c r="P3791" s="12">
        <f>ROUND(E3791/D3791*100,0)</f>
        <v>3</v>
      </c>
      <c r="Q3791" s="13">
        <f>IFERROR(ROUND(E3791/L3791,2),"no backers")</f>
        <v>29</v>
      </c>
      <c r="S3791" s="9">
        <f>$R$1+J3791/60/60/24</f>
        <v>42138.798819444448</v>
      </c>
      <c r="T3791" s="9">
        <f>$R$1+I3791/60/60/24</f>
        <v>42170.798819444448</v>
      </c>
      <c r="U3791">
        <f>YEAR(S3791)</f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8273</v>
      </c>
      <c r="O3792" t="s">
        <v>8315</v>
      </c>
      <c r="P3792" s="12">
        <f>ROUND(E3792/D3792*100,0)</f>
        <v>0</v>
      </c>
      <c r="Q3792" s="13" t="str">
        <f>IFERROR(ROUND(E3792/L3792,2),"no backers")</f>
        <v>no backers</v>
      </c>
      <c r="S3792" s="9">
        <f>$R$1+J3792/60/60/24</f>
        <v>42666.666932870372</v>
      </c>
      <c r="T3792" s="9">
        <f>$R$1+I3792/60/60/24</f>
        <v>42696.708599537036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8273</v>
      </c>
      <c r="O3793" t="s">
        <v>8315</v>
      </c>
      <c r="P3793" s="12">
        <f>ROUND(E3793/D3793*100,0)</f>
        <v>0</v>
      </c>
      <c r="Q3793" s="13" t="str">
        <f>IFERROR(ROUND(E3793/L3793,2),"no backers")</f>
        <v>no backers</v>
      </c>
      <c r="S3793" s="9">
        <f>$R$1+J3793/60/60/24</f>
        <v>41766.692037037035</v>
      </c>
      <c r="T3793" s="9">
        <f>$R$1+I3793/60/60/24</f>
        <v>41826.692037037035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8273</v>
      </c>
      <c r="O3794" t="s">
        <v>8315</v>
      </c>
      <c r="P3794" s="12">
        <f>ROUND(E3794/D3794*100,0)</f>
        <v>0</v>
      </c>
      <c r="Q3794" s="13">
        <f>IFERROR(ROUND(E3794/L3794,2),"no backers")</f>
        <v>17.5</v>
      </c>
      <c r="S3794" s="9">
        <f>$R$1+J3794/60/60/24</f>
        <v>42170.447013888886</v>
      </c>
      <c r="T3794" s="9">
        <f>$R$1+I3794/60/60/24</f>
        <v>42200.447013888886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8273</v>
      </c>
      <c r="O3795" t="s">
        <v>8315</v>
      </c>
      <c r="P3795" s="12">
        <f>ROUND(E3795/D3795*100,0)</f>
        <v>60</v>
      </c>
      <c r="Q3795" s="13">
        <f>IFERROR(ROUND(E3795/L3795,2),"no backers")</f>
        <v>174</v>
      </c>
      <c r="S3795" s="9">
        <f>$R$1+J3795/60/60/24</f>
        <v>41968.938993055555</v>
      </c>
      <c r="T3795" s="9">
        <f>$R$1+I3795/60/60/24</f>
        <v>41989.938993055555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8273</v>
      </c>
      <c r="O3796" t="s">
        <v>8315</v>
      </c>
      <c r="P3796" s="12">
        <f>ROUND(E3796/D3796*100,0)</f>
        <v>1</v>
      </c>
      <c r="Q3796" s="13">
        <f>IFERROR(ROUND(E3796/L3796,2),"no backers")</f>
        <v>50</v>
      </c>
      <c r="S3796" s="9">
        <f>$R$1+J3796/60/60/24</f>
        <v>42132.58048611111</v>
      </c>
      <c r="T3796" s="9">
        <f>$R$1+I3796/60/60/24</f>
        <v>42162.58048611111</v>
      </c>
      <c r="U3796">
        <f>YEAR(S3796)</f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8273</v>
      </c>
      <c r="O3797" t="s">
        <v>8315</v>
      </c>
      <c r="P3797" s="12">
        <f>ROUND(E3797/D3797*100,0)</f>
        <v>2</v>
      </c>
      <c r="Q3797" s="13">
        <f>IFERROR(ROUND(E3797/L3797,2),"no backers")</f>
        <v>5</v>
      </c>
      <c r="S3797" s="9">
        <f>$R$1+J3797/60/60/24</f>
        <v>42201.436226851853</v>
      </c>
      <c r="T3797" s="9">
        <f>$R$1+I3797/60/60/24</f>
        <v>42244.9375</v>
      </c>
      <c r="U3797">
        <f>YEAR(S3797)</f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8273</v>
      </c>
      <c r="O3798" t="s">
        <v>8315</v>
      </c>
      <c r="P3798" s="12">
        <f>ROUND(E3798/D3798*100,0)</f>
        <v>0</v>
      </c>
      <c r="Q3798" s="13">
        <f>IFERROR(ROUND(E3798/L3798,2),"no backers")</f>
        <v>1</v>
      </c>
      <c r="S3798" s="9">
        <f>$R$1+J3798/60/60/24</f>
        <v>42689.029583333337</v>
      </c>
      <c r="T3798" s="9">
        <f>$R$1+I3798/60/60/24</f>
        <v>42749.029583333337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8273</v>
      </c>
      <c r="O3799" t="s">
        <v>8315</v>
      </c>
      <c r="P3799" s="12">
        <f>ROUND(E3799/D3799*100,0)</f>
        <v>90</v>
      </c>
      <c r="Q3799" s="13">
        <f>IFERROR(ROUND(E3799/L3799,2),"no backers")</f>
        <v>145.41</v>
      </c>
      <c r="S3799" s="9">
        <f>$R$1+J3799/60/60/24</f>
        <v>42084.881539351853</v>
      </c>
      <c r="T3799" s="9">
        <f>$R$1+I3799/60/60/24</f>
        <v>42114.881539351853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8273</v>
      </c>
      <c r="O3800" t="s">
        <v>8315</v>
      </c>
      <c r="P3800" s="12">
        <f>ROUND(E3800/D3800*100,0)</f>
        <v>1</v>
      </c>
      <c r="Q3800" s="13">
        <f>IFERROR(ROUND(E3800/L3800,2),"no backers")</f>
        <v>205</v>
      </c>
      <c r="S3800" s="9">
        <f>$R$1+J3800/60/60/24</f>
        <v>41831.722777777781</v>
      </c>
      <c r="T3800" s="9">
        <f>$R$1+I3800/60/60/24</f>
        <v>41861.722777777781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8273</v>
      </c>
      <c r="O3801" t="s">
        <v>8315</v>
      </c>
      <c r="P3801" s="12">
        <f>ROUND(E3801/D3801*100,0)</f>
        <v>4</v>
      </c>
      <c r="Q3801" s="13">
        <f>IFERROR(ROUND(E3801/L3801,2),"no backers")</f>
        <v>100.5</v>
      </c>
      <c r="S3801" s="9">
        <f>$R$1+J3801/60/60/24</f>
        <v>42410.93105324074</v>
      </c>
      <c r="T3801" s="9">
        <f>$R$1+I3801/60/60/24</f>
        <v>42440.93105324074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8273</v>
      </c>
      <c r="O3802" t="s">
        <v>8315</v>
      </c>
      <c r="P3802" s="12">
        <f>ROUND(E3802/D3802*100,0)</f>
        <v>4</v>
      </c>
      <c r="Q3802" s="13">
        <f>IFERROR(ROUND(E3802/L3802,2),"no backers")</f>
        <v>55.06</v>
      </c>
      <c r="S3802" s="9">
        <f>$R$1+J3802/60/60/24</f>
        <v>41982.737071759257</v>
      </c>
      <c r="T3802" s="9">
        <f>$R$1+I3802/60/60/24</f>
        <v>42015.207638888889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8273</v>
      </c>
      <c r="O3803" t="s">
        <v>8315</v>
      </c>
      <c r="P3803" s="12">
        <f>ROUND(E3803/D3803*100,0)</f>
        <v>9</v>
      </c>
      <c r="Q3803" s="13">
        <f>IFERROR(ROUND(E3803/L3803,2),"no backers")</f>
        <v>47.33</v>
      </c>
      <c r="S3803" s="9">
        <f>$R$1+J3803/60/60/24</f>
        <v>41975.676111111112</v>
      </c>
      <c r="T3803" s="9">
        <f>$R$1+I3803/60/60/24</f>
        <v>42006.676111111112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8273</v>
      </c>
      <c r="O3804" t="s">
        <v>8315</v>
      </c>
      <c r="P3804" s="12">
        <f>ROUND(E3804/D3804*100,0)</f>
        <v>0</v>
      </c>
      <c r="Q3804" s="13" t="str">
        <f>IFERROR(ROUND(E3804/L3804,2),"no backers")</f>
        <v>no backers</v>
      </c>
      <c r="S3804" s="9">
        <f>$R$1+J3804/60/60/24</f>
        <v>42269.126226851848</v>
      </c>
      <c r="T3804" s="9">
        <f>$R$1+I3804/60/60/24</f>
        <v>42299.126226851848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8273</v>
      </c>
      <c r="O3805" t="s">
        <v>8315</v>
      </c>
      <c r="P3805" s="12">
        <f>ROUND(E3805/D3805*100,0)</f>
        <v>20</v>
      </c>
      <c r="Q3805" s="13">
        <f>IFERROR(ROUND(E3805/L3805,2),"no backers")</f>
        <v>58.95</v>
      </c>
      <c r="S3805" s="9">
        <f>$R$1+J3805/60/60/24</f>
        <v>42403.971851851849</v>
      </c>
      <c r="T3805" s="9">
        <f>$R$1+I3805/60/60/24</f>
        <v>42433.971851851849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8273</v>
      </c>
      <c r="O3806" t="s">
        <v>8315</v>
      </c>
      <c r="P3806" s="12">
        <f>ROUND(E3806/D3806*100,0)</f>
        <v>0</v>
      </c>
      <c r="Q3806" s="13" t="str">
        <f>IFERROR(ROUND(E3806/L3806,2),"no backers")</f>
        <v>no backers</v>
      </c>
      <c r="S3806" s="9">
        <f>$R$1+J3806/60/60/24</f>
        <v>42527.00953703704</v>
      </c>
      <c r="T3806" s="9">
        <f>$R$1+I3806/60/60/24</f>
        <v>42582.291666666672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8273</v>
      </c>
      <c r="O3807" t="s">
        <v>8315</v>
      </c>
      <c r="P3807" s="12">
        <f>ROUND(E3807/D3807*100,0)</f>
        <v>0</v>
      </c>
      <c r="Q3807" s="13">
        <f>IFERROR(ROUND(E3807/L3807,2),"no backers")</f>
        <v>1.5</v>
      </c>
      <c r="S3807" s="9">
        <f>$R$1+J3807/60/60/24</f>
        <v>41849.887037037035</v>
      </c>
      <c r="T3807" s="9">
        <f>$R$1+I3807/60/60/24</f>
        <v>41909.887037037035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8273</v>
      </c>
      <c r="O3808" t="s">
        <v>8315</v>
      </c>
      <c r="P3808" s="12">
        <f>ROUND(E3808/D3808*100,0)</f>
        <v>0</v>
      </c>
      <c r="Q3808" s="13">
        <f>IFERROR(ROUND(E3808/L3808,2),"no backers")</f>
        <v>5</v>
      </c>
      <c r="S3808" s="9">
        <f>$R$1+J3808/60/60/24</f>
        <v>41799.259039351848</v>
      </c>
      <c r="T3808" s="9">
        <f>$R$1+I3808/60/60/24</f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8273</v>
      </c>
      <c r="O3809" t="s">
        <v>8315</v>
      </c>
      <c r="P3809" s="12">
        <f>ROUND(E3809/D3809*100,0)</f>
        <v>30</v>
      </c>
      <c r="Q3809" s="13">
        <f>IFERROR(ROUND(E3809/L3809,2),"no backers")</f>
        <v>50.56</v>
      </c>
      <c r="S3809" s="9">
        <f>$R$1+J3809/60/60/24</f>
        <v>42090.909016203703</v>
      </c>
      <c r="T3809" s="9">
        <f>$R$1+I3809/60/60/24</f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8273</v>
      </c>
      <c r="O3810" t="s">
        <v>8274</v>
      </c>
      <c r="P3810" s="12">
        <f>ROUND(E3810/D3810*100,0)</f>
        <v>100</v>
      </c>
      <c r="Q3810" s="13">
        <f>IFERROR(ROUND(E3810/L3810,2),"no backers")</f>
        <v>41.67</v>
      </c>
      <c r="S3810" s="9">
        <f>$R$1+J3810/60/60/24</f>
        <v>42059.453923611116</v>
      </c>
      <c r="T3810" s="9">
        <f>$R$1+I3810/60/60/24</f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8273</v>
      </c>
      <c r="O3811" t="s">
        <v>8274</v>
      </c>
      <c r="P3811" s="12">
        <f>ROUND(E3811/D3811*100,0)</f>
        <v>101</v>
      </c>
      <c r="Q3811" s="13">
        <f>IFERROR(ROUND(E3811/L3811,2),"no backers")</f>
        <v>53.29</v>
      </c>
      <c r="S3811" s="9">
        <f>$R$1+J3811/60/60/24</f>
        <v>41800.526701388888</v>
      </c>
      <c r="T3811" s="9">
        <f>$R$1+I3811/60/60/24</f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8273</v>
      </c>
      <c r="O3812" t="s">
        <v>8274</v>
      </c>
      <c r="P3812" s="12">
        <f>ROUND(E3812/D3812*100,0)</f>
        <v>122</v>
      </c>
      <c r="Q3812" s="13">
        <f>IFERROR(ROUND(E3812/L3812,2),"no backers")</f>
        <v>70.23</v>
      </c>
      <c r="S3812" s="9">
        <f>$R$1+J3812/60/60/24</f>
        <v>42054.849050925928</v>
      </c>
      <c r="T3812" s="9">
        <f>$R$1+I3812/60/60/24</f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8273</v>
      </c>
      <c r="O3813" t="s">
        <v>8274</v>
      </c>
      <c r="P3813" s="12">
        <f>ROUND(E3813/D3813*100,0)</f>
        <v>330</v>
      </c>
      <c r="Q3813" s="13">
        <f>IFERROR(ROUND(E3813/L3813,2),"no backers")</f>
        <v>43.42</v>
      </c>
      <c r="S3813" s="9">
        <f>$R$1+J3813/60/60/24</f>
        <v>42487.62700231481</v>
      </c>
      <c r="T3813" s="9">
        <f>$R$1+I3813/60/60/24</f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8273</v>
      </c>
      <c r="O3814" t="s">
        <v>8274</v>
      </c>
      <c r="P3814" s="12">
        <f>ROUND(E3814/D3814*100,0)</f>
        <v>110</v>
      </c>
      <c r="Q3814" s="13">
        <f>IFERROR(ROUND(E3814/L3814,2),"no backers")</f>
        <v>199.18</v>
      </c>
      <c r="S3814" s="9">
        <f>$R$1+J3814/60/60/24</f>
        <v>42109.751250000001</v>
      </c>
      <c r="T3814" s="9">
        <f>$R$1+I3814/60/60/24</f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8273</v>
      </c>
      <c r="O3815" t="s">
        <v>8274</v>
      </c>
      <c r="P3815" s="12">
        <f>ROUND(E3815/D3815*100,0)</f>
        <v>101</v>
      </c>
      <c r="Q3815" s="13">
        <f>IFERROR(ROUND(E3815/L3815,2),"no backers")</f>
        <v>78.52</v>
      </c>
      <c r="S3815" s="9">
        <f>$R$1+J3815/60/60/24</f>
        <v>42497.275706018518</v>
      </c>
      <c r="T3815" s="9">
        <f>$R$1+I3815/60/60/24</f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8273</v>
      </c>
      <c r="O3816" t="s">
        <v>8274</v>
      </c>
      <c r="P3816" s="12">
        <f>ROUND(E3816/D3816*100,0)</f>
        <v>140</v>
      </c>
      <c r="Q3816" s="13">
        <f>IFERROR(ROUND(E3816/L3816,2),"no backers")</f>
        <v>61.82</v>
      </c>
      <c r="S3816" s="9">
        <f>$R$1+J3816/60/60/24</f>
        <v>42058.904074074075</v>
      </c>
      <c r="T3816" s="9">
        <f>$R$1+I3816/60/60/24</f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8273</v>
      </c>
      <c r="O3817" t="s">
        <v>8274</v>
      </c>
      <c r="P3817" s="12">
        <f>ROUND(E3817/D3817*100,0)</f>
        <v>100</v>
      </c>
      <c r="Q3817" s="13">
        <f>IFERROR(ROUND(E3817/L3817,2),"no backers")</f>
        <v>50</v>
      </c>
      <c r="S3817" s="9">
        <f>$R$1+J3817/60/60/24</f>
        <v>42207.259918981479</v>
      </c>
      <c r="T3817" s="9">
        <f>$R$1+I3817/60/60/24</f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8273</v>
      </c>
      <c r="O3818" t="s">
        <v>8274</v>
      </c>
      <c r="P3818" s="12">
        <f>ROUND(E3818/D3818*100,0)</f>
        <v>119</v>
      </c>
      <c r="Q3818" s="13">
        <f>IFERROR(ROUND(E3818/L3818,2),"no backers")</f>
        <v>48.34</v>
      </c>
      <c r="S3818" s="9">
        <f>$R$1+J3818/60/60/24</f>
        <v>41807.690081018518</v>
      </c>
      <c r="T3818" s="9">
        <f>$R$1+I3818/60/60/24</f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8273</v>
      </c>
      <c r="O3819" t="s">
        <v>8274</v>
      </c>
      <c r="P3819" s="12">
        <f>ROUND(E3819/D3819*100,0)</f>
        <v>107</v>
      </c>
      <c r="Q3819" s="13">
        <f>IFERROR(ROUND(E3819/L3819,2),"no backers")</f>
        <v>107.25</v>
      </c>
      <c r="S3819" s="9">
        <f>$R$1+J3819/60/60/24</f>
        <v>42284.69694444444</v>
      </c>
      <c r="T3819" s="9">
        <f>$R$1+I3819/60/60/24</f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8273</v>
      </c>
      <c r="O3820" t="s">
        <v>8274</v>
      </c>
      <c r="P3820" s="12">
        <f>ROUND(E3820/D3820*100,0)</f>
        <v>228</v>
      </c>
      <c r="Q3820" s="13">
        <f>IFERROR(ROUND(E3820/L3820,2),"no backers")</f>
        <v>57</v>
      </c>
      <c r="S3820" s="9">
        <f>$R$1+J3820/60/60/24</f>
        <v>42045.84238425926</v>
      </c>
      <c r="T3820" s="9">
        <f>$R$1+I3820/60/60/24</f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8273</v>
      </c>
      <c r="O3821" t="s">
        <v>8274</v>
      </c>
      <c r="P3821" s="12">
        <f>ROUND(E3821/D3821*100,0)</f>
        <v>106</v>
      </c>
      <c r="Q3821" s="13">
        <f>IFERROR(ROUND(E3821/L3821,2),"no backers")</f>
        <v>40.92</v>
      </c>
      <c r="S3821" s="9">
        <f>$R$1+J3821/60/60/24</f>
        <v>42184.209537037037</v>
      </c>
      <c r="T3821" s="9">
        <f>$R$1+I3821/60/60/24</f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8273</v>
      </c>
      <c r="O3822" t="s">
        <v>8274</v>
      </c>
      <c r="P3822" s="12">
        <f>ROUND(E3822/D3822*100,0)</f>
        <v>143</v>
      </c>
      <c r="Q3822" s="13">
        <f>IFERROR(ROUND(E3822/L3822,2),"no backers")</f>
        <v>21.5</v>
      </c>
      <c r="S3822" s="9">
        <f>$R$1+J3822/60/60/24</f>
        <v>42160.651817129634</v>
      </c>
      <c r="T3822" s="9">
        <f>$R$1+I3822/60/60/24</f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8273</v>
      </c>
      <c r="O3823" t="s">
        <v>8274</v>
      </c>
      <c r="P3823" s="12">
        <f>ROUND(E3823/D3823*100,0)</f>
        <v>105</v>
      </c>
      <c r="Q3823" s="13">
        <f>IFERROR(ROUND(E3823/L3823,2),"no backers")</f>
        <v>79.540000000000006</v>
      </c>
      <c r="S3823" s="9">
        <f>$R$1+J3823/60/60/24</f>
        <v>42341.180636574078</v>
      </c>
      <c r="T3823" s="9">
        <f>$R$1+I3823/60/60/24</f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8273</v>
      </c>
      <c r="O3824" t="s">
        <v>8274</v>
      </c>
      <c r="P3824" s="12">
        <f>ROUND(E3824/D3824*100,0)</f>
        <v>110</v>
      </c>
      <c r="Q3824" s="13">
        <f>IFERROR(ROUND(E3824/L3824,2),"no backers")</f>
        <v>72.38</v>
      </c>
      <c r="S3824" s="9">
        <f>$R$1+J3824/60/60/24</f>
        <v>42329.838159722218</v>
      </c>
      <c r="T3824" s="9">
        <f>$R$1+I3824/60/60/24</f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8273</v>
      </c>
      <c r="O3825" t="s">
        <v>8274</v>
      </c>
      <c r="P3825" s="12">
        <f>ROUND(E3825/D3825*100,0)</f>
        <v>106</v>
      </c>
      <c r="Q3825" s="13">
        <f>IFERROR(ROUND(E3825/L3825,2),"no backers")</f>
        <v>64.63</v>
      </c>
      <c r="S3825" s="9">
        <f>$R$1+J3825/60/60/24</f>
        <v>42170.910231481481</v>
      </c>
      <c r="T3825" s="9">
        <f>$R$1+I3825/60/60/24</f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8273</v>
      </c>
      <c r="O3826" t="s">
        <v>8274</v>
      </c>
      <c r="P3826" s="12">
        <f>ROUND(E3826/D3826*100,0)</f>
        <v>108</v>
      </c>
      <c r="Q3826" s="13">
        <f>IFERROR(ROUND(E3826/L3826,2),"no backers")</f>
        <v>38.57</v>
      </c>
      <c r="S3826" s="9">
        <f>$R$1+J3826/60/60/24</f>
        <v>42571.626192129625</v>
      </c>
      <c r="T3826" s="9">
        <f>$R$1+I3826/60/60/24</f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8273</v>
      </c>
      <c r="O3827" t="s">
        <v>8274</v>
      </c>
      <c r="P3827" s="12">
        <f>ROUND(E3827/D3827*100,0)</f>
        <v>105</v>
      </c>
      <c r="Q3827" s="13">
        <f>IFERROR(ROUND(E3827/L3827,2),"no backers")</f>
        <v>107.57</v>
      </c>
      <c r="S3827" s="9">
        <f>$R$1+J3827/60/60/24</f>
        <v>42151.069606481484</v>
      </c>
      <c r="T3827" s="9">
        <f>$R$1+I3827/60/60/24</f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8273</v>
      </c>
      <c r="O3828" t="s">
        <v>8274</v>
      </c>
      <c r="P3828" s="12">
        <f>ROUND(E3828/D3828*100,0)</f>
        <v>119</v>
      </c>
      <c r="Q3828" s="13">
        <f>IFERROR(ROUND(E3828/L3828,2),"no backers")</f>
        <v>27.5</v>
      </c>
      <c r="S3828" s="9">
        <f>$R$1+J3828/60/60/24</f>
        <v>42101.423541666663</v>
      </c>
      <c r="T3828" s="9">
        <f>$R$1+I3828/60/60/24</f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8273</v>
      </c>
      <c r="O3829" t="s">
        <v>8274</v>
      </c>
      <c r="P3829" s="12">
        <f>ROUND(E3829/D3829*100,0)</f>
        <v>153</v>
      </c>
      <c r="Q3829" s="13">
        <f>IFERROR(ROUND(E3829/L3829,2),"no backers")</f>
        <v>70.459999999999994</v>
      </c>
      <c r="S3829" s="9">
        <f>$R$1+J3829/60/60/24</f>
        <v>42034.928252314814</v>
      </c>
      <c r="T3829" s="9">
        <f>$R$1+I3829/60/60/24</f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8273</v>
      </c>
      <c r="O3830" t="s">
        <v>8274</v>
      </c>
      <c r="P3830" s="12">
        <f>ROUND(E3830/D3830*100,0)</f>
        <v>100</v>
      </c>
      <c r="Q3830" s="13">
        <f>IFERROR(ROUND(E3830/L3830,2),"no backers")</f>
        <v>178.57</v>
      </c>
      <c r="S3830" s="9">
        <f>$R$1+J3830/60/60/24</f>
        <v>41944.527627314819</v>
      </c>
      <c r="T3830" s="9">
        <f>$R$1+I3830/60/60/24</f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8273</v>
      </c>
      <c r="O3831" t="s">
        <v>8274</v>
      </c>
      <c r="P3831" s="12">
        <f>ROUND(E3831/D3831*100,0)</f>
        <v>100</v>
      </c>
      <c r="Q3831" s="13">
        <f>IFERROR(ROUND(E3831/L3831,2),"no backers")</f>
        <v>62.63</v>
      </c>
      <c r="S3831" s="9">
        <f>$R$1+J3831/60/60/24</f>
        <v>42593.865405092598</v>
      </c>
      <c r="T3831" s="9">
        <f>$R$1+I3831/60/60/24</f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8273</v>
      </c>
      <c r="O3832" t="s">
        <v>8274</v>
      </c>
      <c r="P3832" s="12">
        <f>ROUND(E3832/D3832*100,0)</f>
        <v>225</v>
      </c>
      <c r="Q3832" s="13">
        <f>IFERROR(ROUND(E3832/L3832,2),"no backers")</f>
        <v>75</v>
      </c>
      <c r="S3832" s="9">
        <f>$R$1+J3832/60/60/24</f>
        <v>42503.740868055553</v>
      </c>
      <c r="T3832" s="9">
        <f>$R$1+I3832/60/60/24</f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8273</v>
      </c>
      <c r="O3833" t="s">
        <v>8274</v>
      </c>
      <c r="P3833" s="12">
        <f>ROUND(E3833/D3833*100,0)</f>
        <v>106</v>
      </c>
      <c r="Q3833" s="13">
        <f>IFERROR(ROUND(E3833/L3833,2),"no backers")</f>
        <v>58.9</v>
      </c>
      <c r="S3833" s="9">
        <f>$R$1+J3833/60/60/24</f>
        <v>41927.848900462966</v>
      </c>
      <c r="T3833" s="9">
        <f>$R$1+I3833/60/60/24</f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8273</v>
      </c>
      <c r="O3834" t="s">
        <v>8274</v>
      </c>
      <c r="P3834" s="12">
        <f>ROUND(E3834/D3834*100,0)</f>
        <v>105</v>
      </c>
      <c r="Q3834" s="13">
        <f>IFERROR(ROUND(E3834/L3834,2),"no backers")</f>
        <v>139.56</v>
      </c>
      <c r="S3834" s="9">
        <f>$R$1+J3834/60/60/24</f>
        <v>42375.114988425921</v>
      </c>
      <c r="T3834" s="9">
        <f>$R$1+I3834/60/60/24</f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8273</v>
      </c>
      <c r="O3835" t="s">
        <v>8274</v>
      </c>
      <c r="P3835" s="12">
        <f>ROUND(E3835/D3835*100,0)</f>
        <v>117</v>
      </c>
      <c r="Q3835" s="13">
        <f>IFERROR(ROUND(E3835/L3835,2),"no backers")</f>
        <v>70</v>
      </c>
      <c r="S3835" s="9">
        <f>$R$1+J3835/60/60/24</f>
        <v>41963.872361111105</v>
      </c>
      <c r="T3835" s="9">
        <f>$R$1+I3835/60/60/24</f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8273</v>
      </c>
      <c r="O3836" t="s">
        <v>8274</v>
      </c>
      <c r="P3836" s="12">
        <f>ROUND(E3836/D3836*100,0)</f>
        <v>109</v>
      </c>
      <c r="Q3836" s="13">
        <f>IFERROR(ROUND(E3836/L3836,2),"no backers")</f>
        <v>57.39</v>
      </c>
      <c r="S3836" s="9">
        <f>$R$1+J3836/60/60/24</f>
        <v>42143.445219907408</v>
      </c>
      <c r="T3836" s="9">
        <f>$R$1+I3836/60/60/24</f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8273</v>
      </c>
      <c r="O3837" t="s">
        <v>8274</v>
      </c>
      <c r="P3837" s="12">
        <f>ROUND(E3837/D3837*100,0)</f>
        <v>160</v>
      </c>
      <c r="Q3837" s="13">
        <f>IFERROR(ROUND(E3837/L3837,2),"no backers")</f>
        <v>40</v>
      </c>
      <c r="S3837" s="9">
        <f>$R$1+J3837/60/60/24</f>
        <v>42460.94222222222</v>
      </c>
      <c r="T3837" s="9">
        <f>$R$1+I3837/60/60/24</f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8273</v>
      </c>
      <c r="O3838" t="s">
        <v>8274</v>
      </c>
      <c r="P3838" s="12">
        <f>ROUND(E3838/D3838*100,0)</f>
        <v>113</v>
      </c>
      <c r="Q3838" s="13">
        <f>IFERROR(ROUND(E3838/L3838,2),"no backers")</f>
        <v>64.290000000000006</v>
      </c>
      <c r="S3838" s="9">
        <f>$R$1+J3838/60/60/24</f>
        <v>42553.926527777774</v>
      </c>
      <c r="T3838" s="9">
        <f>$R$1+I3838/60/60/24</f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8273</v>
      </c>
      <c r="O3839" t="s">
        <v>8274</v>
      </c>
      <c r="P3839" s="12">
        <f>ROUND(E3839/D3839*100,0)</f>
        <v>102</v>
      </c>
      <c r="Q3839" s="13">
        <f>IFERROR(ROUND(E3839/L3839,2),"no backers")</f>
        <v>120.12</v>
      </c>
      <c r="S3839" s="9">
        <f>$R$1+J3839/60/60/24</f>
        <v>42152.765717592592</v>
      </c>
      <c r="T3839" s="9">
        <f>$R$1+I3839/60/60/24</f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8273</v>
      </c>
      <c r="O3840" t="s">
        <v>8274</v>
      </c>
      <c r="P3840" s="12">
        <f>ROUND(E3840/D3840*100,0)</f>
        <v>101</v>
      </c>
      <c r="Q3840" s="13">
        <f>IFERROR(ROUND(E3840/L3840,2),"no backers")</f>
        <v>1008.24</v>
      </c>
      <c r="S3840" s="9">
        <f>$R$1+J3840/60/60/24</f>
        <v>42116.710752314815</v>
      </c>
      <c r="T3840" s="9">
        <f>$R$1+I3840/60/60/24</f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8273</v>
      </c>
      <c r="O3841" t="s">
        <v>8274</v>
      </c>
      <c r="P3841" s="12">
        <f>ROUND(E3841/D3841*100,0)</f>
        <v>101</v>
      </c>
      <c r="Q3841" s="13">
        <f>IFERROR(ROUND(E3841/L3841,2),"no backers")</f>
        <v>63.28</v>
      </c>
      <c r="S3841" s="9">
        <f>$R$1+J3841/60/60/24</f>
        <v>42155.142638888887</v>
      </c>
      <c r="T3841" s="9">
        <f>$R$1+I3841/60/60/24</f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8273</v>
      </c>
      <c r="O3842" t="s">
        <v>8274</v>
      </c>
      <c r="P3842" s="12">
        <f>ROUND(E3842/D3842*100,0)</f>
        <v>6500</v>
      </c>
      <c r="Q3842" s="13">
        <f>IFERROR(ROUND(E3842/L3842,2),"no backers")</f>
        <v>21.67</v>
      </c>
      <c r="S3842" s="9">
        <f>$R$1+J3842/60/60/24</f>
        <v>42432.701724537037</v>
      </c>
      <c r="T3842" s="9">
        <f>$R$1+I3842/60/60/24</f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8273</v>
      </c>
      <c r="O3843" t="s">
        <v>8274</v>
      </c>
      <c r="P3843" s="12">
        <f>ROUND(E3843/D3843*100,0)</f>
        <v>9</v>
      </c>
      <c r="Q3843" s="13">
        <f>IFERROR(ROUND(E3843/L3843,2),"no backers")</f>
        <v>25.65</v>
      </c>
      <c r="S3843" s="9">
        <f>$R$1+J3843/60/60/24</f>
        <v>41780.785729166666</v>
      </c>
      <c r="T3843" s="9">
        <f>$R$1+I3843/60/60/24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8273</v>
      </c>
      <c r="O3844" t="s">
        <v>8274</v>
      </c>
      <c r="P3844" s="12">
        <f>ROUND(E3844/D3844*100,0)</f>
        <v>22</v>
      </c>
      <c r="Q3844" s="13">
        <f>IFERROR(ROUND(E3844/L3844,2),"no backers")</f>
        <v>47.7</v>
      </c>
      <c r="S3844" s="9">
        <f>$R$1+J3844/60/60/24</f>
        <v>41740.493657407409</v>
      </c>
      <c r="T3844" s="9">
        <f>$R$1+I3844/60/60/24</f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8273</v>
      </c>
      <c r="O3845" t="s">
        <v>8274</v>
      </c>
      <c r="P3845" s="12">
        <f>ROUND(E3845/D3845*100,0)</f>
        <v>21</v>
      </c>
      <c r="Q3845" s="13">
        <f>IFERROR(ROUND(E3845/L3845,2),"no backers")</f>
        <v>56.05</v>
      </c>
      <c r="S3845" s="9">
        <f>$R$1+J3845/60/60/24</f>
        <v>41766.072500000002</v>
      </c>
      <c r="T3845" s="9">
        <f>$R$1+I3845/60/60/24</f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8273</v>
      </c>
      <c r="O3846" t="s">
        <v>8274</v>
      </c>
      <c r="P3846" s="12">
        <f>ROUND(E3846/D3846*100,0)</f>
        <v>41</v>
      </c>
      <c r="Q3846" s="13">
        <f>IFERROR(ROUND(E3846/L3846,2),"no backers")</f>
        <v>81.319999999999993</v>
      </c>
      <c r="S3846" s="9">
        <f>$R$1+J3846/60/60/24</f>
        <v>41766.617291666669</v>
      </c>
      <c r="T3846" s="9">
        <f>$R$1+I3846/60/60/24</f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8273</v>
      </c>
      <c r="O3847" t="s">
        <v>8274</v>
      </c>
      <c r="P3847" s="12">
        <f>ROUND(E3847/D3847*100,0)</f>
        <v>2</v>
      </c>
      <c r="Q3847" s="13">
        <f>IFERROR(ROUND(E3847/L3847,2),"no backers")</f>
        <v>70.17</v>
      </c>
      <c r="S3847" s="9">
        <f>$R$1+J3847/60/60/24</f>
        <v>42248.627013888887</v>
      </c>
      <c r="T3847" s="9">
        <f>$R$1+I3847/60/60/24</f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8273</v>
      </c>
      <c r="O3848" t="s">
        <v>8274</v>
      </c>
      <c r="P3848" s="12">
        <f>ROUND(E3848/D3848*100,0)</f>
        <v>3</v>
      </c>
      <c r="Q3848" s="13">
        <f>IFERROR(ROUND(E3848/L3848,2),"no backers")</f>
        <v>23.63</v>
      </c>
      <c r="S3848" s="9">
        <f>$R$1+J3848/60/60/24</f>
        <v>41885.221550925926</v>
      </c>
      <c r="T3848" s="9">
        <f>$R$1+I3848/60/60/24</f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8273</v>
      </c>
      <c r="O3849" t="s">
        <v>8274</v>
      </c>
      <c r="P3849" s="12">
        <f>ROUND(E3849/D3849*100,0)</f>
        <v>16</v>
      </c>
      <c r="Q3849" s="13">
        <f>IFERROR(ROUND(E3849/L3849,2),"no backers")</f>
        <v>188.56</v>
      </c>
      <c r="S3849" s="9">
        <f>$R$1+J3849/60/60/24</f>
        <v>42159.224432870367</v>
      </c>
      <c r="T3849" s="9">
        <f>$R$1+I3849/60/60/24</f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8273</v>
      </c>
      <c r="O3850" t="s">
        <v>8274</v>
      </c>
      <c r="P3850" s="12">
        <f>ROUND(E3850/D3850*100,0)</f>
        <v>16</v>
      </c>
      <c r="Q3850" s="13">
        <f>IFERROR(ROUND(E3850/L3850,2),"no backers")</f>
        <v>49.51</v>
      </c>
      <c r="S3850" s="9">
        <f>$R$1+J3850/60/60/24</f>
        <v>42265.817002314812</v>
      </c>
      <c r="T3850" s="9">
        <f>$R$1+I3850/60/60/24</f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8273</v>
      </c>
      <c r="O3851" t="s">
        <v>8274</v>
      </c>
      <c r="P3851" s="12">
        <f>ROUND(E3851/D3851*100,0)</f>
        <v>7</v>
      </c>
      <c r="Q3851" s="13">
        <f>IFERROR(ROUND(E3851/L3851,2),"no backers")</f>
        <v>75.459999999999994</v>
      </c>
      <c r="S3851" s="9">
        <f>$R$1+J3851/60/60/24</f>
        <v>42136.767175925925</v>
      </c>
      <c r="T3851" s="9">
        <f>$R$1+I3851/60/60/24</f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8273</v>
      </c>
      <c r="O3852" t="s">
        <v>8274</v>
      </c>
      <c r="P3852" s="12">
        <f>ROUND(E3852/D3852*100,0)</f>
        <v>4</v>
      </c>
      <c r="Q3852" s="13">
        <f>IFERROR(ROUND(E3852/L3852,2),"no backers")</f>
        <v>9.5</v>
      </c>
      <c r="S3852" s="9">
        <f>$R$1+J3852/60/60/24</f>
        <v>41975.124340277776</v>
      </c>
      <c r="T3852" s="9">
        <f>$R$1+I3852/60/60/24</f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8273</v>
      </c>
      <c r="O3853" t="s">
        <v>8274</v>
      </c>
      <c r="P3853" s="12">
        <f>ROUND(E3853/D3853*100,0)</f>
        <v>34</v>
      </c>
      <c r="Q3853" s="13">
        <f>IFERROR(ROUND(E3853/L3853,2),"no backers")</f>
        <v>35.5</v>
      </c>
      <c r="S3853" s="9">
        <f>$R$1+J3853/60/60/24</f>
        <v>42172.439571759256</v>
      </c>
      <c r="T3853" s="9">
        <f>$R$1+I3853/60/60/24</f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8273</v>
      </c>
      <c r="O3854" t="s">
        <v>8274</v>
      </c>
      <c r="P3854" s="12">
        <f>ROUND(E3854/D3854*100,0)</f>
        <v>0</v>
      </c>
      <c r="Q3854" s="13">
        <f>IFERROR(ROUND(E3854/L3854,2),"no backers")</f>
        <v>10</v>
      </c>
      <c r="S3854" s="9">
        <f>$R$1+J3854/60/60/24</f>
        <v>42065.190694444449</v>
      </c>
      <c r="T3854" s="9">
        <f>$R$1+I3854/60/60/24</f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8273</v>
      </c>
      <c r="O3855" t="s">
        <v>8274</v>
      </c>
      <c r="P3855" s="12">
        <f>ROUND(E3855/D3855*100,0)</f>
        <v>0</v>
      </c>
      <c r="Q3855" s="13">
        <f>IFERROR(ROUND(E3855/L3855,2),"no backers")</f>
        <v>13</v>
      </c>
      <c r="S3855" s="9">
        <f>$R$1+J3855/60/60/24</f>
        <v>41848.84002314815</v>
      </c>
      <c r="T3855" s="9">
        <f>$R$1+I3855/60/60/24</f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8273</v>
      </c>
      <c r="O3856" t="s">
        <v>8274</v>
      </c>
      <c r="P3856" s="12">
        <f>ROUND(E3856/D3856*100,0)</f>
        <v>16</v>
      </c>
      <c r="Q3856" s="13">
        <f>IFERROR(ROUND(E3856/L3856,2),"no backers")</f>
        <v>89.4</v>
      </c>
      <c r="S3856" s="9">
        <f>$R$1+J3856/60/60/24</f>
        <v>42103.884930555556</v>
      </c>
      <c r="T3856" s="9">
        <f>$R$1+I3856/60/60/24</f>
        <v>42133.884930555556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8273</v>
      </c>
      <c r="O3857" t="s">
        <v>8274</v>
      </c>
      <c r="P3857" s="12">
        <f>ROUND(E3857/D3857*100,0)</f>
        <v>3</v>
      </c>
      <c r="Q3857" s="13">
        <f>IFERROR(ROUND(E3857/L3857,2),"no backers")</f>
        <v>25</v>
      </c>
      <c r="S3857" s="9">
        <f>$R$1+J3857/60/60/24</f>
        <v>42059.970729166671</v>
      </c>
      <c r="T3857" s="9">
        <f>$R$1+I3857/60/60/24</f>
        <v>42089.929062499999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8273</v>
      </c>
      <c r="O3858" t="s">
        <v>8274</v>
      </c>
      <c r="P3858" s="12">
        <f>ROUND(E3858/D3858*100,0)</f>
        <v>0</v>
      </c>
      <c r="Q3858" s="13">
        <f>IFERROR(ROUND(E3858/L3858,2),"no backers")</f>
        <v>1</v>
      </c>
      <c r="S3858" s="9">
        <f>$R$1+J3858/60/60/24</f>
        <v>42041.743090277778</v>
      </c>
      <c r="T3858" s="9">
        <f>$R$1+I3858/60/60/24</f>
        <v>42071.701423611114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8273</v>
      </c>
      <c r="O3859" t="s">
        <v>8274</v>
      </c>
      <c r="P3859" s="12">
        <f>ROUND(E3859/D3859*100,0)</f>
        <v>5</v>
      </c>
      <c r="Q3859" s="13">
        <f>IFERROR(ROUND(E3859/L3859,2),"no backers")</f>
        <v>65</v>
      </c>
      <c r="S3859" s="9">
        <f>$R$1+J3859/60/60/24</f>
        <v>41829.73715277778</v>
      </c>
      <c r="T3859" s="9">
        <f>$R$1+I3859/60/60/24</f>
        <v>41852.716666666667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8273</v>
      </c>
      <c r="O3860" t="s">
        <v>8274</v>
      </c>
      <c r="P3860" s="12">
        <f>ROUND(E3860/D3860*100,0)</f>
        <v>2</v>
      </c>
      <c r="Q3860" s="13">
        <f>IFERROR(ROUND(E3860/L3860,2),"no backers")</f>
        <v>10</v>
      </c>
      <c r="S3860" s="9">
        <f>$R$1+J3860/60/60/24</f>
        <v>42128.431064814817</v>
      </c>
      <c r="T3860" s="9">
        <f>$R$1+I3860/60/60/24</f>
        <v>42146.875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8273</v>
      </c>
      <c r="O3861" t="s">
        <v>8274</v>
      </c>
      <c r="P3861" s="12">
        <f>ROUND(E3861/D3861*100,0)</f>
        <v>0</v>
      </c>
      <c r="Q3861" s="13">
        <f>IFERROR(ROUND(E3861/L3861,2),"no backers")</f>
        <v>1</v>
      </c>
      <c r="S3861" s="9">
        <f>$R$1+J3861/60/60/24</f>
        <v>41789.893599537041</v>
      </c>
      <c r="T3861" s="9">
        <f>$R$1+I3861/60/60/24</f>
        <v>41815.875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8273</v>
      </c>
      <c r="O3862" t="s">
        <v>8274</v>
      </c>
      <c r="P3862" s="12">
        <f>ROUND(E3862/D3862*100,0)</f>
        <v>18</v>
      </c>
      <c r="Q3862" s="13">
        <f>IFERROR(ROUND(E3862/L3862,2),"no backers")</f>
        <v>81.540000000000006</v>
      </c>
      <c r="S3862" s="9">
        <f>$R$1+J3862/60/60/24</f>
        <v>41833.660995370366</v>
      </c>
      <c r="T3862" s="9">
        <f>$R$1+I3862/60/60/24</f>
        <v>41863.660995370366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8273</v>
      </c>
      <c r="O3863" t="s">
        <v>8274</v>
      </c>
      <c r="P3863" s="12">
        <f>ROUND(E3863/D3863*100,0)</f>
        <v>5</v>
      </c>
      <c r="Q3863" s="13">
        <f>IFERROR(ROUND(E3863/L3863,2),"no backers")</f>
        <v>100</v>
      </c>
      <c r="S3863" s="9">
        <f>$R$1+J3863/60/60/24</f>
        <v>41914.590011574073</v>
      </c>
      <c r="T3863" s="9">
        <f>$R$1+I3863/60/60/24</f>
        <v>41955.907638888893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8273</v>
      </c>
      <c r="O3864" t="s">
        <v>8274</v>
      </c>
      <c r="P3864" s="12">
        <f>ROUND(E3864/D3864*100,0)</f>
        <v>0</v>
      </c>
      <c r="Q3864" s="13">
        <f>IFERROR(ROUND(E3864/L3864,2),"no backers")</f>
        <v>1</v>
      </c>
      <c r="S3864" s="9">
        <f>$R$1+J3864/60/60/24</f>
        <v>42611.261064814811</v>
      </c>
      <c r="T3864" s="9">
        <f>$R$1+I3864/60/60/24</f>
        <v>42625.707638888889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8273</v>
      </c>
      <c r="O3865" t="s">
        <v>8274</v>
      </c>
      <c r="P3865" s="12">
        <f>ROUND(E3865/D3865*100,0)</f>
        <v>0</v>
      </c>
      <c r="Q3865" s="13" t="str">
        <f>IFERROR(ROUND(E3865/L3865,2),"no backers")</f>
        <v>no backers</v>
      </c>
      <c r="S3865" s="9">
        <f>$R$1+J3865/60/60/24</f>
        <v>42253.633159722223</v>
      </c>
      <c r="T3865" s="9">
        <f>$R$1+I3865/60/60/24</f>
        <v>42313.674826388888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8273</v>
      </c>
      <c r="O3866" t="s">
        <v>8274</v>
      </c>
      <c r="P3866" s="12">
        <f>ROUND(E3866/D3866*100,0)</f>
        <v>1</v>
      </c>
      <c r="Q3866" s="13">
        <f>IFERROR(ROUND(E3866/L3866,2),"no backers")</f>
        <v>20</v>
      </c>
      <c r="S3866" s="9">
        <f>$R$1+J3866/60/60/24</f>
        <v>42295.891828703709</v>
      </c>
      <c r="T3866" s="9">
        <f>$R$1+I3866/60/60/24</f>
        <v>42325.933495370366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8273</v>
      </c>
      <c r="O3867" t="s">
        <v>8274</v>
      </c>
      <c r="P3867" s="12">
        <f>ROUND(E3867/D3867*100,0)</f>
        <v>27</v>
      </c>
      <c r="Q3867" s="13">
        <f>IFERROR(ROUND(E3867/L3867,2),"no backers")</f>
        <v>46.43</v>
      </c>
      <c r="S3867" s="9">
        <f>$R$1+J3867/60/60/24</f>
        <v>41841.651597222226</v>
      </c>
      <c r="T3867" s="9">
        <f>$R$1+I3867/60/60/24</f>
        <v>41881.229166666664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8273</v>
      </c>
      <c r="O3868" t="s">
        <v>8274</v>
      </c>
      <c r="P3868" s="12">
        <f>ROUND(E3868/D3868*100,0)</f>
        <v>1</v>
      </c>
      <c r="Q3868" s="13">
        <f>IFERROR(ROUND(E3868/L3868,2),"no backers")</f>
        <v>5.5</v>
      </c>
      <c r="S3868" s="9">
        <f>$R$1+J3868/60/60/24</f>
        <v>42402.947002314817</v>
      </c>
      <c r="T3868" s="9">
        <f>$R$1+I3868/60/60/24</f>
        <v>42452.145138888889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8273</v>
      </c>
      <c r="O3869" t="s">
        <v>8274</v>
      </c>
      <c r="P3869" s="12">
        <f>ROUND(E3869/D3869*100,0)</f>
        <v>13</v>
      </c>
      <c r="Q3869" s="13">
        <f>IFERROR(ROUND(E3869/L3869,2),"no backers")</f>
        <v>50.2</v>
      </c>
      <c r="S3869" s="9">
        <f>$R$1+J3869/60/60/24</f>
        <v>42509.814108796301</v>
      </c>
      <c r="T3869" s="9">
        <f>$R$1+I3869/60/60/24</f>
        <v>42539.814108796301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8273</v>
      </c>
      <c r="O3870" t="s">
        <v>8315</v>
      </c>
      <c r="P3870" s="12">
        <f>ROUND(E3870/D3870*100,0)</f>
        <v>0</v>
      </c>
      <c r="Q3870" s="13">
        <f>IFERROR(ROUND(E3870/L3870,2),"no backers")</f>
        <v>10</v>
      </c>
      <c r="S3870" s="9">
        <f>$R$1+J3870/60/60/24</f>
        <v>41865.659780092588</v>
      </c>
      <c r="T3870" s="9">
        <f>$R$1+I3870/60/60/24</f>
        <v>41890.659780092588</v>
      </c>
      <c r="U3870">
        <f>YEAR(S3870)</f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8273</v>
      </c>
      <c r="O3871" t="s">
        <v>8315</v>
      </c>
      <c r="P3871" s="12">
        <f>ROUND(E3871/D3871*100,0)</f>
        <v>3</v>
      </c>
      <c r="Q3871" s="13">
        <f>IFERROR(ROUND(E3871/L3871,2),"no backers")</f>
        <v>30.13</v>
      </c>
      <c r="S3871" s="9">
        <f>$R$1+J3871/60/60/24</f>
        <v>42047.724444444444</v>
      </c>
      <c r="T3871" s="9">
        <f>$R$1+I3871/60/60/24</f>
        <v>42077.132638888885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8273</v>
      </c>
      <c r="O3872" t="s">
        <v>8315</v>
      </c>
      <c r="P3872" s="12">
        <f>ROUND(E3872/D3872*100,0)</f>
        <v>15</v>
      </c>
      <c r="Q3872" s="13">
        <f>IFERROR(ROUND(E3872/L3872,2),"no backers")</f>
        <v>150</v>
      </c>
      <c r="S3872" s="9">
        <f>$R$1+J3872/60/60/24</f>
        <v>41793.17219907407</v>
      </c>
      <c r="T3872" s="9">
        <f>$R$1+I3872/60/60/24</f>
        <v>41823.17219907407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8273</v>
      </c>
      <c r="O3873" t="s">
        <v>8315</v>
      </c>
      <c r="P3873" s="12">
        <f>ROUND(E3873/D3873*100,0)</f>
        <v>3</v>
      </c>
      <c r="Q3873" s="13">
        <f>IFERROR(ROUND(E3873/L3873,2),"no backers")</f>
        <v>13.33</v>
      </c>
      <c r="S3873" s="9">
        <f>$R$1+J3873/60/60/24</f>
        <v>42763.780671296292</v>
      </c>
      <c r="T3873" s="9">
        <f>$R$1+I3873/60/60/24</f>
        <v>42823.739004629635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8273</v>
      </c>
      <c r="O3874" t="s">
        <v>8315</v>
      </c>
      <c r="P3874" s="12">
        <f>ROUND(E3874/D3874*100,0)</f>
        <v>0</v>
      </c>
      <c r="Q3874" s="13" t="str">
        <f>IFERROR(ROUND(E3874/L3874,2),"no backers")</f>
        <v>no backers</v>
      </c>
      <c r="S3874" s="9">
        <f>$R$1+J3874/60/60/24</f>
        <v>42180.145787037036</v>
      </c>
      <c r="T3874" s="9">
        <f>$R$1+I3874/60/60/24</f>
        <v>42230.145787037036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8273</v>
      </c>
      <c r="O3875" t="s">
        <v>8315</v>
      </c>
      <c r="P3875" s="12">
        <f>ROUND(E3875/D3875*100,0)</f>
        <v>0</v>
      </c>
      <c r="Q3875" s="13" t="str">
        <f>IFERROR(ROUND(E3875/L3875,2),"no backers")</f>
        <v>no backers</v>
      </c>
      <c r="S3875" s="9">
        <f>$R$1+J3875/60/60/24</f>
        <v>42255.696006944447</v>
      </c>
      <c r="T3875" s="9">
        <f>$R$1+I3875/60/60/24</f>
        <v>42285.696006944447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8273</v>
      </c>
      <c r="O3876" t="s">
        <v>8315</v>
      </c>
      <c r="P3876" s="12">
        <f>ROUND(E3876/D3876*100,0)</f>
        <v>0</v>
      </c>
      <c r="Q3876" s="13" t="str">
        <f>IFERROR(ROUND(E3876/L3876,2),"no backers")</f>
        <v>no backers</v>
      </c>
      <c r="S3876" s="9">
        <f>$R$1+J3876/60/60/24</f>
        <v>42007.016458333332</v>
      </c>
      <c r="T3876" s="9">
        <f>$R$1+I3876/60/60/24</f>
        <v>42028.041666666672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8273</v>
      </c>
      <c r="O3877" t="s">
        <v>8315</v>
      </c>
      <c r="P3877" s="12">
        <f>ROUND(E3877/D3877*100,0)</f>
        <v>0</v>
      </c>
      <c r="Q3877" s="13" t="str">
        <f>IFERROR(ROUND(E3877/L3877,2),"no backers")</f>
        <v>no backers</v>
      </c>
      <c r="S3877" s="9">
        <f>$R$1+J3877/60/60/24</f>
        <v>42615.346817129626</v>
      </c>
      <c r="T3877" s="9">
        <f>$R$1+I3877/60/60/24</f>
        <v>42616.416666666672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8273</v>
      </c>
      <c r="O3878" t="s">
        <v>8315</v>
      </c>
      <c r="P3878" s="12">
        <f>ROUND(E3878/D3878*100,0)</f>
        <v>53</v>
      </c>
      <c r="Q3878" s="13">
        <f>IFERROR(ROUND(E3878/L3878,2),"no backers")</f>
        <v>44.76</v>
      </c>
      <c r="S3878" s="9">
        <f>$R$1+J3878/60/60/24</f>
        <v>42372.624166666668</v>
      </c>
      <c r="T3878" s="9">
        <f>$R$1+I3878/60/60/24</f>
        <v>42402.624166666668</v>
      </c>
      <c r="U3878">
        <f>YEAR(S3878)</f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8273</v>
      </c>
      <c r="O3879" t="s">
        <v>8315</v>
      </c>
      <c r="P3879" s="12">
        <f>ROUND(E3879/D3879*100,0)</f>
        <v>5</v>
      </c>
      <c r="Q3879" s="13">
        <f>IFERROR(ROUND(E3879/L3879,2),"no backers")</f>
        <v>88.64</v>
      </c>
      <c r="S3879" s="9">
        <f>$R$1+J3879/60/60/24</f>
        <v>42682.67768518519</v>
      </c>
      <c r="T3879" s="9">
        <f>$R$1+I3879/60/60/24</f>
        <v>42712.67768518519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8273</v>
      </c>
      <c r="O3880" t="s">
        <v>8315</v>
      </c>
      <c r="P3880" s="12">
        <f>ROUND(E3880/D3880*100,0)</f>
        <v>0</v>
      </c>
      <c r="Q3880" s="13">
        <f>IFERROR(ROUND(E3880/L3880,2),"no backers")</f>
        <v>10</v>
      </c>
      <c r="S3880" s="9">
        <f>$R$1+J3880/60/60/24</f>
        <v>42154.818819444445</v>
      </c>
      <c r="T3880" s="9">
        <f>$R$1+I3880/60/60/24</f>
        <v>42185.165972222225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8273</v>
      </c>
      <c r="O3881" t="s">
        <v>8315</v>
      </c>
      <c r="P3881" s="12">
        <f>ROUND(E3881/D3881*100,0)</f>
        <v>0</v>
      </c>
      <c r="Q3881" s="13" t="str">
        <f>IFERROR(ROUND(E3881/L3881,2),"no backers")</f>
        <v>no backers</v>
      </c>
      <c r="S3881" s="9">
        <f>$R$1+J3881/60/60/24</f>
        <v>41999.861064814817</v>
      </c>
      <c r="T3881" s="9">
        <f>$R$1+I3881/60/60/24</f>
        <v>42029.861064814817</v>
      </c>
      <c r="U3881">
        <f>YEAR(S3881)</f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8273</v>
      </c>
      <c r="O3882" t="s">
        <v>8315</v>
      </c>
      <c r="P3882" s="12">
        <f>ROUND(E3882/D3882*100,0)</f>
        <v>13</v>
      </c>
      <c r="Q3882" s="13">
        <f>IFERROR(ROUND(E3882/L3882,2),"no backers")</f>
        <v>57.65</v>
      </c>
      <c r="S3882" s="9">
        <f>$R$1+J3882/60/60/24</f>
        <v>41815.815046296295</v>
      </c>
      <c r="T3882" s="9">
        <f>$R$1+I3882/60/60/24</f>
        <v>41850.958333333336</v>
      </c>
      <c r="U3882">
        <f>YEAR(S3882)</f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8273</v>
      </c>
      <c r="O3883" t="s">
        <v>8315</v>
      </c>
      <c r="P3883" s="12">
        <f>ROUND(E3883/D3883*100,0)</f>
        <v>5</v>
      </c>
      <c r="Q3883" s="13">
        <f>IFERROR(ROUND(E3883/L3883,2),"no backers")</f>
        <v>25</v>
      </c>
      <c r="S3883" s="9">
        <f>$R$1+J3883/60/60/24</f>
        <v>42756.018506944441</v>
      </c>
      <c r="T3883" s="9">
        <f>$R$1+I3883/60/60/24</f>
        <v>42786.018506944441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8273</v>
      </c>
      <c r="O3884" t="s">
        <v>8315</v>
      </c>
      <c r="P3884" s="12">
        <f>ROUND(E3884/D3884*100,0)</f>
        <v>0</v>
      </c>
      <c r="Q3884" s="13" t="str">
        <f>IFERROR(ROUND(E3884/L3884,2),"no backers")</f>
        <v>no backers</v>
      </c>
      <c r="S3884" s="9">
        <f>$R$1+J3884/60/60/24</f>
        <v>42373.983449074076</v>
      </c>
      <c r="T3884" s="9">
        <f>$R$1+I3884/60/60/24</f>
        <v>42400.960416666669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8273</v>
      </c>
      <c r="O3885" t="s">
        <v>8315</v>
      </c>
      <c r="P3885" s="12">
        <f>ROUND(E3885/D3885*100,0)</f>
        <v>0</v>
      </c>
      <c r="Q3885" s="13" t="str">
        <f>IFERROR(ROUND(E3885/L3885,2),"no backers")</f>
        <v>no backers</v>
      </c>
      <c r="S3885" s="9">
        <f>$R$1+J3885/60/60/24</f>
        <v>41854.602650462963</v>
      </c>
      <c r="T3885" s="9">
        <f>$R$1+I3885/60/60/24</f>
        <v>41884.602650462963</v>
      </c>
      <c r="U3885">
        <f>YEAR(S3885)</f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8273</v>
      </c>
      <c r="O3886" t="s">
        <v>8315</v>
      </c>
      <c r="P3886" s="12">
        <f>ROUND(E3886/D3886*100,0)</f>
        <v>0</v>
      </c>
      <c r="Q3886" s="13" t="str">
        <f>IFERROR(ROUND(E3886/L3886,2),"no backers")</f>
        <v>no backers</v>
      </c>
      <c r="S3886" s="9">
        <f>$R$1+J3886/60/60/24</f>
        <v>42065.791574074072</v>
      </c>
      <c r="T3886" s="9">
        <f>$R$1+I3886/60/60/24</f>
        <v>42090.749907407408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8273</v>
      </c>
      <c r="O3887" t="s">
        <v>8315</v>
      </c>
      <c r="P3887" s="12">
        <f>ROUND(E3887/D3887*100,0)</f>
        <v>0</v>
      </c>
      <c r="Q3887" s="13" t="str">
        <f>IFERROR(ROUND(E3887/L3887,2),"no backers")</f>
        <v>no backers</v>
      </c>
      <c r="S3887" s="9">
        <f>$R$1+J3887/60/60/24</f>
        <v>42469.951284722221</v>
      </c>
      <c r="T3887" s="9">
        <f>$R$1+I3887/60/60/24</f>
        <v>42499.951284722221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8273</v>
      </c>
      <c r="O3888" t="s">
        <v>8315</v>
      </c>
      <c r="P3888" s="12">
        <f>ROUND(E3888/D3888*100,0)</f>
        <v>0</v>
      </c>
      <c r="Q3888" s="13" t="str">
        <f>IFERROR(ROUND(E3888/L3888,2),"no backers")</f>
        <v>no backers</v>
      </c>
      <c r="S3888" s="9">
        <f>$R$1+J3888/60/60/24</f>
        <v>41954.228032407409</v>
      </c>
      <c r="T3888" s="9">
        <f>$R$1+I3888/60/60/24</f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8273</v>
      </c>
      <c r="O3889" t="s">
        <v>8315</v>
      </c>
      <c r="P3889" s="12">
        <f>ROUND(E3889/D3889*100,0)</f>
        <v>2</v>
      </c>
      <c r="Q3889" s="13">
        <f>IFERROR(ROUND(E3889/L3889,2),"no backers")</f>
        <v>17.5</v>
      </c>
      <c r="S3889" s="9">
        <f>$R$1+J3889/60/60/24</f>
        <v>42079.857974537037</v>
      </c>
      <c r="T3889" s="9">
        <f>$R$1+I3889/60/60/24</f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8273</v>
      </c>
      <c r="O3890" t="s">
        <v>8274</v>
      </c>
      <c r="P3890" s="12">
        <f>ROUND(E3890/D3890*100,0)</f>
        <v>27</v>
      </c>
      <c r="Q3890" s="13">
        <f>IFERROR(ROUND(E3890/L3890,2),"no backers")</f>
        <v>38.71</v>
      </c>
      <c r="S3890" s="9">
        <f>$R$1+J3890/60/60/24</f>
        <v>42762.545810185184</v>
      </c>
      <c r="T3890" s="9">
        <f>$R$1+I3890/60/60/24</f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8273</v>
      </c>
      <c r="O3891" t="s">
        <v>8274</v>
      </c>
      <c r="P3891" s="12">
        <f>ROUND(E3891/D3891*100,0)</f>
        <v>1</v>
      </c>
      <c r="Q3891" s="13">
        <f>IFERROR(ROUND(E3891/L3891,2),"no backers")</f>
        <v>13.11</v>
      </c>
      <c r="S3891" s="9">
        <f>$R$1+J3891/60/60/24</f>
        <v>41977.004976851851</v>
      </c>
      <c r="T3891" s="9">
        <f>$R$1+I3891/60/60/24</f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8273</v>
      </c>
      <c r="O3892" t="s">
        <v>8274</v>
      </c>
      <c r="P3892" s="12">
        <f>ROUND(E3892/D3892*100,0)</f>
        <v>17</v>
      </c>
      <c r="Q3892" s="13">
        <f>IFERROR(ROUND(E3892/L3892,2),"no backers")</f>
        <v>315.5</v>
      </c>
      <c r="S3892" s="9">
        <f>$R$1+J3892/60/60/24</f>
        <v>42171.758611111116</v>
      </c>
      <c r="T3892" s="9">
        <f>$R$1+I3892/60/60/24</f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8273</v>
      </c>
      <c r="O3893" t="s">
        <v>8274</v>
      </c>
      <c r="P3893" s="12">
        <f>ROUND(E3893/D3893*100,0)</f>
        <v>33</v>
      </c>
      <c r="Q3893" s="13">
        <f>IFERROR(ROUND(E3893/L3893,2),"no backers")</f>
        <v>37.14</v>
      </c>
      <c r="S3893" s="9">
        <f>$R$1+J3893/60/60/24</f>
        <v>42056.1324537037</v>
      </c>
      <c r="T3893" s="9">
        <f>$R$1+I3893/60/60/24</f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8273</v>
      </c>
      <c r="O3894" t="s">
        <v>8274</v>
      </c>
      <c r="P3894" s="12">
        <f>ROUND(E3894/D3894*100,0)</f>
        <v>0</v>
      </c>
      <c r="Q3894" s="13" t="str">
        <f>IFERROR(ROUND(E3894/L3894,2),"no backers")</f>
        <v>no backers</v>
      </c>
      <c r="S3894" s="9">
        <f>$R$1+J3894/60/60/24</f>
        <v>41867.652280092596</v>
      </c>
      <c r="T3894" s="9">
        <f>$R$1+I3894/60/60/24</f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8273</v>
      </c>
      <c r="O3895" t="s">
        <v>8274</v>
      </c>
      <c r="P3895" s="12">
        <f>ROUND(E3895/D3895*100,0)</f>
        <v>22</v>
      </c>
      <c r="Q3895" s="13">
        <f>IFERROR(ROUND(E3895/L3895,2),"no backers")</f>
        <v>128.27000000000001</v>
      </c>
      <c r="S3895" s="9">
        <f>$R$1+J3895/60/60/24</f>
        <v>41779.657870370371</v>
      </c>
      <c r="T3895" s="9">
        <f>$R$1+I3895/60/60/24</f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8273</v>
      </c>
      <c r="O3896" t="s">
        <v>8274</v>
      </c>
      <c r="P3896" s="12">
        <f>ROUND(E3896/D3896*100,0)</f>
        <v>3</v>
      </c>
      <c r="Q3896" s="13">
        <f>IFERROR(ROUND(E3896/L3896,2),"no backers")</f>
        <v>47.27</v>
      </c>
      <c r="S3896" s="9">
        <f>$R$1+J3896/60/60/24</f>
        <v>42679.958472222221</v>
      </c>
      <c r="T3896" s="9">
        <f>$R$1+I3896/60/60/24</f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8273</v>
      </c>
      <c r="O3897" t="s">
        <v>8274</v>
      </c>
      <c r="P3897" s="12">
        <f>ROUND(E3897/D3897*100,0)</f>
        <v>5</v>
      </c>
      <c r="Q3897" s="13">
        <f>IFERROR(ROUND(E3897/L3897,2),"no backers")</f>
        <v>50</v>
      </c>
      <c r="S3897" s="9">
        <f>$R$1+J3897/60/60/24</f>
        <v>42032.250208333338</v>
      </c>
      <c r="T3897" s="9">
        <f>$R$1+I3897/60/60/24</f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8273</v>
      </c>
      <c r="O3898" t="s">
        <v>8274</v>
      </c>
      <c r="P3898" s="12">
        <f>ROUND(E3898/D3898*100,0)</f>
        <v>11</v>
      </c>
      <c r="Q3898" s="13">
        <f>IFERROR(ROUND(E3898/L3898,2),"no backers")</f>
        <v>42.5</v>
      </c>
      <c r="S3898" s="9">
        <f>$R$1+J3898/60/60/24</f>
        <v>41793.191875000004</v>
      </c>
      <c r="T3898" s="9">
        <f>$R$1+I3898/60/60/24</f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8273</v>
      </c>
      <c r="O3899" t="s">
        <v>8274</v>
      </c>
      <c r="P3899" s="12">
        <f>ROUND(E3899/D3899*100,0)</f>
        <v>18</v>
      </c>
      <c r="Q3899" s="13">
        <f>IFERROR(ROUND(E3899/L3899,2),"no backers")</f>
        <v>44</v>
      </c>
      <c r="S3899" s="9">
        <f>$R$1+J3899/60/60/24</f>
        <v>41982.87364583333</v>
      </c>
      <c r="T3899" s="9">
        <f>$R$1+I3899/60/60/24</f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8273</v>
      </c>
      <c r="O3900" t="s">
        <v>8274</v>
      </c>
      <c r="P3900" s="12">
        <f>ROUND(E3900/D3900*100,0)</f>
        <v>33</v>
      </c>
      <c r="Q3900" s="13">
        <f>IFERROR(ROUND(E3900/L3900,2),"no backers")</f>
        <v>50.88</v>
      </c>
      <c r="S3900" s="9">
        <f>$R$1+J3900/60/60/24</f>
        <v>42193.482291666667</v>
      </c>
      <c r="T3900" s="9">
        <f>$R$1+I3900/60/60/24</f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8273</v>
      </c>
      <c r="O3901" t="s">
        <v>8274</v>
      </c>
      <c r="P3901" s="12">
        <f>ROUND(E3901/D3901*100,0)</f>
        <v>1</v>
      </c>
      <c r="Q3901" s="13">
        <f>IFERROR(ROUND(E3901/L3901,2),"no backers")</f>
        <v>62.5</v>
      </c>
      <c r="S3901" s="9">
        <f>$R$1+J3901/60/60/24</f>
        <v>41843.775011574071</v>
      </c>
      <c r="T3901" s="9">
        <f>$R$1+I3901/60/60/24</f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8273</v>
      </c>
      <c r="O3902" t="s">
        <v>8274</v>
      </c>
      <c r="P3902" s="12">
        <f>ROUND(E3902/D3902*100,0)</f>
        <v>5</v>
      </c>
      <c r="Q3902" s="13">
        <f>IFERROR(ROUND(E3902/L3902,2),"no backers")</f>
        <v>27</v>
      </c>
      <c r="S3902" s="9">
        <f>$R$1+J3902/60/60/24</f>
        <v>42136.092488425929</v>
      </c>
      <c r="T3902" s="9">
        <f>$R$1+I3902/60/60/24</f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8273</v>
      </c>
      <c r="O3903" t="s">
        <v>8274</v>
      </c>
      <c r="P3903" s="12">
        <f>ROUND(E3903/D3903*100,0)</f>
        <v>1</v>
      </c>
      <c r="Q3903" s="13">
        <f>IFERROR(ROUND(E3903/L3903,2),"no backers")</f>
        <v>25</v>
      </c>
      <c r="S3903" s="9">
        <f>$R$1+J3903/60/60/24</f>
        <v>42317.826377314821</v>
      </c>
      <c r="T3903" s="9">
        <f>$R$1+I3903/60/60/24</f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8273</v>
      </c>
      <c r="O3904" t="s">
        <v>8274</v>
      </c>
      <c r="P3904" s="12">
        <f>ROUND(E3904/D3904*100,0)</f>
        <v>49</v>
      </c>
      <c r="Q3904" s="13">
        <f>IFERROR(ROUND(E3904/L3904,2),"no backers")</f>
        <v>47.26</v>
      </c>
      <c r="S3904" s="9">
        <f>$R$1+J3904/60/60/24</f>
        <v>42663.468078703707</v>
      </c>
      <c r="T3904" s="9">
        <f>$R$1+I3904/60/60/24</f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8273</v>
      </c>
      <c r="O3905" t="s">
        <v>8274</v>
      </c>
      <c r="P3905" s="12">
        <f>ROUND(E3905/D3905*100,0)</f>
        <v>0</v>
      </c>
      <c r="Q3905" s="13" t="str">
        <f>IFERROR(ROUND(E3905/L3905,2),"no backers")</f>
        <v>no backers</v>
      </c>
      <c r="S3905" s="9">
        <f>$R$1+J3905/60/60/24</f>
        <v>42186.01116898148</v>
      </c>
      <c r="T3905" s="9">
        <f>$R$1+I3905/60/60/24</f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8273</v>
      </c>
      <c r="O3906" t="s">
        <v>8274</v>
      </c>
      <c r="P3906" s="12">
        <f>ROUND(E3906/D3906*100,0)</f>
        <v>0</v>
      </c>
      <c r="Q3906" s="13">
        <f>IFERROR(ROUND(E3906/L3906,2),"no backers")</f>
        <v>1.5</v>
      </c>
      <c r="S3906" s="9">
        <f>$R$1+J3906/60/60/24</f>
        <v>42095.229166666672</v>
      </c>
      <c r="T3906" s="9">
        <f>$R$1+I3906/60/60/24</f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8273</v>
      </c>
      <c r="O3907" t="s">
        <v>8274</v>
      </c>
      <c r="P3907" s="12">
        <f>ROUND(E3907/D3907*100,0)</f>
        <v>12</v>
      </c>
      <c r="Q3907" s="13">
        <f>IFERROR(ROUND(E3907/L3907,2),"no backers")</f>
        <v>24.71</v>
      </c>
      <c r="S3907" s="9">
        <f>$R$1+J3907/60/60/24</f>
        <v>42124.623877314814</v>
      </c>
      <c r="T3907" s="9">
        <f>$R$1+I3907/60/60/24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8273</v>
      </c>
      <c r="O3908" t="s">
        <v>8274</v>
      </c>
      <c r="P3908" s="12">
        <f>ROUND(E3908/D3908*100,0)</f>
        <v>67</v>
      </c>
      <c r="Q3908" s="13">
        <f>IFERROR(ROUND(E3908/L3908,2),"no backers")</f>
        <v>63.13</v>
      </c>
      <c r="S3908" s="9">
        <f>$R$1+J3908/60/60/24</f>
        <v>42143.917743055557</v>
      </c>
      <c r="T3908" s="9">
        <f>$R$1+I3908/60/60/24</f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8273</v>
      </c>
      <c r="O3909" t="s">
        <v>8274</v>
      </c>
      <c r="P3909" s="12">
        <f>ROUND(E3909/D3909*100,0)</f>
        <v>15</v>
      </c>
      <c r="Q3909" s="13">
        <f>IFERROR(ROUND(E3909/L3909,2),"no backers")</f>
        <v>38.25</v>
      </c>
      <c r="S3909" s="9">
        <f>$R$1+J3909/60/60/24</f>
        <v>41906.819513888891</v>
      </c>
      <c r="T3909" s="9">
        <f>$R$1+I3909/60/60/24</f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8273</v>
      </c>
      <c r="O3910" t="s">
        <v>8274</v>
      </c>
      <c r="P3910" s="12">
        <f>ROUND(E3910/D3910*100,0)</f>
        <v>9</v>
      </c>
      <c r="Q3910" s="13">
        <f>IFERROR(ROUND(E3910/L3910,2),"no backers")</f>
        <v>16.25</v>
      </c>
      <c r="S3910" s="9">
        <f>$R$1+J3910/60/60/24</f>
        <v>41834.135370370372</v>
      </c>
      <c r="T3910" s="9">
        <f>$R$1+I3910/60/60/24</f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8273</v>
      </c>
      <c r="O3911" t="s">
        <v>8274</v>
      </c>
      <c r="P3911" s="12">
        <f>ROUND(E3911/D3911*100,0)</f>
        <v>0</v>
      </c>
      <c r="Q3911" s="13">
        <f>IFERROR(ROUND(E3911/L3911,2),"no backers")</f>
        <v>33.75</v>
      </c>
      <c r="S3911" s="9">
        <f>$R$1+J3911/60/60/24</f>
        <v>41863.359282407408</v>
      </c>
      <c r="T3911" s="9">
        <f>$R$1+I3911/60/60/24</f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8273</v>
      </c>
      <c r="O3912" t="s">
        <v>8274</v>
      </c>
      <c r="P3912" s="12">
        <f>ROUND(E3912/D3912*100,0)</f>
        <v>3</v>
      </c>
      <c r="Q3912" s="13">
        <f>IFERROR(ROUND(E3912/L3912,2),"no backers")</f>
        <v>61.67</v>
      </c>
      <c r="S3912" s="9">
        <f>$R$1+J3912/60/60/24</f>
        <v>42224.756909722222</v>
      </c>
      <c r="T3912" s="9">
        <f>$R$1+I3912/60/60/24</f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8273</v>
      </c>
      <c r="O3913" t="s">
        <v>8274</v>
      </c>
      <c r="P3913" s="12">
        <f>ROUND(E3913/D3913*100,0)</f>
        <v>37</v>
      </c>
      <c r="Q3913" s="13">
        <f>IFERROR(ROUND(E3913/L3913,2),"no backers")</f>
        <v>83.14</v>
      </c>
      <c r="S3913" s="9">
        <f>$R$1+J3913/60/60/24</f>
        <v>41939.8122337963</v>
      </c>
      <c r="T3913" s="9">
        <f>$R$1+I3913/60/60/24</f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8273</v>
      </c>
      <c r="O3914" t="s">
        <v>8274</v>
      </c>
      <c r="P3914" s="12">
        <f>ROUND(E3914/D3914*100,0)</f>
        <v>0</v>
      </c>
      <c r="Q3914" s="13">
        <f>IFERROR(ROUND(E3914/L3914,2),"no backers")</f>
        <v>1</v>
      </c>
      <c r="S3914" s="9">
        <f>$R$1+J3914/60/60/24</f>
        <v>42059.270023148143</v>
      </c>
      <c r="T3914" s="9">
        <f>$R$1+I3914/60/60/24</f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8273</v>
      </c>
      <c r="O3915" t="s">
        <v>8274</v>
      </c>
      <c r="P3915" s="12">
        <f>ROUND(E3915/D3915*100,0)</f>
        <v>10</v>
      </c>
      <c r="Q3915" s="13">
        <f>IFERROR(ROUND(E3915/L3915,2),"no backers")</f>
        <v>142.86000000000001</v>
      </c>
      <c r="S3915" s="9">
        <f>$R$1+J3915/60/60/24</f>
        <v>42308.211215277777</v>
      </c>
      <c r="T3915" s="9">
        <f>$R$1+I3915/60/60/24</f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8273</v>
      </c>
      <c r="O3916" t="s">
        <v>8274</v>
      </c>
      <c r="P3916" s="12">
        <f>ROUND(E3916/D3916*100,0)</f>
        <v>36</v>
      </c>
      <c r="Q3916" s="13">
        <f>IFERROR(ROUND(E3916/L3916,2),"no backers")</f>
        <v>33.67</v>
      </c>
      <c r="S3916" s="9">
        <f>$R$1+J3916/60/60/24</f>
        <v>42114.818935185183</v>
      </c>
      <c r="T3916" s="9">
        <f>$R$1+I3916/60/60/24</f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8273</v>
      </c>
      <c r="O3917" t="s">
        <v>8274</v>
      </c>
      <c r="P3917" s="12">
        <f>ROUND(E3917/D3917*100,0)</f>
        <v>0</v>
      </c>
      <c r="Q3917" s="13">
        <f>IFERROR(ROUND(E3917/L3917,2),"no backers")</f>
        <v>5</v>
      </c>
      <c r="S3917" s="9">
        <f>$R$1+J3917/60/60/24</f>
        <v>42492.98505787037</v>
      </c>
      <c r="T3917" s="9">
        <f>$R$1+I3917/60/60/24</f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8273</v>
      </c>
      <c r="O3918" t="s">
        <v>8274</v>
      </c>
      <c r="P3918" s="12">
        <f>ROUND(E3918/D3918*100,0)</f>
        <v>0</v>
      </c>
      <c r="Q3918" s="13" t="str">
        <f>IFERROR(ROUND(E3918/L3918,2),"no backers")</f>
        <v>no backers</v>
      </c>
      <c r="S3918" s="9">
        <f>$R$1+J3918/60/60/24</f>
        <v>42494.471666666665</v>
      </c>
      <c r="T3918" s="9">
        <f>$R$1+I3918/60/60/24</f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8273</v>
      </c>
      <c r="O3919" t="s">
        <v>8274</v>
      </c>
      <c r="P3919" s="12">
        <f>ROUND(E3919/D3919*100,0)</f>
        <v>0</v>
      </c>
      <c r="Q3919" s="13">
        <f>IFERROR(ROUND(E3919/L3919,2),"no backers")</f>
        <v>10</v>
      </c>
      <c r="S3919" s="9">
        <f>$R$1+J3919/60/60/24</f>
        <v>41863.527326388888</v>
      </c>
      <c r="T3919" s="9">
        <f>$R$1+I3919/60/60/24</f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8273</v>
      </c>
      <c r="O3920" t="s">
        <v>8274</v>
      </c>
      <c r="P3920" s="12">
        <f>ROUND(E3920/D3920*100,0)</f>
        <v>0</v>
      </c>
      <c r="Q3920" s="13">
        <f>IFERROR(ROUND(E3920/L3920,2),"no backers")</f>
        <v>40</v>
      </c>
      <c r="S3920" s="9">
        <f>$R$1+J3920/60/60/24</f>
        <v>41843.664618055554</v>
      </c>
      <c r="T3920" s="9">
        <f>$R$1+I3920/60/60/24</f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8273</v>
      </c>
      <c r="O3921" t="s">
        <v>8274</v>
      </c>
      <c r="P3921" s="12">
        <f>ROUND(E3921/D3921*100,0)</f>
        <v>2</v>
      </c>
      <c r="Q3921" s="13">
        <f>IFERROR(ROUND(E3921/L3921,2),"no backers")</f>
        <v>30</v>
      </c>
      <c r="S3921" s="9">
        <f>$R$1+J3921/60/60/24</f>
        <v>42358.684872685189</v>
      </c>
      <c r="T3921" s="9">
        <f>$R$1+I3921/60/60/24</f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8273</v>
      </c>
      <c r="O3922" t="s">
        <v>8274</v>
      </c>
      <c r="P3922" s="12">
        <f>ROUND(E3922/D3922*100,0)</f>
        <v>5</v>
      </c>
      <c r="Q3922" s="13">
        <f>IFERROR(ROUND(E3922/L3922,2),"no backers")</f>
        <v>45</v>
      </c>
      <c r="S3922" s="9">
        <f>$R$1+J3922/60/60/24</f>
        <v>42657.38726851852</v>
      </c>
      <c r="T3922" s="9">
        <f>$R$1+I3922/60/60/24</f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8273</v>
      </c>
      <c r="O3923" t="s">
        <v>8274</v>
      </c>
      <c r="P3923" s="12">
        <f>ROUND(E3923/D3923*100,0)</f>
        <v>0</v>
      </c>
      <c r="Q3923" s="13" t="str">
        <f>IFERROR(ROUND(E3923/L3923,2),"no backers")</f>
        <v>no backers</v>
      </c>
      <c r="S3923" s="9">
        <f>$R$1+J3923/60/60/24</f>
        <v>41926.542303240742</v>
      </c>
      <c r="T3923" s="9">
        <f>$R$1+I3923/60/60/24</f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8273</v>
      </c>
      <c r="O3924" t="s">
        <v>8274</v>
      </c>
      <c r="P3924" s="12">
        <f>ROUND(E3924/D3924*100,0)</f>
        <v>8</v>
      </c>
      <c r="Q3924" s="13">
        <f>IFERROR(ROUND(E3924/L3924,2),"no backers")</f>
        <v>10.17</v>
      </c>
      <c r="S3924" s="9">
        <f>$R$1+J3924/60/60/24</f>
        <v>42020.768634259264</v>
      </c>
      <c r="T3924" s="9">
        <f>$R$1+I3924/60/60/24</f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8273</v>
      </c>
      <c r="O3925" t="s">
        <v>8274</v>
      </c>
      <c r="P3925" s="12">
        <f>ROUND(E3925/D3925*100,0)</f>
        <v>12</v>
      </c>
      <c r="Q3925" s="13">
        <f>IFERROR(ROUND(E3925/L3925,2),"no backers")</f>
        <v>81.41</v>
      </c>
      <c r="S3925" s="9">
        <f>$R$1+J3925/60/60/24</f>
        <v>42075.979988425926</v>
      </c>
      <c r="T3925" s="9">
        <f>$R$1+I3925/60/60/24</f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8273</v>
      </c>
      <c r="O3926" t="s">
        <v>8274</v>
      </c>
      <c r="P3926" s="12">
        <f>ROUND(E3926/D3926*100,0)</f>
        <v>15</v>
      </c>
      <c r="Q3926" s="13">
        <f>IFERROR(ROUND(E3926/L3926,2),"no backers")</f>
        <v>57.25</v>
      </c>
      <c r="S3926" s="9">
        <f>$R$1+J3926/60/60/24</f>
        <v>41786.959745370368</v>
      </c>
      <c r="T3926" s="9">
        <f>$R$1+I3926/60/60/24</f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8273</v>
      </c>
      <c r="O3927" t="s">
        <v>8274</v>
      </c>
      <c r="P3927" s="12">
        <f>ROUND(E3927/D3927*100,0)</f>
        <v>10</v>
      </c>
      <c r="Q3927" s="13">
        <f>IFERROR(ROUND(E3927/L3927,2),"no backers")</f>
        <v>5</v>
      </c>
      <c r="S3927" s="9">
        <f>$R$1+J3927/60/60/24</f>
        <v>41820.870821759258</v>
      </c>
      <c r="T3927" s="9">
        <f>$R$1+I3927/60/60/24</f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8273</v>
      </c>
      <c r="O3928" t="s">
        <v>8274</v>
      </c>
      <c r="P3928" s="12">
        <f>ROUND(E3928/D3928*100,0)</f>
        <v>0</v>
      </c>
      <c r="Q3928" s="13">
        <f>IFERROR(ROUND(E3928/L3928,2),"no backers")</f>
        <v>15</v>
      </c>
      <c r="S3928" s="9">
        <f>$R$1+J3928/60/60/24</f>
        <v>41970.085046296299</v>
      </c>
      <c r="T3928" s="9">
        <f>$R$1+I3928/60/60/24</f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8273</v>
      </c>
      <c r="O3929" t="s">
        <v>8274</v>
      </c>
      <c r="P3929" s="12">
        <f>ROUND(E3929/D3929*100,0)</f>
        <v>1</v>
      </c>
      <c r="Q3929" s="13">
        <f>IFERROR(ROUND(E3929/L3929,2),"no backers")</f>
        <v>12.5</v>
      </c>
      <c r="S3929" s="9">
        <f>$R$1+J3929/60/60/24</f>
        <v>41830.267407407409</v>
      </c>
      <c r="T3929" s="9">
        <f>$R$1+I3929/60/60/24</f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8273</v>
      </c>
      <c r="O3930" t="s">
        <v>8274</v>
      </c>
      <c r="P3930" s="12">
        <f>ROUND(E3930/D3930*100,0)</f>
        <v>13</v>
      </c>
      <c r="Q3930" s="13">
        <f>IFERROR(ROUND(E3930/L3930,2),"no backers")</f>
        <v>93</v>
      </c>
      <c r="S3930" s="9">
        <f>$R$1+J3930/60/60/24</f>
        <v>42265.683182870373</v>
      </c>
      <c r="T3930" s="9">
        <f>$R$1+I3930/60/60/24</f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8273</v>
      </c>
      <c r="O3931" t="s">
        <v>8274</v>
      </c>
      <c r="P3931" s="12">
        <f>ROUND(E3931/D3931*100,0)</f>
        <v>2</v>
      </c>
      <c r="Q3931" s="13">
        <f>IFERROR(ROUND(E3931/L3931,2),"no backers")</f>
        <v>32.36</v>
      </c>
      <c r="S3931" s="9">
        <f>$R$1+J3931/60/60/24</f>
        <v>42601.827141203699</v>
      </c>
      <c r="T3931" s="9">
        <f>$R$1+I3931/60/60/24</f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8273</v>
      </c>
      <c r="O3932" t="s">
        <v>8274</v>
      </c>
      <c r="P3932" s="12">
        <f>ROUND(E3932/D3932*100,0)</f>
        <v>0</v>
      </c>
      <c r="Q3932" s="13" t="str">
        <f>IFERROR(ROUND(E3932/L3932,2),"no backers")</f>
        <v>no backers</v>
      </c>
      <c r="S3932" s="9">
        <f>$R$1+J3932/60/60/24</f>
        <v>42433.338749999995</v>
      </c>
      <c r="T3932" s="9">
        <f>$R$1+I3932/60/60/24</f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8273</v>
      </c>
      <c r="O3933" t="s">
        <v>8274</v>
      </c>
      <c r="P3933" s="12">
        <f>ROUND(E3933/D3933*100,0)</f>
        <v>0</v>
      </c>
      <c r="Q3933" s="13" t="str">
        <f>IFERROR(ROUND(E3933/L3933,2),"no backers")</f>
        <v>no backers</v>
      </c>
      <c r="S3933" s="9">
        <f>$R$1+J3933/60/60/24</f>
        <v>42228.151701388888</v>
      </c>
      <c r="T3933" s="9">
        <f>$R$1+I3933/60/60/24</f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8273</v>
      </c>
      <c r="O3934" t="s">
        <v>8274</v>
      </c>
      <c r="P3934" s="12">
        <f>ROUND(E3934/D3934*100,0)</f>
        <v>0</v>
      </c>
      <c r="Q3934" s="13">
        <f>IFERROR(ROUND(E3934/L3934,2),"no backers")</f>
        <v>1</v>
      </c>
      <c r="S3934" s="9">
        <f>$R$1+J3934/60/60/24</f>
        <v>42415.168564814812</v>
      </c>
      <c r="T3934" s="9">
        <f>$R$1+I3934/60/60/24</f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8273</v>
      </c>
      <c r="O3935" t="s">
        <v>8274</v>
      </c>
      <c r="P3935" s="12">
        <f>ROUND(E3935/D3935*100,0)</f>
        <v>16</v>
      </c>
      <c r="Q3935" s="13">
        <f>IFERROR(ROUND(E3935/L3935,2),"no backers")</f>
        <v>91.83</v>
      </c>
      <c r="S3935" s="9">
        <f>$R$1+J3935/60/60/24</f>
        <v>42538.968310185184</v>
      </c>
      <c r="T3935" s="9">
        <f>$R$1+I3935/60/60/24</f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8273</v>
      </c>
      <c r="O3936" t="s">
        <v>8274</v>
      </c>
      <c r="P3936" s="12">
        <f>ROUND(E3936/D3936*100,0)</f>
        <v>11</v>
      </c>
      <c r="Q3936" s="13">
        <f>IFERROR(ROUND(E3936/L3936,2),"no backers")</f>
        <v>45.83</v>
      </c>
      <c r="S3936" s="9">
        <f>$R$1+J3936/60/60/24</f>
        <v>42233.671747685185</v>
      </c>
      <c r="T3936" s="9">
        <f>$R$1+I3936/60/60/24</f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8273</v>
      </c>
      <c r="O3937" t="s">
        <v>8274</v>
      </c>
      <c r="P3937" s="12">
        <f>ROUND(E3937/D3937*100,0)</f>
        <v>44</v>
      </c>
      <c r="Q3937" s="13">
        <f>IFERROR(ROUND(E3937/L3937,2),"no backers")</f>
        <v>57.17</v>
      </c>
      <c r="S3937" s="9">
        <f>$R$1+J3937/60/60/24</f>
        <v>42221.656782407401</v>
      </c>
      <c r="T3937" s="9">
        <f>$R$1+I3937/60/60/24</f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8273</v>
      </c>
      <c r="O3938" t="s">
        <v>8274</v>
      </c>
      <c r="P3938" s="12">
        <f>ROUND(E3938/D3938*100,0)</f>
        <v>0</v>
      </c>
      <c r="Q3938" s="13" t="str">
        <f>IFERROR(ROUND(E3938/L3938,2),"no backers")</f>
        <v>no backers</v>
      </c>
      <c r="S3938" s="9">
        <f>$R$1+J3938/60/60/24</f>
        <v>42675.262962962966</v>
      </c>
      <c r="T3938" s="9">
        <f>$R$1+I3938/60/60/24</f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8273</v>
      </c>
      <c r="O3939" t="s">
        <v>8274</v>
      </c>
      <c r="P3939" s="12">
        <f>ROUND(E3939/D3939*100,0)</f>
        <v>86</v>
      </c>
      <c r="Q3939" s="13">
        <f>IFERROR(ROUND(E3939/L3939,2),"no backers")</f>
        <v>248.5</v>
      </c>
      <c r="S3939" s="9">
        <f>$R$1+J3939/60/60/24</f>
        <v>42534.631481481483</v>
      </c>
      <c r="T3939" s="9">
        <f>$R$1+I3939/60/60/24</f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8273</v>
      </c>
      <c r="O3940" t="s">
        <v>8274</v>
      </c>
      <c r="P3940" s="12">
        <f>ROUND(E3940/D3940*100,0)</f>
        <v>12</v>
      </c>
      <c r="Q3940" s="13">
        <f>IFERROR(ROUND(E3940/L3940,2),"no backers")</f>
        <v>79.400000000000006</v>
      </c>
      <c r="S3940" s="9">
        <f>$R$1+J3940/60/60/24</f>
        <v>42151.905717592599</v>
      </c>
      <c r="T3940" s="9">
        <f>$R$1+I3940/60/60/24</f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8273</v>
      </c>
      <c r="O3941" t="s">
        <v>8274</v>
      </c>
      <c r="P3941" s="12">
        <f>ROUND(E3941/D3941*100,0)</f>
        <v>0</v>
      </c>
      <c r="Q3941" s="13">
        <f>IFERROR(ROUND(E3941/L3941,2),"no backers")</f>
        <v>5</v>
      </c>
      <c r="S3941" s="9">
        <f>$R$1+J3941/60/60/24</f>
        <v>41915.400219907409</v>
      </c>
      <c r="T3941" s="9">
        <f>$R$1+I3941/60/60/24</f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8273</v>
      </c>
      <c r="O3942" t="s">
        <v>8274</v>
      </c>
      <c r="P3942" s="12">
        <f>ROUND(E3942/D3942*100,0)</f>
        <v>0</v>
      </c>
      <c r="Q3942" s="13">
        <f>IFERROR(ROUND(E3942/L3942,2),"no backers")</f>
        <v>5.5</v>
      </c>
      <c r="S3942" s="9">
        <f>$R$1+J3942/60/60/24</f>
        <v>41961.492488425924</v>
      </c>
      <c r="T3942" s="9">
        <f>$R$1+I3942/60/60/24</f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8273</v>
      </c>
      <c r="O3943" t="s">
        <v>8274</v>
      </c>
      <c r="P3943" s="12">
        <f>ROUND(E3943/D3943*100,0)</f>
        <v>1</v>
      </c>
      <c r="Q3943" s="13">
        <f>IFERROR(ROUND(E3943/L3943,2),"no backers")</f>
        <v>25</v>
      </c>
      <c r="S3943" s="9">
        <f>$R$1+J3943/60/60/24</f>
        <v>41940.587233796294</v>
      </c>
      <c r="T3943" s="9">
        <f>$R$1+I3943/60/60/24</f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8273</v>
      </c>
      <c r="O3944" t="s">
        <v>8274</v>
      </c>
      <c r="P3944" s="12">
        <f>ROUND(E3944/D3944*100,0)</f>
        <v>0</v>
      </c>
      <c r="Q3944" s="13" t="str">
        <f>IFERROR(ROUND(E3944/L3944,2),"no backers")</f>
        <v>no backers</v>
      </c>
      <c r="S3944" s="9">
        <f>$R$1+J3944/60/60/24</f>
        <v>42111.904097222221</v>
      </c>
      <c r="T3944" s="9">
        <f>$R$1+I3944/60/60/24</f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8273</v>
      </c>
      <c r="O3945" t="s">
        <v>8274</v>
      </c>
      <c r="P3945" s="12">
        <f>ROUND(E3945/D3945*100,0)</f>
        <v>36</v>
      </c>
      <c r="Q3945" s="13">
        <f>IFERROR(ROUND(E3945/L3945,2),"no backers")</f>
        <v>137.08000000000001</v>
      </c>
      <c r="S3945" s="9">
        <f>$R$1+J3945/60/60/24</f>
        <v>42279.778564814813</v>
      </c>
      <c r="T3945" s="9">
        <f>$R$1+I3945/60/60/24</f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8273</v>
      </c>
      <c r="O3946" t="s">
        <v>8274</v>
      </c>
      <c r="P3946" s="12">
        <f>ROUND(E3946/D3946*100,0)</f>
        <v>0</v>
      </c>
      <c r="Q3946" s="13" t="str">
        <f>IFERROR(ROUND(E3946/L3946,2),"no backers")</f>
        <v>no backers</v>
      </c>
      <c r="S3946" s="9">
        <f>$R$1+J3946/60/60/24</f>
        <v>42213.662905092591</v>
      </c>
      <c r="T3946" s="9">
        <f>$R$1+I3946/60/60/24</f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8273</v>
      </c>
      <c r="O3947" t="s">
        <v>8274</v>
      </c>
      <c r="P3947" s="12">
        <f>ROUND(E3947/D3947*100,0)</f>
        <v>0</v>
      </c>
      <c r="Q3947" s="13">
        <f>IFERROR(ROUND(E3947/L3947,2),"no backers")</f>
        <v>5</v>
      </c>
      <c r="S3947" s="9">
        <f>$R$1+J3947/60/60/24</f>
        <v>42109.801712962959</v>
      </c>
      <c r="T3947" s="9">
        <f>$R$1+I3947/60/60/24</f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8273</v>
      </c>
      <c r="O3948" t="s">
        <v>8274</v>
      </c>
      <c r="P3948" s="12">
        <f>ROUND(E3948/D3948*100,0)</f>
        <v>3</v>
      </c>
      <c r="Q3948" s="13">
        <f>IFERROR(ROUND(E3948/L3948,2),"no backers")</f>
        <v>39</v>
      </c>
      <c r="S3948" s="9">
        <f>$R$1+J3948/60/60/24</f>
        <v>42031.833587962959</v>
      </c>
      <c r="T3948" s="9">
        <f>$R$1+I3948/60/60/24</f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8273</v>
      </c>
      <c r="O3949" t="s">
        <v>8274</v>
      </c>
      <c r="P3949" s="12">
        <f>ROUND(E3949/D3949*100,0)</f>
        <v>3</v>
      </c>
      <c r="Q3949" s="13">
        <f>IFERROR(ROUND(E3949/L3949,2),"no backers")</f>
        <v>50.5</v>
      </c>
      <c r="S3949" s="9">
        <f>$R$1+J3949/60/60/24</f>
        <v>42615.142870370371</v>
      </c>
      <c r="T3949" s="9">
        <f>$R$1+I3949/60/60/24</f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8273</v>
      </c>
      <c r="O3950" t="s">
        <v>8274</v>
      </c>
      <c r="P3950" s="12">
        <f>ROUND(E3950/D3950*100,0)</f>
        <v>0</v>
      </c>
      <c r="Q3950" s="13" t="str">
        <f>IFERROR(ROUND(E3950/L3950,2),"no backers")</f>
        <v>no backers</v>
      </c>
      <c r="S3950" s="9">
        <f>$R$1+J3950/60/60/24</f>
        <v>41829.325497685182</v>
      </c>
      <c r="T3950" s="9">
        <f>$R$1+I3950/60/60/24</f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8273</v>
      </c>
      <c r="O3951" t="s">
        <v>8274</v>
      </c>
      <c r="P3951" s="12">
        <f>ROUND(E3951/D3951*100,0)</f>
        <v>16</v>
      </c>
      <c r="Q3951" s="13">
        <f>IFERROR(ROUND(E3951/L3951,2),"no backers")</f>
        <v>49.28</v>
      </c>
      <c r="S3951" s="9">
        <f>$R$1+J3951/60/60/24</f>
        <v>42016.120613425926</v>
      </c>
      <c r="T3951" s="9">
        <f>$R$1+I3951/60/60/24</f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8273</v>
      </c>
      <c r="O3952" t="s">
        <v>8274</v>
      </c>
      <c r="P3952" s="12">
        <f>ROUND(E3952/D3952*100,0)</f>
        <v>1</v>
      </c>
      <c r="Q3952" s="13">
        <f>IFERROR(ROUND(E3952/L3952,2),"no backers")</f>
        <v>25</v>
      </c>
      <c r="S3952" s="9">
        <f>$R$1+J3952/60/60/24</f>
        <v>42439.702314814815</v>
      </c>
      <c r="T3952" s="9">
        <f>$R$1+I3952/60/60/24</f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8273</v>
      </c>
      <c r="O3953" t="s">
        <v>8274</v>
      </c>
      <c r="P3953" s="12">
        <f>ROUND(E3953/D3953*100,0)</f>
        <v>0</v>
      </c>
      <c r="Q3953" s="13">
        <f>IFERROR(ROUND(E3953/L3953,2),"no backers")</f>
        <v>1</v>
      </c>
      <c r="S3953" s="9">
        <f>$R$1+J3953/60/60/24</f>
        <v>42433.825717592597</v>
      </c>
      <c r="T3953" s="9">
        <f>$R$1+I3953/60/60/24</f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8273</v>
      </c>
      <c r="O3954" t="s">
        <v>8274</v>
      </c>
      <c r="P3954" s="12">
        <f>ROUND(E3954/D3954*100,0)</f>
        <v>0</v>
      </c>
      <c r="Q3954" s="13">
        <f>IFERROR(ROUND(E3954/L3954,2),"no backers")</f>
        <v>25</v>
      </c>
      <c r="S3954" s="9">
        <f>$R$1+J3954/60/60/24</f>
        <v>42243.790393518517</v>
      </c>
      <c r="T3954" s="9">
        <f>$R$1+I3954/60/60/24</f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8273</v>
      </c>
      <c r="O3955" t="s">
        <v>8274</v>
      </c>
      <c r="P3955" s="12">
        <f>ROUND(E3955/D3955*100,0)</f>
        <v>0</v>
      </c>
      <c r="Q3955" s="13" t="str">
        <f>IFERROR(ROUND(E3955/L3955,2),"no backers")</f>
        <v>no backers</v>
      </c>
      <c r="S3955" s="9">
        <f>$R$1+J3955/60/60/24</f>
        <v>42550.048449074078</v>
      </c>
      <c r="T3955" s="9">
        <f>$R$1+I3955/60/60/24</f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8273</v>
      </c>
      <c r="O3956" t="s">
        <v>8274</v>
      </c>
      <c r="P3956" s="12">
        <f>ROUND(E3956/D3956*100,0)</f>
        <v>0</v>
      </c>
      <c r="Q3956" s="13" t="str">
        <f>IFERROR(ROUND(E3956/L3956,2),"no backers")</f>
        <v>no backers</v>
      </c>
      <c r="S3956" s="9">
        <f>$R$1+J3956/60/60/24</f>
        <v>41774.651203703703</v>
      </c>
      <c r="T3956" s="9">
        <f>$R$1+I3956/60/60/24</f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8273</v>
      </c>
      <c r="O3957" t="s">
        <v>8274</v>
      </c>
      <c r="P3957" s="12">
        <f>ROUND(E3957/D3957*100,0)</f>
        <v>24</v>
      </c>
      <c r="Q3957" s="13">
        <f>IFERROR(ROUND(E3957/L3957,2),"no backers")</f>
        <v>53.13</v>
      </c>
      <c r="S3957" s="9">
        <f>$R$1+J3957/60/60/24</f>
        <v>42306.848854166667</v>
      </c>
      <c r="T3957" s="9">
        <f>$R$1+I3957/60/60/24</f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8273</v>
      </c>
      <c r="O3958" t="s">
        <v>8274</v>
      </c>
      <c r="P3958" s="12">
        <f>ROUND(E3958/D3958*100,0)</f>
        <v>0</v>
      </c>
      <c r="Q3958" s="13" t="str">
        <f>IFERROR(ROUND(E3958/L3958,2),"no backers")</f>
        <v>no backers</v>
      </c>
      <c r="S3958" s="9">
        <f>$R$1+J3958/60/60/24</f>
        <v>42457.932025462964</v>
      </c>
      <c r="T3958" s="9">
        <f>$R$1+I3958/60/60/24</f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8273</v>
      </c>
      <c r="O3959" t="s">
        <v>8274</v>
      </c>
      <c r="P3959" s="12">
        <f>ROUND(E3959/D3959*100,0)</f>
        <v>0</v>
      </c>
      <c r="Q3959" s="13">
        <f>IFERROR(ROUND(E3959/L3959,2),"no backers")</f>
        <v>7</v>
      </c>
      <c r="S3959" s="9">
        <f>$R$1+J3959/60/60/24</f>
        <v>42513.976319444439</v>
      </c>
      <c r="T3959" s="9">
        <f>$R$1+I3959/60/60/24</f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8273</v>
      </c>
      <c r="O3960" t="s">
        <v>8274</v>
      </c>
      <c r="P3960" s="12">
        <f>ROUND(E3960/D3960*100,0)</f>
        <v>32</v>
      </c>
      <c r="Q3960" s="13">
        <f>IFERROR(ROUND(E3960/L3960,2),"no backers")</f>
        <v>40.06</v>
      </c>
      <c r="S3960" s="9">
        <f>$R$1+J3960/60/60/24</f>
        <v>41816.950370370374</v>
      </c>
      <c r="T3960" s="9">
        <f>$R$1+I3960/60/60/24</f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8273</v>
      </c>
      <c r="O3961" t="s">
        <v>8274</v>
      </c>
      <c r="P3961" s="12">
        <f>ROUND(E3961/D3961*100,0)</f>
        <v>24</v>
      </c>
      <c r="Q3961" s="13">
        <f>IFERROR(ROUND(E3961/L3961,2),"no backers")</f>
        <v>24.33</v>
      </c>
      <c r="S3961" s="9">
        <f>$R$1+J3961/60/60/24</f>
        <v>41880.788842592592</v>
      </c>
      <c r="T3961" s="9">
        <f>$R$1+I3961/60/60/24</f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8273</v>
      </c>
      <c r="O3962" t="s">
        <v>8274</v>
      </c>
      <c r="P3962" s="12">
        <f>ROUND(E3962/D3962*100,0)</f>
        <v>2</v>
      </c>
      <c r="Q3962" s="13">
        <f>IFERROR(ROUND(E3962/L3962,2),"no backers")</f>
        <v>11.25</v>
      </c>
      <c r="S3962" s="9">
        <f>$R$1+J3962/60/60/24</f>
        <v>42342.845555555556</v>
      </c>
      <c r="T3962" s="9">
        <f>$R$1+I3962/60/60/24</f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8273</v>
      </c>
      <c r="O3963" t="s">
        <v>8274</v>
      </c>
      <c r="P3963" s="12">
        <f>ROUND(E3963/D3963*100,0)</f>
        <v>0</v>
      </c>
      <c r="Q3963" s="13">
        <f>IFERROR(ROUND(E3963/L3963,2),"no backers")</f>
        <v>10.5</v>
      </c>
      <c r="S3963" s="9">
        <f>$R$1+J3963/60/60/24</f>
        <v>41745.891319444447</v>
      </c>
      <c r="T3963" s="9">
        <f>$R$1+I3963/60/60/24</f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8273</v>
      </c>
      <c r="O3964" t="s">
        <v>8274</v>
      </c>
      <c r="P3964" s="12">
        <f>ROUND(E3964/D3964*100,0)</f>
        <v>3</v>
      </c>
      <c r="Q3964" s="13">
        <f>IFERROR(ROUND(E3964/L3964,2),"no backers")</f>
        <v>15</v>
      </c>
      <c r="S3964" s="9">
        <f>$R$1+J3964/60/60/24</f>
        <v>42311.621458333335</v>
      </c>
      <c r="T3964" s="9">
        <f>$R$1+I3964/60/60/24</f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8273</v>
      </c>
      <c r="O3965" t="s">
        <v>8274</v>
      </c>
      <c r="P3965" s="12">
        <f>ROUND(E3965/D3965*100,0)</f>
        <v>0</v>
      </c>
      <c r="Q3965" s="13" t="str">
        <f>IFERROR(ROUND(E3965/L3965,2),"no backers")</f>
        <v>no backers</v>
      </c>
      <c r="S3965" s="9">
        <f>$R$1+J3965/60/60/24</f>
        <v>42296.154131944444</v>
      </c>
      <c r="T3965" s="9">
        <f>$R$1+I3965/60/60/24</f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8273</v>
      </c>
      <c r="O3966" t="s">
        <v>8274</v>
      </c>
      <c r="P3966" s="12">
        <f>ROUND(E3966/D3966*100,0)</f>
        <v>6</v>
      </c>
      <c r="Q3966" s="13">
        <f>IFERROR(ROUND(E3966/L3966,2),"no backers")</f>
        <v>42</v>
      </c>
      <c r="S3966" s="9">
        <f>$R$1+J3966/60/60/24</f>
        <v>42053.722060185188</v>
      </c>
      <c r="T3966" s="9">
        <f>$R$1+I3966/60/60/24</f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8273</v>
      </c>
      <c r="O3967" t="s">
        <v>8274</v>
      </c>
      <c r="P3967" s="12">
        <f>ROUND(E3967/D3967*100,0)</f>
        <v>14</v>
      </c>
      <c r="Q3967" s="13">
        <f>IFERROR(ROUND(E3967/L3967,2),"no backers")</f>
        <v>71.25</v>
      </c>
      <c r="S3967" s="9">
        <f>$R$1+J3967/60/60/24</f>
        <v>42414.235879629632</v>
      </c>
      <c r="T3967" s="9">
        <f>$R$1+I3967/60/60/24</f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8273</v>
      </c>
      <c r="O3968" t="s">
        <v>8274</v>
      </c>
      <c r="P3968" s="12">
        <f>ROUND(E3968/D3968*100,0)</f>
        <v>1</v>
      </c>
      <c r="Q3968" s="13">
        <f>IFERROR(ROUND(E3968/L3968,2),"no backers")</f>
        <v>22.5</v>
      </c>
      <c r="S3968" s="9">
        <f>$R$1+J3968/60/60/24</f>
        <v>41801.711550925924</v>
      </c>
      <c r="T3968" s="9">
        <f>$R$1+I3968/60/60/24</f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8273</v>
      </c>
      <c r="O3969" t="s">
        <v>8274</v>
      </c>
      <c r="P3969" s="12">
        <f>ROUND(E3969/D3969*100,0)</f>
        <v>24</v>
      </c>
      <c r="Q3969" s="13">
        <f>IFERROR(ROUND(E3969/L3969,2),"no backers")</f>
        <v>41</v>
      </c>
      <c r="S3969" s="9">
        <f>$R$1+J3969/60/60/24</f>
        <v>42770.290590277778</v>
      </c>
      <c r="T3969" s="9">
        <f>$R$1+I3969/60/60/24</f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8273</v>
      </c>
      <c r="O3970" t="s">
        <v>8274</v>
      </c>
      <c r="P3970" s="12">
        <f>ROUND(E3970/D3970*100,0)</f>
        <v>11</v>
      </c>
      <c r="Q3970" s="13">
        <f>IFERROR(ROUND(E3970/L3970,2),"no backers")</f>
        <v>47.91</v>
      </c>
      <c r="S3970" s="9">
        <f>$R$1+J3970/60/60/24</f>
        <v>42452.815659722226</v>
      </c>
      <c r="T3970" s="9">
        <f>$R$1+I3970/60/60/24</f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8273</v>
      </c>
      <c r="O3971" t="s">
        <v>8274</v>
      </c>
      <c r="P3971" s="12">
        <f>ROUND(E3971/D3971*100,0)</f>
        <v>7</v>
      </c>
      <c r="Q3971" s="13">
        <f>IFERROR(ROUND(E3971/L3971,2),"no backers")</f>
        <v>35.17</v>
      </c>
      <c r="S3971" s="9">
        <f>$R$1+J3971/60/60/24</f>
        <v>42601.854699074072</v>
      </c>
      <c r="T3971" s="9">
        <f>$R$1+I3971/60/60/24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8273</v>
      </c>
      <c r="O3972" t="s">
        <v>8274</v>
      </c>
      <c r="P3972" s="12">
        <f>ROUND(E3972/D3972*100,0)</f>
        <v>0</v>
      </c>
      <c r="Q3972" s="13">
        <f>IFERROR(ROUND(E3972/L3972,2),"no backers")</f>
        <v>5.5</v>
      </c>
      <c r="S3972" s="9">
        <f>$R$1+J3972/60/60/24</f>
        <v>42447.863553240735</v>
      </c>
      <c r="T3972" s="9">
        <f>$R$1+I3972/60/60/24</f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8273</v>
      </c>
      <c r="O3973" t="s">
        <v>8274</v>
      </c>
      <c r="P3973" s="12">
        <f>ROUND(E3973/D3973*100,0)</f>
        <v>1</v>
      </c>
      <c r="Q3973" s="13">
        <f>IFERROR(ROUND(E3973/L3973,2),"no backers")</f>
        <v>22.67</v>
      </c>
      <c r="S3973" s="9">
        <f>$R$1+J3973/60/60/24</f>
        <v>41811.536180555559</v>
      </c>
      <c r="T3973" s="9">
        <f>$R$1+I3973/60/60/24</f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8273</v>
      </c>
      <c r="O3974" t="s">
        <v>8274</v>
      </c>
      <c r="P3974" s="12">
        <f>ROUND(E3974/D3974*100,0)</f>
        <v>21</v>
      </c>
      <c r="Q3974" s="13">
        <f>IFERROR(ROUND(E3974/L3974,2),"no backers")</f>
        <v>26.38</v>
      </c>
      <c r="S3974" s="9">
        <f>$R$1+J3974/60/60/24</f>
        <v>41981.067523148144</v>
      </c>
      <c r="T3974" s="9">
        <f>$R$1+I3974/60/60/24</f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8273</v>
      </c>
      <c r="O3975" t="s">
        <v>8274</v>
      </c>
      <c r="P3975" s="12">
        <f>ROUND(E3975/D3975*100,0)</f>
        <v>78</v>
      </c>
      <c r="Q3975" s="13">
        <f>IFERROR(ROUND(E3975/L3975,2),"no backers")</f>
        <v>105.54</v>
      </c>
      <c r="S3975" s="9">
        <f>$R$1+J3975/60/60/24</f>
        <v>42469.68414351852</v>
      </c>
      <c r="T3975" s="9">
        <f>$R$1+I3975/60/60/24</f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8273</v>
      </c>
      <c r="O3976" t="s">
        <v>8274</v>
      </c>
      <c r="P3976" s="12">
        <f>ROUND(E3976/D3976*100,0)</f>
        <v>32</v>
      </c>
      <c r="Q3976" s="13">
        <f>IFERROR(ROUND(E3976/L3976,2),"no backers")</f>
        <v>29.09</v>
      </c>
      <c r="S3976" s="9">
        <f>$R$1+J3976/60/60/24</f>
        <v>42493.546851851846</v>
      </c>
      <c r="T3976" s="9">
        <f>$R$1+I3976/60/60/24</f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8273</v>
      </c>
      <c r="O3977" t="s">
        <v>8274</v>
      </c>
      <c r="P3977" s="12">
        <f>ROUND(E3977/D3977*100,0)</f>
        <v>0</v>
      </c>
      <c r="Q3977" s="13" t="str">
        <f>IFERROR(ROUND(E3977/L3977,2),"no backers")</f>
        <v>no backers</v>
      </c>
      <c r="S3977" s="9">
        <f>$R$1+J3977/60/60/24</f>
        <v>42534.866875</v>
      </c>
      <c r="T3977" s="9">
        <f>$R$1+I3977/60/60/24</f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8273</v>
      </c>
      <c r="O3978" t="s">
        <v>8274</v>
      </c>
      <c r="P3978" s="12">
        <f>ROUND(E3978/D3978*100,0)</f>
        <v>48</v>
      </c>
      <c r="Q3978" s="13">
        <f>IFERROR(ROUND(E3978/L3978,2),"no backers")</f>
        <v>62</v>
      </c>
      <c r="S3978" s="9">
        <f>$R$1+J3978/60/60/24</f>
        <v>41830.858344907407</v>
      </c>
      <c r="T3978" s="9">
        <f>$R$1+I3978/60/60/24</f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8273</v>
      </c>
      <c r="O3979" t="s">
        <v>8274</v>
      </c>
      <c r="P3979" s="12">
        <f>ROUND(E3979/D3979*100,0)</f>
        <v>1</v>
      </c>
      <c r="Q3979" s="13">
        <f>IFERROR(ROUND(E3979/L3979,2),"no backers")</f>
        <v>217.5</v>
      </c>
      <c r="S3979" s="9">
        <f>$R$1+J3979/60/60/24</f>
        <v>42543.788564814815</v>
      </c>
      <c r="T3979" s="9">
        <f>$R$1+I3979/60/60/24</f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8273</v>
      </c>
      <c r="O3980" t="s">
        <v>8274</v>
      </c>
      <c r="P3980" s="12">
        <f>ROUND(E3980/D3980*100,0)</f>
        <v>11</v>
      </c>
      <c r="Q3980" s="13">
        <f>IFERROR(ROUND(E3980/L3980,2),"no backers")</f>
        <v>26.75</v>
      </c>
      <c r="S3980" s="9">
        <f>$R$1+J3980/60/60/24</f>
        <v>41975.642974537041</v>
      </c>
      <c r="T3980" s="9">
        <f>$R$1+I3980/60/60/24</f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8273</v>
      </c>
      <c r="O3981" t="s">
        <v>8274</v>
      </c>
      <c r="P3981" s="12">
        <f>ROUND(E3981/D3981*100,0)</f>
        <v>2</v>
      </c>
      <c r="Q3981" s="13">
        <f>IFERROR(ROUND(E3981/L3981,2),"no backers")</f>
        <v>18.329999999999998</v>
      </c>
      <c r="S3981" s="9">
        <f>$R$1+J3981/60/60/24</f>
        <v>42069.903437500005</v>
      </c>
      <c r="T3981" s="9">
        <f>$R$1+I3981/60/60/24</f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8273</v>
      </c>
      <c r="O3982" t="s">
        <v>8274</v>
      </c>
      <c r="P3982" s="12">
        <f>ROUND(E3982/D3982*100,0)</f>
        <v>18</v>
      </c>
      <c r="Q3982" s="13">
        <f>IFERROR(ROUND(E3982/L3982,2),"no backers")</f>
        <v>64.290000000000006</v>
      </c>
      <c r="S3982" s="9">
        <f>$R$1+J3982/60/60/24</f>
        <v>41795.598923611113</v>
      </c>
      <c r="T3982" s="9">
        <f>$R$1+I3982/60/60/24</f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8273</v>
      </c>
      <c r="O3983" t="s">
        <v>8274</v>
      </c>
      <c r="P3983" s="12">
        <f>ROUND(E3983/D3983*100,0)</f>
        <v>4</v>
      </c>
      <c r="Q3983" s="13">
        <f>IFERROR(ROUND(E3983/L3983,2),"no backers")</f>
        <v>175</v>
      </c>
      <c r="S3983" s="9">
        <f>$R$1+J3983/60/60/24</f>
        <v>42508.179965277777</v>
      </c>
      <c r="T3983" s="9">
        <f>$R$1+I3983/60/60/24</f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8273</v>
      </c>
      <c r="O3984" t="s">
        <v>8274</v>
      </c>
      <c r="P3984" s="12">
        <f>ROUND(E3984/D3984*100,0)</f>
        <v>20</v>
      </c>
      <c r="Q3984" s="13">
        <f>IFERROR(ROUND(E3984/L3984,2),"no backers")</f>
        <v>34</v>
      </c>
      <c r="S3984" s="9">
        <f>$R$1+J3984/60/60/24</f>
        <v>42132.809953703705</v>
      </c>
      <c r="T3984" s="9">
        <f>$R$1+I3984/60/60/24</f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8273</v>
      </c>
      <c r="O3985" t="s">
        <v>8274</v>
      </c>
      <c r="P3985" s="12">
        <f>ROUND(E3985/D3985*100,0)</f>
        <v>35</v>
      </c>
      <c r="Q3985" s="13">
        <f>IFERROR(ROUND(E3985/L3985,2),"no backers")</f>
        <v>84.28</v>
      </c>
      <c r="S3985" s="9">
        <f>$R$1+J3985/60/60/24</f>
        <v>41747.86986111111</v>
      </c>
      <c r="T3985" s="9">
        <f>$R$1+I3985/60/60/24</f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8273</v>
      </c>
      <c r="O3986" t="s">
        <v>8274</v>
      </c>
      <c r="P3986" s="12">
        <f>ROUND(E3986/D3986*100,0)</f>
        <v>6</v>
      </c>
      <c r="Q3986" s="13">
        <f>IFERROR(ROUND(E3986/L3986,2),"no backers")</f>
        <v>9.5</v>
      </c>
      <c r="S3986" s="9">
        <f>$R$1+J3986/60/60/24</f>
        <v>41920.963472222218</v>
      </c>
      <c r="T3986" s="9">
        <f>$R$1+I3986/60/60/24</f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8273</v>
      </c>
      <c r="O3987" t="s">
        <v>8274</v>
      </c>
      <c r="P3987" s="12">
        <f>ROUND(E3987/D3987*100,0)</f>
        <v>32</v>
      </c>
      <c r="Q3987" s="13">
        <f>IFERROR(ROUND(E3987/L3987,2),"no backers")</f>
        <v>33.74</v>
      </c>
      <c r="S3987" s="9">
        <f>$R$1+J3987/60/60/24</f>
        <v>42399.707407407404</v>
      </c>
      <c r="T3987" s="9">
        <f>$R$1+I3987/60/60/24</f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8273</v>
      </c>
      <c r="O3988" t="s">
        <v>8274</v>
      </c>
      <c r="P3988" s="12">
        <f>ROUND(E3988/D3988*100,0)</f>
        <v>10</v>
      </c>
      <c r="Q3988" s="13">
        <f>IFERROR(ROUND(E3988/L3988,2),"no backers")</f>
        <v>37.54</v>
      </c>
      <c r="S3988" s="9">
        <f>$R$1+J3988/60/60/24</f>
        <v>42467.548541666663</v>
      </c>
      <c r="T3988" s="9">
        <f>$R$1+I3988/60/60/24</f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8273</v>
      </c>
      <c r="O3989" t="s">
        <v>8274</v>
      </c>
      <c r="P3989" s="12">
        <f>ROUND(E3989/D3989*100,0)</f>
        <v>38</v>
      </c>
      <c r="Q3989" s="13">
        <f>IFERROR(ROUND(E3989/L3989,2),"no backers")</f>
        <v>11.62</v>
      </c>
      <c r="S3989" s="9">
        <f>$R$1+J3989/60/60/24</f>
        <v>41765.92465277778</v>
      </c>
      <c r="T3989" s="9">
        <f>$R$1+I3989/60/60/24</f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8273</v>
      </c>
      <c r="O3990" t="s">
        <v>8274</v>
      </c>
      <c r="P3990" s="12">
        <f>ROUND(E3990/D3990*100,0)</f>
        <v>2</v>
      </c>
      <c r="Q3990" s="13">
        <f>IFERROR(ROUND(E3990/L3990,2),"no backers")</f>
        <v>8</v>
      </c>
      <c r="S3990" s="9">
        <f>$R$1+J3990/60/60/24</f>
        <v>42230.08116898148</v>
      </c>
      <c r="T3990" s="9">
        <f>$R$1+I3990/60/60/24</f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8273</v>
      </c>
      <c r="O3991" t="s">
        <v>8274</v>
      </c>
      <c r="P3991" s="12">
        <f>ROUND(E3991/D3991*100,0)</f>
        <v>0</v>
      </c>
      <c r="Q3991" s="13" t="str">
        <f>IFERROR(ROUND(E3991/L3991,2),"no backers")</f>
        <v>no backers</v>
      </c>
      <c r="S3991" s="9">
        <f>$R$1+J3991/60/60/24</f>
        <v>42286.749780092592</v>
      </c>
      <c r="T3991" s="9">
        <f>$R$1+I3991/60/60/24</f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8273</v>
      </c>
      <c r="O3992" t="s">
        <v>8274</v>
      </c>
      <c r="P3992" s="12">
        <f>ROUND(E3992/D3992*100,0)</f>
        <v>4</v>
      </c>
      <c r="Q3992" s="13">
        <f>IFERROR(ROUND(E3992/L3992,2),"no backers")</f>
        <v>23</v>
      </c>
      <c r="S3992" s="9">
        <f>$R$1+J3992/60/60/24</f>
        <v>42401.672372685185</v>
      </c>
      <c r="T3992" s="9">
        <f>$R$1+I3992/60/60/24</f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8273</v>
      </c>
      <c r="O3993" t="s">
        <v>8274</v>
      </c>
      <c r="P3993" s="12">
        <f>ROUND(E3993/D3993*100,0)</f>
        <v>20</v>
      </c>
      <c r="Q3993" s="13">
        <f>IFERROR(ROUND(E3993/L3993,2),"no backers")</f>
        <v>100</v>
      </c>
      <c r="S3993" s="9">
        <f>$R$1+J3993/60/60/24</f>
        <v>42125.644467592589</v>
      </c>
      <c r="T3993" s="9">
        <f>$R$1+I3993/60/60/24</f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8273</v>
      </c>
      <c r="O3994" t="s">
        <v>8274</v>
      </c>
      <c r="P3994" s="12">
        <f>ROUND(E3994/D3994*100,0)</f>
        <v>5</v>
      </c>
      <c r="Q3994" s="13">
        <f>IFERROR(ROUND(E3994/L3994,2),"no backers")</f>
        <v>60.11</v>
      </c>
      <c r="S3994" s="9">
        <f>$R$1+J3994/60/60/24</f>
        <v>42289.94049768518</v>
      </c>
      <c r="T3994" s="9">
        <f>$R$1+I3994/60/60/24</f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8273</v>
      </c>
      <c r="O3995" t="s">
        <v>8274</v>
      </c>
      <c r="P3995" s="12">
        <f>ROUND(E3995/D3995*100,0)</f>
        <v>0</v>
      </c>
      <c r="Q3995" s="13">
        <f>IFERROR(ROUND(E3995/L3995,2),"no backers")</f>
        <v>3</v>
      </c>
      <c r="S3995" s="9">
        <f>$R$1+J3995/60/60/24</f>
        <v>42107.864722222221</v>
      </c>
      <c r="T3995" s="9">
        <f>$R$1+I3995/60/60/24</f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8273</v>
      </c>
      <c r="O3996" t="s">
        <v>8274</v>
      </c>
      <c r="P3996" s="12">
        <f>ROUND(E3996/D3996*100,0)</f>
        <v>0</v>
      </c>
      <c r="Q3996" s="13">
        <f>IFERROR(ROUND(E3996/L3996,2),"no backers")</f>
        <v>5</v>
      </c>
      <c r="S3996" s="9">
        <f>$R$1+J3996/60/60/24</f>
        <v>41809.389930555553</v>
      </c>
      <c r="T3996" s="9">
        <f>$R$1+I3996/60/60/24</f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8273</v>
      </c>
      <c r="O3997" t="s">
        <v>8274</v>
      </c>
      <c r="P3997" s="12">
        <f>ROUND(E3997/D3997*100,0)</f>
        <v>35</v>
      </c>
      <c r="Q3997" s="13">
        <f>IFERROR(ROUND(E3997/L3997,2),"no backers")</f>
        <v>17.5</v>
      </c>
      <c r="S3997" s="9">
        <f>$R$1+J3997/60/60/24</f>
        <v>42019.683761574073</v>
      </c>
      <c r="T3997" s="9">
        <f>$R$1+I3997/60/60/24</f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8273</v>
      </c>
      <c r="O3998" t="s">
        <v>8274</v>
      </c>
      <c r="P3998" s="12">
        <f>ROUND(E3998/D3998*100,0)</f>
        <v>17</v>
      </c>
      <c r="Q3998" s="13">
        <f>IFERROR(ROUND(E3998/L3998,2),"no backers")</f>
        <v>29.24</v>
      </c>
      <c r="S3998" s="9">
        <f>$R$1+J3998/60/60/24</f>
        <v>41950.26694444444</v>
      </c>
      <c r="T3998" s="9">
        <f>$R$1+I3998/60/60/24</f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8273</v>
      </c>
      <c r="O3999" t="s">
        <v>8274</v>
      </c>
      <c r="P3999" s="12">
        <f>ROUND(E3999/D3999*100,0)</f>
        <v>0</v>
      </c>
      <c r="Q3999" s="13" t="str">
        <f>IFERROR(ROUND(E3999/L3999,2),"no backers")</f>
        <v>no backers</v>
      </c>
      <c r="S3999" s="9">
        <f>$R$1+J3999/60/60/24</f>
        <v>42069.391446759255</v>
      </c>
      <c r="T3999" s="9">
        <f>$R$1+I3999/60/60/24</f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8273</v>
      </c>
      <c r="O4000" t="s">
        <v>8274</v>
      </c>
      <c r="P4000" s="12">
        <f>ROUND(E4000/D4000*100,0)</f>
        <v>57</v>
      </c>
      <c r="Q4000" s="13">
        <f>IFERROR(ROUND(E4000/L4000,2),"no backers")</f>
        <v>59.58</v>
      </c>
      <c r="S4000" s="9">
        <f>$R$1+J4000/60/60/24</f>
        <v>42061.963263888887</v>
      </c>
      <c r="T4000" s="9">
        <f>$R$1+I4000/60/60/24</f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8273</v>
      </c>
      <c r="O4001" t="s">
        <v>8274</v>
      </c>
      <c r="P4001" s="12">
        <f>ROUND(E4001/D4001*100,0)</f>
        <v>17</v>
      </c>
      <c r="Q4001" s="13">
        <f>IFERROR(ROUND(E4001/L4001,2),"no backers")</f>
        <v>82.57</v>
      </c>
      <c r="S4001" s="9">
        <f>$R$1+J4001/60/60/24</f>
        <v>41842.828680555554</v>
      </c>
      <c r="T4001" s="9">
        <f>$R$1+I4001/60/60/24</f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8273</v>
      </c>
      <c r="O4002" t="s">
        <v>8274</v>
      </c>
      <c r="P4002" s="12">
        <f>ROUND(E4002/D4002*100,0)</f>
        <v>0</v>
      </c>
      <c r="Q4002" s="13">
        <f>IFERROR(ROUND(E4002/L4002,2),"no backers")</f>
        <v>10</v>
      </c>
      <c r="S4002" s="9">
        <f>$R$1+J4002/60/60/24</f>
        <v>42437.64534722222</v>
      </c>
      <c r="T4002" s="9">
        <f>$R$1+I4002/60/60/24</f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8273</v>
      </c>
      <c r="O4003" t="s">
        <v>8274</v>
      </c>
      <c r="P4003" s="12">
        <f>ROUND(E4003/D4003*100,0)</f>
        <v>38</v>
      </c>
      <c r="Q4003" s="13">
        <f>IFERROR(ROUND(E4003/L4003,2),"no backers")</f>
        <v>32.36</v>
      </c>
      <c r="S4003" s="9">
        <f>$R$1+J4003/60/60/24</f>
        <v>42775.964212962965</v>
      </c>
      <c r="T4003" s="9">
        <f>$R$1+I4003/60/60/24</f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8273</v>
      </c>
      <c r="O4004" t="s">
        <v>8274</v>
      </c>
      <c r="P4004" s="12">
        <f>ROUND(E4004/D4004*100,0)</f>
        <v>2</v>
      </c>
      <c r="Q4004" s="13">
        <f>IFERROR(ROUND(E4004/L4004,2),"no backers")</f>
        <v>5.75</v>
      </c>
      <c r="S4004" s="9">
        <f>$R$1+J4004/60/60/24</f>
        <v>41879.043530092589</v>
      </c>
      <c r="T4004" s="9">
        <f>$R$1+I4004/60/60/24</f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8273</v>
      </c>
      <c r="O4005" t="s">
        <v>8274</v>
      </c>
      <c r="P4005" s="12">
        <f>ROUND(E4005/D4005*100,0)</f>
        <v>10</v>
      </c>
      <c r="Q4005" s="13">
        <f>IFERROR(ROUND(E4005/L4005,2),"no backers")</f>
        <v>100.5</v>
      </c>
      <c r="S4005" s="9">
        <f>$R$1+J4005/60/60/24</f>
        <v>42020.587349537032</v>
      </c>
      <c r="T4005" s="9">
        <f>$R$1+I4005/60/60/24</f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8273</v>
      </c>
      <c r="O4006" t="s">
        <v>8274</v>
      </c>
      <c r="P4006" s="12">
        <f>ROUND(E4006/D4006*100,0)</f>
        <v>0</v>
      </c>
      <c r="Q4006" s="13">
        <f>IFERROR(ROUND(E4006/L4006,2),"no backers")</f>
        <v>1</v>
      </c>
      <c r="S4006" s="9">
        <f>$R$1+J4006/60/60/24</f>
        <v>41890.16269675926</v>
      </c>
      <c r="T4006" s="9">
        <f>$R$1+I4006/60/60/24</f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8273</v>
      </c>
      <c r="O4007" t="s">
        <v>8274</v>
      </c>
      <c r="P4007" s="12">
        <f>ROUND(E4007/D4007*100,0)</f>
        <v>1</v>
      </c>
      <c r="Q4007" s="13">
        <f>IFERROR(ROUND(E4007/L4007,2),"no backers")</f>
        <v>20</v>
      </c>
      <c r="S4007" s="9">
        <f>$R$1+J4007/60/60/24</f>
        <v>41872.807696759257</v>
      </c>
      <c r="T4007" s="9">
        <f>$R$1+I4007/60/60/24</f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8273</v>
      </c>
      <c r="O4008" t="s">
        <v>8274</v>
      </c>
      <c r="P4008" s="12">
        <f>ROUND(E4008/D4008*100,0)</f>
        <v>0</v>
      </c>
      <c r="Q4008" s="13">
        <f>IFERROR(ROUND(E4008/L4008,2),"no backers")</f>
        <v>2</v>
      </c>
      <c r="S4008" s="9">
        <f>$R$1+J4008/60/60/24</f>
        <v>42391.772997685184</v>
      </c>
      <c r="T4008" s="9">
        <f>$R$1+I4008/60/60/24</f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8273</v>
      </c>
      <c r="O4009" t="s">
        <v>8274</v>
      </c>
      <c r="P4009" s="12">
        <f>ROUND(E4009/D4009*100,0)</f>
        <v>0</v>
      </c>
      <c r="Q4009" s="13">
        <f>IFERROR(ROUND(E4009/L4009,2),"no backers")</f>
        <v>5</v>
      </c>
      <c r="S4009" s="9">
        <f>$R$1+J4009/60/60/24</f>
        <v>41848.772928240738</v>
      </c>
      <c r="T4009" s="9">
        <f>$R$1+I4009/60/60/24</f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8273</v>
      </c>
      <c r="O4010" t="s">
        <v>8274</v>
      </c>
      <c r="P4010" s="12">
        <f>ROUND(E4010/D4010*100,0)</f>
        <v>6</v>
      </c>
      <c r="Q4010" s="13">
        <f>IFERROR(ROUND(E4010/L4010,2),"no backers")</f>
        <v>15</v>
      </c>
      <c r="S4010" s="9">
        <f>$R$1+J4010/60/60/24</f>
        <v>42177.964201388888</v>
      </c>
      <c r="T4010" s="9">
        <f>$R$1+I4010/60/60/24</f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8273</v>
      </c>
      <c r="O4011" t="s">
        <v>8274</v>
      </c>
      <c r="P4011" s="12">
        <f>ROUND(E4011/D4011*100,0)</f>
        <v>4</v>
      </c>
      <c r="Q4011" s="13">
        <f>IFERROR(ROUND(E4011/L4011,2),"no backers")</f>
        <v>25</v>
      </c>
      <c r="S4011" s="9">
        <f>$R$1+J4011/60/60/24</f>
        <v>41851.700925925928</v>
      </c>
      <c r="T4011" s="9">
        <f>$R$1+I4011/60/60/24</f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8273</v>
      </c>
      <c r="O4012" t="s">
        <v>8274</v>
      </c>
      <c r="P4012" s="12">
        <f>ROUND(E4012/D4012*100,0)</f>
        <v>24</v>
      </c>
      <c r="Q4012" s="13">
        <f>IFERROR(ROUND(E4012/L4012,2),"no backers")</f>
        <v>45.84</v>
      </c>
      <c r="S4012" s="9">
        <f>$R$1+J4012/60/60/24</f>
        <v>41921.770439814813</v>
      </c>
      <c r="T4012" s="9">
        <f>$R$1+I4012/60/60/24</f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8273</v>
      </c>
      <c r="O4013" t="s">
        <v>8274</v>
      </c>
      <c r="P4013" s="12">
        <f>ROUND(E4013/D4013*100,0)</f>
        <v>8</v>
      </c>
      <c r="Q4013" s="13">
        <f>IFERROR(ROUND(E4013/L4013,2),"no backers")</f>
        <v>4.75</v>
      </c>
      <c r="S4013" s="9">
        <f>$R$1+J4013/60/60/24</f>
        <v>42002.54488425926</v>
      </c>
      <c r="T4013" s="9">
        <f>$R$1+I4013/60/60/24</f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8273</v>
      </c>
      <c r="O4014" t="s">
        <v>8274</v>
      </c>
      <c r="P4014" s="12">
        <f>ROUND(E4014/D4014*100,0)</f>
        <v>0</v>
      </c>
      <c r="Q4014" s="13" t="str">
        <f>IFERROR(ROUND(E4014/L4014,2),"no backers")</f>
        <v>no backers</v>
      </c>
      <c r="S4014" s="9">
        <f>$R$1+J4014/60/60/24</f>
        <v>42096.544548611113</v>
      </c>
      <c r="T4014" s="9">
        <f>$R$1+I4014/60/60/24</f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8273</v>
      </c>
      <c r="O4015" t="s">
        <v>8274</v>
      </c>
      <c r="P4015" s="12">
        <f>ROUND(E4015/D4015*100,0)</f>
        <v>1</v>
      </c>
      <c r="Q4015" s="13">
        <f>IFERROR(ROUND(E4015/L4015,2),"no backers")</f>
        <v>13</v>
      </c>
      <c r="S4015" s="9">
        <f>$R$1+J4015/60/60/24</f>
        <v>42021.301192129627</v>
      </c>
      <c r="T4015" s="9">
        <f>$R$1+I4015/60/60/24</f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8273</v>
      </c>
      <c r="O4016" t="s">
        <v>8274</v>
      </c>
      <c r="P4016" s="12">
        <f>ROUND(E4016/D4016*100,0)</f>
        <v>0</v>
      </c>
      <c r="Q4016" s="13" t="str">
        <f>IFERROR(ROUND(E4016/L4016,2),"no backers")</f>
        <v>no backers</v>
      </c>
      <c r="S4016" s="9">
        <f>$R$1+J4016/60/60/24</f>
        <v>42419.246168981481</v>
      </c>
      <c r="T4016" s="9">
        <f>$R$1+I4016/60/60/24</f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8273</v>
      </c>
      <c r="O4017" t="s">
        <v>8274</v>
      </c>
      <c r="P4017" s="12">
        <f>ROUND(E4017/D4017*100,0)</f>
        <v>0</v>
      </c>
      <c r="Q4017" s="13">
        <f>IFERROR(ROUND(E4017/L4017,2),"no backers")</f>
        <v>1</v>
      </c>
      <c r="S4017" s="9">
        <f>$R$1+J4017/60/60/24</f>
        <v>42174.780821759254</v>
      </c>
      <c r="T4017" s="9">
        <f>$R$1+I4017/60/60/24</f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8273</v>
      </c>
      <c r="O4018" t="s">
        <v>8274</v>
      </c>
      <c r="P4018" s="12">
        <f>ROUND(E4018/D4018*100,0)</f>
        <v>14</v>
      </c>
      <c r="Q4018" s="13">
        <f>IFERROR(ROUND(E4018/L4018,2),"no backers")</f>
        <v>10</v>
      </c>
      <c r="S4018" s="9">
        <f>$R$1+J4018/60/60/24</f>
        <v>41869.872685185182</v>
      </c>
      <c r="T4018" s="9">
        <f>$R$1+I4018/60/60/24</f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8273</v>
      </c>
      <c r="O4019" t="s">
        <v>8274</v>
      </c>
      <c r="P4019" s="12">
        <f>ROUND(E4019/D4019*100,0)</f>
        <v>1</v>
      </c>
      <c r="Q4019" s="13">
        <f>IFERROR(ROUND(E4019/L4019,2),"no backers")</f>
        <v>52.5</v>
      </c>
      <c r="S4019" s="9">
        <f>$R$1+J4019/60/60/24</f>
        <v>41856.672152777777</v>
      </c>
      <c r="T4019" s="9">
        <f>$R$1+I4019/60/60/24</f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8273</v>
      </c>
      <c r="O4020" t="s">
        <v>8274</v>
      </c>
      <c r="P4020" s="12">
        <f>ROUND(E4020/D4020*100,0)</f>
        <v>9</v>
      </c>
      <c r="Q4020" s="13">
        <f>IFERROR(ROUND(E4020/L4020,2),"no backers")</f>
        <v>32.5</v>
      </c>
      <c r="S4020" s="9">
        <f>$R$1+J4020/60/60/24</f>
        <v>42620.91097222222</v>
      </c>
      <c r="T4020" s="9">
        <f>$R$1+I4020/60/60/24</f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8273</v>
      </c>
      <c r="O4021" t="s">
        <v>8274</v>
      </c>
      <c r="P4021" s="12">
        <f>ROUND(E4021/D4021*100,0)</f>
        <v>1</v>
      </c>
      <c r="Q4021" s="13">
        <f>IFERROR(ROUND(E4021/L4021,2),"no backers")</f>
        <v>7.25</v>
      </c>
      <c r="S4021" s="9">
        <f>$R$1+J4021/60/60/24</f>
        <v>42417.675879629634</v>
      </c>
      <c r="T4021" s="9">
        <f>$R$1+I4021/60/60/24</f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8273</v>
      </c>
      <c r="O4022" t="s">
        <v>8274</v>
      </c>
      <c r="P4022" s="12">
        <f>ROUND(E4022/D4022*100,0)</f>
        <v>17</v>
      </c>
      <c r="Q4022" s="13">
        <f>IFERROR(ROUND(E4022/L4022,2),"no backers")</f>
        <v>33.33</v>
      </c>
      <c r="S4022" s="9">
        <f>$R$1+J4022/60/60/24</f>
        <v>42057.190960648149</v>
      </c>
      <c r="T4022" s="9">
        <f>$R$1+I4022/60/60/24</f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8273</v>
      </c>
      <c r="O4023" t="s">
        <v>8274</v>
      </c>
      <c r="P4023" s="12">
        <f>ROUND(E4023/D4023*100,0)</f>
        <v>1</v>
      </c>
      <c r="Q4023" s="13">
        <f>IFERROR(ROUND(E4023/L4023,2),"no backers")</f>
        <v>62.5</v>
      </c>
      <c r="S4023" s="9">
        <f>$R$1+J4023/60/60/24</f>
        <v>41878.911550925928</v>
      </c>
      <c r="T4023" s="9">
        <f>$R$1+I4023/60/60/24</f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8273</v>
      </c>
      <c r="O4024" t="s">
        <v>8274</v>
      </c>
      <c r="P4024" s="12">
        <f>ROUND(E4024/D4024*100,0)</f>
        <v>70</v>
      </c>
      <c r="Q4024" s="13">
        <f>IFERROR(ROUND(E4024/L4024,2),"no backers")</f>
        <v>63.56</v>
      </c>
      <c r="S4024" s="9">
        <f>$R$1+J4024/60/60/24</f>
        <v>41990.584108796291</v>
      </c>
      <c r="T4024" s="9">
        <f>$R$1+I4024/60/60/24</f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8273</v>
      </c>
      <c r="O4025" t="s">
        <v>8274</v>
      </c>
      <c r="P4025" s="12">
        <f>ROUND(E4025/D4025*100,0)</f>
        <v>0</v>
      </c>
      <c r="Q4025" s="13" t="str">
        <f>IFERROR(ROUND(E4025/L4025,2),"no backers")</f>
        <v>no backers</v>
      </c>
      <c r="S4025" s="9">
        <f>$R$1+J4025/60/60/24</f>
        <v>42408.999571759254</v>
      </c>
      <c r="T4025" s="9">
        <f>$R$1+I4025/60/60/24</f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8273</v>
      </c>
      <c r="O4026" t="s">
        <v>8274</v>
      </c>
      <c r="P4026" s="12">
        <f>ROUND(E4026/D4026*100,0)</f>
        <v>1</v>
      </c>
      <c r="Q4026" s="13">
        <f>IFERROR(ROUND(E4026/L4026,2),"no backers")</f>
        <v>10</v>
      </c>
      <c r="S4026" s="9">
        <f>$R$1+J4026/60/60/24</f>
        <v>42217.670104166667</v>
      </c>
      <c r="T4026" s="9">
        <f>$R$1+I4026/60/60/24</f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8273</v>
      </c>
      <c r="O4027" t="s">
        <v>8274</v>
      </c>
      <c r="P4027" s="12">
        <f>ROUND(E4027/D4027*100,0)</f>
        <v>5</v>
      </c>
      <c r="Q4027" s="13">
        <f>IFERROR(ROUND(E4027/L4027,2),"no backers")</f>
        <v>62.5</v>
      </c>
      <c r="S4027" s="9">
        <f>$R$1+J4027/60/60/24</f>
        <v>42151.237685185188</v>
      </c>
      <c r="T4027" s="9">
        <f>$R$1+I4027/60/60/24</f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8273</v>
      </c>
      <c r="O4028" t="s">
        <v>8274</v>
      </c>
      <c r="P4028" s="12">
        <f>ROUND(E4028/D4028*100,0)</f>
        <v>0</v>
      </c>
      <c r="Q4028" s="13" t="str">
        <f>IFERROR(ROUND(E4028/L4028,2),"no backers")</f>
        <v>no backers</v>
      </c>
      <c r="S4028" s="9">
        <f>$R$1+J4028/60/60/24</f>
        <v>42282.655543981484</v>
      </c>
      <c r="T4028" s="9">
        <f>$R$1+I4028/60/60/24</f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8273</v>
      </c>
      <c r="O4029" t="s">
        <v>8274</v>
      </c>
      <c r="P4029" s="12">
        <f>ROUND(E4029/D4029*100,0)</f>
        <v>7</v>
      </c>
      <c r="Q4029" s="13">
        <f>IFERROR(ROUND(E4029/L4029,2),"no backers")</f>
        <v>30.71</v>
      </c>
      <c r="S4029" s="9">
        <f>$R$1+J4029/60/60/24</f>
        <v>42768.97084490741</v>
      </c>
      <c r="T4029" s="9">
        <f>$R$1+I4029/60/60/24</f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8273</v>
      </c>
      <c r="O4030" t="s">
        <v>8274</v>
      </c>
      <c r="P4030" s="12">
        <f>ROUND(E4030/D4030*100,0)</f>
        <v>28</v>
      </c>
      <c r="Q4030" s="13">
        <f>IFERROR(ROUND(E4030/L4030,2),"no backers")</f>
        <v>51</v>
      </c>
      <c r="S4030" s="9">
        <f>$R$1+J4030/60/60/24</f>
        <v>41765.938657407409</v>
      </c>
      <c r="T4030" s="9">
        <f>$R$1+I4030/60/60/24</f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8273</v>
      </c>
      <c r="O4031" t="s">
        <v>8274</v>
      </c>
      <c r="P4031" s="12">
        <f>ROUND(E4031/D4031*100,0)</f>
        <v>0</v>
      </c>
      <c r="Q4031" s="13" t="str">
        <f>IFERROR(ROUND(E4031/L4031,2),"no backers")</f>
        <v>no backers</v>
      </c>
      <c r="S4031" s="9">
        <f>$R$1+J4031/60/60/24</f>
        <v>42322.025115740747</v>
      </c>
      <c r="T4031" s="9">
        <f>$R$1+I4031/60/60/24</f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8273</v>
      </c>
      <c r="O4032" t="s">
        <v>8274</v>
      </c>
      <c r="P4032" s="12">
        <f>ROUND(E4032/D4032*100,0)</f>
        <v>16</v>
      </c>
      <c r="Q4032" s="13">
        <f>IFERROR(ROUND(E4032/L4032,2),"no backers")</f>
        <v>66.67</v>
      </c>
      <c r="S4032" s="9">
        <f>$R$1+J4032/60/60/24</f>
        <v>42374.655081018514</v>
      </c>
      <c r="T4032" s="9">
        <f>$R$1+I4032/60/60/24</f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8273</v>
      </c>
      <c r="O4033" t="s">
        <v>8274</v>
      </c>
      <c r="P4033" s="12">
        <f>ROUND(E4033/D4033*100,0)</f>
        <v>0</v>
      </c>
      <c r="Q4033" s="13" t="str">
        <f>IFERROR(ROUND(E4033/L4033,2),"no backers")</f>
        <v>no backers</v>
      </c>
      <c r="S4033" s="9">
        <f>$R$1+J4033/60/60/24</f>
        <v>41941.585231481484</v>
      </c>
      <c r="T4033" s="9">
        <f>$R$1+I4033/60/60/24</f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8273</v>
      </c>
      <c r="O4034" t="s">
        <v>8274</v>
      </c>
      <c r="P4034" s="12">
        <f>ROUND(E4034/D4034*100,0)</f>
        <v>7</v>
      </c>
      <c r="Q4034" s="13">
        <f>IFERROR(ROUND(E4034/L4034,2),"no backers")</f>
        <v>59</v>
      </c>
      <c r="S4034" s="9">
        <f>$R$1+J4034/60/60/24</f>
        <v>42293.809212962966</v>
      </c>
      <c r="T4034" s="9">
        <f>$R$1+I4034/60/60/24</f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8273</v>
      </c>
      <c r="O4035" t="s">
        <v>8274</v>
      </c>
      <c r="P4035" s="12">
        <f>ROUND(E4035/D4035*100,0)</f>
        <v>26</v>
      </c>
      <c r="Q4035" s="13">
        <f>IFERROR(ROUND(E4035/L4035,2),"no backers")</f>
        <v>65.34</v>
      </c>
      <c r="S4035" s="9">
        <f>$R$1+J4035/60/60/24</f>
        <v>42614.268796296295</v>
      </c>
      <c r="T4035" s="9">
        <f>$R$1+I4035/60/60/24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8273</v>
      </c>
      <c r="O4036" t="s">
        <v>8274</v>
      </c>
      <c r="P4036" s="12">
        <f>ROUND(E4036/D4036*100,0)</f>
        <v>1</v>
      </c>
      <c r="Q4036" s="13">
        <f>IFERROR(ROUND(E4036/L4036,2),"no backers")</f>
        <v>100</v>
      </c>
      <c r="S4036" s="9">
        <f>$R$1+J4036/60/60/24</f>
        <v>42067.947337962964</v>
      </c>
      <c r="T4036" s="9">
        <f>$R$1+I4036/60/60/24</f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8273</v>
      </c>
      <c r="O4037" t="s">
        <v>8274</v>
      </c>
      <c r="P4037" s="12">
        <f>ROUND(E4037/D4037*100,0)</f>
        <v>37</v>
      </c>
      <c r="Q4037" s="13">
        <f>IFERROR(ROUND(E4037/L4037,2),"no backers")</f>
        <v>147.4</v>
      </c>
      <c r="S4037" s="9">
        <f>$R$1+J4037/60/60/24</f>
        <v>41903.882951388885</v>
      </c>
      <c r="T4037" s="9">
        <f>$R$1+I4037/60/60/24</f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8273</v>
      </c>
      <c r="O4038" t="s">
        <v>8274</v>
      </c>
      <c r="P4038" s="12">
        <f>ROUND(E4038/D4038*100,0)</f>
        <v>47</v>
      </c>
      <c r="Q4038" s="13">
        <f>IFERROR(ROUND(E4038/L4038,2),"no backers")</f>
        <v>166.06</v>
      </c>
      <c r="S4038" s="9">
        <f>$R$1+J4038/60/60/24</f>
        <v>41804.937083333331</v>
      </c>
      <c r="T4038" s="9">
        <f>$R$1+I4038/60/60/24</f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8273</v>
      </c>
      <c r="O4039" t="s">
        <v>8274</v>
      </c>
      <c r="P4039" s="12">
        <f>ROUND(E4039/D4039*100,0)</f>
        <v>11</v>
      </c>
      <c r="Q4039" s="13">
        <f>IFERROR(ROUND(E4039/L4039,2),"no backers")</f>
        <v>40</v>
      </c>
      <c r="S4039" s="9">
        <f>$R$1+J4039/60/60/24</f>
        <v>42497.070775462969</v>
      </c>
      <c r="T4039" s="9">
        <f>$R$1+I4039/60/60/24</f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8273</v>
      </c>
      <c r="O4040" t="s">
        <v>8274</v>
      </c>
      <c r="P4040" s="12">
        <f>ROUND(E4040/D4040*100,0)</f>
        <v>12</v>
      </c>
      <c r="Q4040" s="13">
        <f>IFERROR(ROUND(E4040/L4040,2),"no backers")</f>
        <v>75.25</v>
      </c>
      <c r="S4040" s="9">
        <f>$R$1+J4040/60/60/24</f>
        <v>41869.798726851855</v>
      </c>
      <c r="T4040" s="9">
        <f>$R$1+I4040/60/60/24</f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8273</v>
      </c>
      <c r="O4041" t="s">
        <v>8274</v>
      </c>
      <c r="P4041" s="12">
        <f>ROUND(E4041/D4041*100,0)</f>
        <v>60</v>
      </c>
      <c r="Q4041" s="13">
        <f>IFERROR(ROUND(E4041/L4041,2),"no backers")</f>
        <v>60</v>
      </c>
      <c r="S4041" s="9">
        <f>$R$1+J4041/60/60/24</f>
        <v>42305.670914351853</v>
      </c>
      <c r="T4041" s="9">
        <f>$R$1+I4041/60/60/24</f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8273</v>
      </c>
      <c r="O4042" t="s">
        <v>8274</v>
      </c>
      <c r="P4042" s="12">
        <f>ROUND(E4042/D4042*100,0)</f>
        <v>31</v>
      </c>
      <c r="Q4042" s="13">
        <f>IFERROR(ROUND(E4042/L4042,2),"no backers")</f>
        <v>1250</v>
      </c>
      <c r="S4042" s="9">
        <f>$R$1+J4042/60/60/24</f>
        <v>42144.231527777782</v>
      </c>
      <c r="T4042" s="9">
        <f>$R$1+I4042/60/60/24</f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8273</v>
      </c>
      <c r="O4043" t="s">
        <v>8274</v>
      </c>
      <c r="P4043" s="12">
        <f>ROUND(E4043/D4043*100,0)</f>
        <v>0</v>
      </c>
      <c r="Q4043" s="13">
        <f>IFERROR(ROUND(E4043/L4043,2),"no backers")</f>
        <v>10.5</v>
      </c>
      <c r="S4043" s="9">
        <f>$R$1+J4043/60/60/24</f>
        <v>42559.474004629628</v>
      </c>
      <c r="T4043" s="9">
        <f>$R$1+I4043/60/60/24</f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8273</v>
      </c>
      <c r="O4044" t="s">
        <v>8274</v>
      </c>
      <c r="P4044" s="12">
        <f>ROUND(E4044/D4044*100,0)</f>
        <v>0</v>
      </c>
      <c r="Q4044" s="13">
        <f>IFERROR(ROUND(E4044/L4044,2),"no backers")</f>
        <v>7</v>
      </c>
      <c r="S4044" s="9">
        <f>$R$1+J4044/60/60/24</f>
        <v>41995.084074074075</v>
      </c>
      <c r="T4044" s="9">
        <f>$R$1+I4044/60/60/24</f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8273</v>
      </c>
      <c r="O4045" t="s">
        <v>8274</v>
      </c>
      <c r="P4045" s="12">
        <f>ROUND(E4045/D4045*100,0)</f>
        <v>0</v>
      </c>
      <c r="Q4045" s="13" t="str">
        <f>IFERROR(ROUND(E4045/L4045,2),"no backers")</f>
        <v>no backers</v>
      </c>
      <c r="S4045" s="9">
        <f>$R$1+J4045/60/60/24</f>
        <v>41948.957465277781</v>
      </c>
      <c r="T4045" s="9">
        <f>$R$1+I4045/60/60/24</f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8273</v>
      </c>
      <c r="O4046" t="s">
        <v>8274</v>
      </c>
      <c r="P4046" s="12">
        <f>ROUND(E4046/D4046*100,0)</f>
        <v>38</v>
      </c>
      <c r="Q4046" s="13">
        <f>IFERROR(ROUND(E4046/L4046,2),"no backers")</f>
        <v>56.25</v>
      </c>
      <c r="S4046" s="9">
        <f>$R$1+J4046/60/60/24</f>
        <v>42074.219699074078</v>
      </c>
      <c r="T4046" s="9">
        <f>$R$1+I4046/60/60/24</f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8273</v>
      </c>
      <c r="O4047" t="s">
        <v>8274</v>
      </c>
      <c r="P4047" s="12">
        <f>ROUND(E4047/D4047*100,0)</f>
        <v>0</v>
      </c>
      <c r="Q4047" s="13">
        <f>IFERROR(ROUND(E4047/L4047,2),"no backers")</f>
        <v>1</v>
      </c>
      <c r="S4047" s="9">
        <f>$R$1+J4047/60/60/24</f>
        <v>41842.201261574075</v>
      </c>
      <c r="T4047" s="9">
        <f>$R$1+I4047/60/60/24</f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8273</v>
      </c>
      <c r="O4048" t="s">
        <v>8274</v>
      </c>
      <c r="P4048" s="12">
        <f>ROUND(E4048/D4048*100,0)</f>
        <v>8</v>
      </c>
      <c r="Q4048" s="13">
        <f>IFERROR(ROUND(E4048/L4048,2),"no backers")</f>
        <v>38.33</v>
      </c>
      <c r="S4048" s="9">
        <f>$R$1+J4048/60/60/24</f>
        <v>41904.650578703702</v>
      </c>
      <c r="T4048" s="9">
        <f>$R$1+I4048/60/60/24</f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8273</v>
      </c>
      <c r="O4049" t="s">
        <v>8274</v>
      </c>
      <c r="P4049" s="12">
        <f>ROUND(E4049/D4049*100,0)</f>
        <v>2</v>
      </c>
      <c r="Q4049" s="13">
        <f>IFERROR(ROUND(E4049/L4049,2),"no backers")</f>
        <v>27.5</v>
      </c>
      <c r="S4049" s="9">
        <f>$R$1+J4049/60/60/24</f>
        <v>41991.022488425922</v>
      </c>
      <c r="T4049" s="9">
        <f>$R$1+I4049/60/60/24</f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8273</v>
      </c>
      <c r="O4050" t="s">
        <v>8274</v>
      </c>
      <c r="P4050" s="12">
        <f>ROUND(E4050/D4050*100,0)</f>
        <v>18</v>
      </c>
      <c r="Q4050" s="13">
        <f>IFERROR(ROUND(E4050/L4050,2),"no backers")</f>
        <v>32.979999999999997</v>
      </c>
      <c r="S4050" s="9">
        <f>$R$1+J4050/60/60/24</f>
        <v>42436.509108796294</v>
      </c>
      <c r="T4050" s="9">
        <f>$R$1+I4050/60/60/24</f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8273</v>
      </c>
      <c r="O4051" t="s">
        <v>8274</v>
      </c>
      <c r="P4051" s="12">
        <f>ROUND(E4051/D4051*100,0)</f>
        <v>0</v>
      </c>
      <c r="Q4051" s="13">
        <f>IFERROR(ROUND(E4051/L4051,2),"no backers")</f>
        <v>16</v>
      </c>
      <c r="S4051" s="9">
        <f>$R$1+J4051/60/60/24</f>
        <v>42169.958506944444</v>
      </c>
      <c r="T4051" s="9">
        <f>$R$1+I4051/60/60/24</f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8273</v>
      </c>
      <c r="O4052" t="s">
        <v>8274</v>
      </c>
      <c r="P4052" s="12">
        <f>ROUND(E4052/D4052*100,0)</f>
        <v>0</v>
      </c>
      <c r="Q4052" s="13">
        <f>IFERROR(ROUND(E4052/L4052,2),"no backers")</f>
        <v>1</v>
      </c>
      <c r="S4052" s="9">
        <f>$R$1+J4052/60/60/24</f>
        <v>41905.636469907404</v>
      </c>
      <c r="T4052" s="9">
        <f>$R$1+I4052/60/60/24</f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8273</v>
      </c>
      <c r="O4053" t="s">
        <v>8274</v>
      </c>
      <c r="P4053" s="12">
        <f>ROUND(E4053/D4053*100,0)</f>
        <v>0</v>
      </c>
      <c r="Q4053" s="13" t="str">
        <f>IFERROR(ROUND(E4053/L4053,2),"no backers")</f>
        <v>no backers</v>
      </c>
      <c r="S4053" s="9">
        <f>$R$1+J4053/60/60/24</f>
        <v>41761.810150462967</v>
      </c>
      <c r="T4053" s="9">
        <f>$R$1+I4053/60/60/24</f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8273</v>
      </c>
      <c r="O4054" t="s">
        <v>8274</v>
      </c>
      <c r="P4054" s="12">
        <f>ROUND(E4054/D4054*100,0)</f>
        <v>38</v>
      </c>
      <c r="Q4054" s="13">
        <f>IFERROR(ROUND(E4054/L4054,2),"no backers")</f>
        <v>86.62</v>
      </c>
      <c r="S4054" s="9">
        <f>$R$1+J4054/60/60/24</f>
        <v>41865.878657407404</v>
      </c>
      <c r="T4054" s="9">
        <f>$R$1+I4054/60/60/24</f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8273</v>
      </c>
      <c r="O4055" t="s">
        <v>8274</v>
      </c>
      <c r="P4055" s="12">
        <f>ROUND(E4055/D4055*100,0)</f>
        <v>22</v>
      </c>
      <c r="Q4055" s="13">
        <f>IFERROR(ROUND(E4055/L4055,2),"no backers")</f>
        <v>55</v>
      </c>
      <c r="S4055" s="9">
        <f>$R$1+J4055/60/60/24</f>
        <v>41928.690138888887</v>
      </c>
      <c r="T4055" s="9">
        <f>$R$1+I4055/60/60/24</f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8273</v>
      </c>
      <c r="O4056" t="s">
        <v>8274</v>
      </c>
      <c r="P4056" s="12">
        <f>ROUND(E4056/D4056*100,0)</f>
        <v>0</v>
      </c>
      <c r="Q4056" s="13" t="str">
        <f>IFERROR(ROUND(E4056/L4056,2),"no backers")</f>
        <v>no backers</v>
      </c>
      <c r="S4056" s="9">
        <f>$R$1+J4056/60/60/24</f>
        <v>42613.841261574074</v>
      </c>
      <c r="T4056" s="9">
        <f>$R$1+I4056/60/60/24</f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8273</v>
      </c>
      <c r="O4057" t="s">
        <v>8274</v>
      </c>
      <c r="P4057" s="12">
        <f>ROUND(E4057/D4057*100,0)</f>
        <v>18</v>
      </c>
      <c r="Q4057" s="13">
        <f>IFERROR(ROUND(E4057/L4057,2),"no backers")</f>
        <v>41.95</v>
      </c>
      <c r="S4057" s="9">
        <f>$R$1+J4057/60/60/24</f>
        <v>41779.648506944446</v>
      </c>
      <c r="T4057" s="9">
        <f>$R$1+I4057/60/60/24</f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8273</v>
      </c>
      <c r="O4058" t="s">
        <v>8274</v>
      </c>
      <c r="P4058" s="12">
        <f>ROUND(E4058/D4058*100,0)</f>
        <v>53</v>
      </c>
      <c r="Q4058" s="13">
        <f>IFERROR(ROUND(E4058/L4058,2),"no backers")</f>
        <v>88.33</v>
      </c>
      <c r="S4058" s="9">
        <f>$R$1+J4058/60/60/24</f>
        <v>42534.933321759265</v>
      </c>
      <c r="T4058" s="9">
        <f>$R$1+I4058/60/60/24</f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8273</v>
      </c>
      <c r="O4059" t="s">
        <v>8274</v>
      </c>
      <c r="P4059" s="12">
        <f>ROUND(E4059/D4059*100,0)</f>
        <v>22</v>
      </c>
      <c r="Q4059" s="13">
        <f>IFERROR(ROUND(E4059/L4059,2),"no backers")</f>
        <v>129.16999999999999</v>
      </c>
      <c r="S4059" s="9">
        <f>$R$1+J4059/60/60/24</f>
        <v>42310.968518518523</v>
      </c>
      <c r="T4059" s="9">
        <f>$R$1+I4059/60/60/24</f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8273</v>
      </c>
      <c r="O4060" t="s">
        <v>8274</v>
      </c>
      <c r="P4060" s="12">
        <f>ROUND(E4060/D4060*100,0)</f>
        <v>3</v>
      </c>
      <c r="Q4060" s="13">
        <f>IFERROR(ROUND(E4060/L4060,2),"no backers")</f>
        <v>23.75</v>
      </c>
      <c r="S4060" s="9">
        <f>$R$1+J4060/60/60/24</f>
        <v>42446.060694444444</v>
      </c>
      <c r="T4060" s="9">
        <f>$R$1+I4060/60/60/24</f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8273</v>
      </c>
      <c r="O4061" t="s">
        <v>8274</v>
      </c>
      <c r="P4061" s="12">
        <f>ROUND(E4061/D4061*100,0)</f>
        <v>3</v>
      </c>
      <c r="Q4061" s="13">
        <f>IFERROR(ROUND(E4061/L4061,2),"no backers")</f>
        <v>35.71</v>
      </c>
      <c r="S4061" s="9">
        <f>$R$1+J4061/60/60/24</f>
        <v>41866.640648148146</v>
      </c>
      <c r="T4061" s="9">
        <f>$R$1+I4061/60/60/24</f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8273</v>
      </c>
      <c r="O4062" t="s">
        <v>8274</v>
      </c>
      <c r="P4062" s="12">
        <f>ROUND(E4062/D4062*100,0)</f>
        <v>3</v>
      </c>
      <c r="Q4062" s="13">
        <f>IFERROR(ROUND(E4062/L4062,2),"no backers")</f>
        <v>57</v>
      </c>
      <c r="S4062" s="9">
        <f>$R$1+J4062/60/60/24</f>
        <v>41779.695092592592</v>
      </c>
      <c r="T4062" s="9">
        <f>$R$1+I4062/60/60/24</f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8273</v>
      </c>
      <c r="O4063" t="s">
        <v>8274</v>
      </c>
      <c r="P4063" s="12">
        <f>ROUND(E4063/D4063*100,0)</f>
        <v>0</v>
      </c>
      <c r="Q4063" s="13" t="str">
        <f>IFERROR(ROUND(E4063/L4063,2),"no backers")</f>
        <v>no backers</v>
      </c>
      <c r="S4063" s="9">
        <f>$R$1+J4063/60/60/24</f>
        <v>42421.141469907408</v>
      </c>
      <c r="T4063" s="9">
        <f>$R$1+I4063/60/60/24</f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8273</v>
      </c>
      <c r="O4064" t="s">
        <v>8274</v>
      </c>
      <c r="P4064" s="12">
        <f>ROUND(E4064/D4064*100,0)</f>
        <v>2</v>
      </c>
      <c r="Q4064" s="13">
        <f>IFERROR(ROUND(E4064/L4064,2),"no backers")</f>
        <v>163.33000000000001</v>
      </c>
      <c r="S4064" s="9">
        <f>$R$1+J4064/60/60/24</f>
        <v>42523.739212962959</v>
      </c>
      <c r="T4064" s="9">
        <f>$R$1+I4064/60/60/24</f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8273</v>
      </c>
      <c r="O4065" t="s">
        <v>8274</v>
      </c>
      <c r="P4065" s="12">
        <f>ROUND(E4065/D4065*100,0)</f>
        <v>1</v>
      </c>
      <c r="Q4065" s="13">
        <f>IFERROR(ROUND(E4065/L4065,2),"no backers")</f>
        <v>15</v>
      </c>
      <c r="S4065" s="9">
        <f>$R$1+J4065/60/60/24</f>
        <v>41787.681527777779</v>
      </c>
      <c r="T4065" s="9">
        <f>$R$1+I4065/60/60/24</f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8273</v>
      </c>
      <c r="O4066" t="s">
        <v>8274</v>
      </c>
      <c r="P4066" s="12">
        <f>ROUND(E4066/D4066*100,0)</f>
        <v>19</v>
      </c>
      <c r="Q4066" s="13">
        <f>IFERROR(ROUND(E4066/L4066,2),"no backers")</f>
        <v>64.17</v>
      </c>
      <c r="S4066" s="9">
        <f>$R$1+J4066/60/60/24</f>
        <v>42093.588263888887</v>
      </c>
      <c r="T4066" s="9">
        <f>$R$1+I4066/60/60/24</f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8273</v>
      </c>
      <c r="O4067" t="s">
        <v>8274</v>
      </c>
      <c r="P4067" s="12">
        <f>ROUND(E4067/D4067*100,0)</f>
        <v>1</v>
      </c>
      <c r="Q4067" s="13">
        <f>IFERROR(ROUND(E4067/L4067,2),"no backers")</f>
        <v>6.75</v>
      </c>
      <c r="S4067" s="9">
        <f>$R$1+J4067/60/60/24</f>
        <v>41833.951516203706</v>
      </c>
      <c r="T4067" s="9">
        <f>$R$1+I4067/60/60/24</f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8273</v>
      </c>
      <c r="O4068" t="s">
        <v>8274</v>
      </c>
      <c r="P4068" s="12">
        <f>ROUND(E4068/D4068*100,0)</f>
        <v>0</v>
      </c>
      <c r="Q4068" s="13">
        <f>IFERROR(ROUND(E4068/L4068,2),"no backers")</f>
        <v>25</v>
      </c>
      <c r="S4068" s="9">
        <f>$R$1+J4068/60/60/24</f>
        <v>42479.039212962962</v>
      </c>
      <c r="T4068" s="9">
        <f>$R$1+I4068/60/60/24</f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8273</v>
      </c>
      <c r="O4069" t="s">
        <v>8274</v>
      </c>
      <c r="P4069" s="12">
        <f>ROUND(E4069/D4069*100,0)</f>
        <v>61</v>
      </c>
      <c r="Q4069" s="13">
        <f>IFERROR(ROUND(E4069/L4069,2),"no backers")</f>
        <v>179.12</v>
      </c>
      <c r="S4069" s="9">
        <f>$R$1+J4069/60/60/24</f>
        <v>42235.117476851854</v>
      </c>
      <c r="T4069" s="9">
        <f>$R$1+I4069/60/60/24</f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8273</v>
      </c>
      <c r="O4070" t="s">
        <v>8274</v>
      </c>
      <c r="P4070" s="12">
        <f>ROUND(E4070/D4070*100,0)</f>
        <v>1</v>
      </c>
      <c r="Q4070" s="13">
        <f>IFERROR(ROUND(E4070/L4070,2),"no backers")</f>
        <v>34.950000000000003</v>
      </c>
      <c r="S4070" s="9">
        <f>$R$1+J4070/60/60/24</f>
        <v>42718.963599537034</v>
      </c>
      <c r="T4070" s="9">
        <f>$R$1+I4070/60/60/24</f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8273</v>
      </c>
      <c r="O4071" t="s">
        <v>8274</v>
      </c>
      <c r="P4071" s="12">
        <f>ROUND(E4071/D4071*100,0)</f>
        <v>34</v>
      </c>
      <c r="Q4071" s="13">
        <f>IFERROR(ROUND(E4071/L4071,2),"no backers")</f>
        <v>33.08</v>
      </c>
      <c r="S4071" s="9">
        <f>$R$1+J4071/60/60/24</f>
        <v>42022.661527777775</v>
      </c>
      <c r="T4071" s="9">
        <f>$R$1+I4071/60/60/24</f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8273</v>
      </c>
      <c r="O4072" t="s">
        <v>8274</v>
      </c>
      <c r="P4072" s="12">
        <f>ROUND(E4072/D4072*100,0)</f>
        <v>17</v>
      </c>
      <c r="Q4072" s="13">
        <f>IFERROR(ROUND(E4072/L4072,2),"no backers")</f>
        <v>27.5</v>
      </c>
      <c r="S4072" s="9">
        <f>$R$1+J4072/60/60/24</f>
        <v>42031.666898148149</v>
      </c>
      <c r="T4072" s="9">
        <f>$R$1+I4072/60/60/24</f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8273</v>
      </c>
      <c r="O4073" t="s">
        <v>8274</v>
      </c>
      <c r="P4073" s="12">
        <f>ROUND(E4073/D4073*100,0)</f>
        <v>0</v>
      </c>
      <c r="Q4073" s="13" t="str">
        <f>IFERROR(ROUND(E4073/L4073,2),"no backers")</f>
        <v>no backers</v>
      </c>
      <c r="S4073" s="9">
        <f>$R$1+J4073/60/60/24</f>
        <v>42700.804756944446</v>
      </c>
      <c r="T4073" s="9">
        <f>$R$1+I4073/60/60/24</f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8273</v>
      </c>
      <c r="O4074" t="s">
        <v>8274</v>
      </c>
      <c r="P4074" s="12">
        <f>ROUND(E4074/D4074*100,0)</f>
        <v>0</v>
      </c>
      <c r="Q4074" s="13">
        <f>IFERROR(ROUND(E4074/L4074,2),"no backers")</f>
        <v>2</v>
      </c>
      <c r="S4074" s="9">
        <f>$R$1+J4074/60/60/24</f>
        <v>41812.77443287037</v>
      </c>
      <c r="T4074" s="9">
        <f>$R$1+I4074/60/60/24</f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8273</v>
      </c>
      <c r="O4075" t="s">
        <v>8274</v>
      </c>
      <c r="P4075" s="12">
        <f>ROUND(E4075/D4075*100,0)</f>
        <v>1</v>
      </c>
      <c r="Q4075" s="13">
        <f>IFERROR(ROUND(E4075/L4075,2),"no backers")</f>
        <v>18.5</v>
      </c>
      <c r="S4075" s="9">
        <f>$R$1+J4075/60/60/24</f>
        <v>42078.34520833334</v>
      </c>
      <c r="T4075" s="9">
        <f>$R$1+I4075/60/60/24</f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8273</v>
      </c>
      <c r="O4076" t="s">
        <v>8274</v>
      </c>
      <c r="P4076" s="12">
        <f>ROUND(E4076/D4076*100,0)</f>
        <v>27</v>
      </c>
      <c r="Q4076" s="13">
        <f>IFERROR(ROUND(E4076/L4076,2),"no backers")</f>
        <v>35</v>
      </c>
      <c r="S4076" s="9">
        <f>$R$1+J4076/60/60/24</f>
        <v>42283.552951388891</v>
      </c>
      <c r="T4076" s="9">
        <f>$R$1+I4076/60/60/24</f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8273</v>
      </c>
      <c r="O4077" t="s">
        <v>8274</v>
      </c>
      <c r="P4077" s="12">
        <f>ROUND(E4077/D4077*100,0)</f>
        <v>29</v>
      </c>
      <c r="Q4077" s="13">
        <f>IFERROR(ROUND(E4077/L4077,2),"no backers")</f>
        <v>44.31</v>
      </c>
      <c r="S4077" s="9">
        <f>$R$1+J4077/60/60/24</f>
        <v>41779.045937499999</v>
      </c>
      <c r="T4077" s="9">
        <f>$R$1+I4077/60/60/24</f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8273</v>
      </c>
      <c r="O4078" t="s">
        <v>8274</v>
      </c>
      <c r="P4078" s="12">
        <f>ROUND(E4078/D4078*100,0)</f>
        <v>0</v>
      </c>
      <c r="Q4078" s="13" t="str">
        <f>IFERROR(ROUND(E4078/L4078,2),"no backers")</f>
        <v>no backers</v>
      </c>
      <c r="S4078" s="9">
        <f>$R$1+J4078/60/60/24</f>
        <v>41905.795706018522</v>
      </c>
      <c r="T4078" s="9">
        <f>$R$1+I4078/60/60/24</f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8273</v>
      </c>
      <c r="O4079" t="s">
        <v>8274</v>
      </c>
      <c r="P4079" s="12">
        <f>ROUND(E4079/D4079*100,0)</f>
        <v>9</v>
      </c>
      <c r="Q4079" s="13">
        <f>IFERROR(ROUND(E4079/L4079,2),"no backers")</f>
        <v>222.5</v>
      </c>
      <c r="S4079" s="9">
        <f>$R$1+J4079/60/60/24</f>
        <v>42695.7105787037</v>
      </c>
      <c r="T4079" s="9">
        <f>$R$1+I4079/60/60/24</f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8273</v>
      </c>
      <c r="O4080" t="s">
        <v>8274</v>
      </c>
      <c r="P4080" s="12">
        <f>ROUND(E4080/D4080*100,0)</f>
        <v>0</v>
      </c>
      <c r="Q4080" s="13" t="str">
        <f>IFERROR(ROUND(E4080/L4080,2),"no backers")</f>
        <v>no backers</v>
      </c>
      <c r="S4080" s="9">
        <f>$R$1+J4080/60/60/24</f>
        <v>42732.787523148145</v>
      </c>
      <c r="T4080" s="9">
        <f>$R$1+I4080/60/60/24</f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8273</v>
      </c>
      <c r="O4081" t="s">
        <v>8274</v>
      </c>
      <c r="P4081" s="12">
        <f>ROUND(E4081/D4081*100,0)</f>
        <v>0</v>
      </c>
      <c r="Q4081" s="13">
        <f>IFERROR(ROUND(E4081/L4081,2),"no backers")</f>
        <v>5</v>
      </c>
      <c r="S4081" s="9">
        <f>$R$1+J4081/60/60/24</f>
        <v>42510.938900462963</v>
      </c>
      <c r="T4081" s="9">
        <f>$R$1+I4081/60/60/24</f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8273</v>
      </c>
      <c r="O4082" t="s">
        <v>8274</v>
      </c>
      <c r="P4082" s="12">
        <f>ROUND(E4082/D4082*100,0)</f>
        <v>0</v>
      </c>
      <c r="Q4082" s="13" t="str">
        <f>IFERROR(ROUND(E4082/L4082,2),"no backers")</f>
        <v>no backers</v>
      </c>
      <c r="S4082" s="9">
        <f>$R$1+J4082/60/60/24</f>
        <v>42511.698101851856</v>
      </c>
      <c r="T4082" s="9">
        <f>$R$1+I4082/60/60/24</f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8273</v>
      </c>
      <c r="O4083" t="s">
        <v>8274</v>
      </c>
      <c r="P4083" s="12">
        <f>ROUND(E4083/D4083*100,0)</f>
        <v>16</v>
      </c>
      <c r="Q4083" s="13">
        <f>IFERROR(ROUND(E4083/L4083,2),"no backers")</f>
        <v>29.17</v>
      </c>
      <c r="S4083" s="9">
        <f>$R$1+J4083/60/60/24</f>
        <v>42041.581307870365</v>
      </c>
      <c r="T4083" s="9">
        <f>$R$1+I4083/60/60/24</f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8273</v>
      </c>
      <c r="O4084" t="s">
        <v>8274</v>
      </c>
      <c r="P4084" s="12">
        <f>ROUND(E4084/D4084*100,0)</f>
        <v>2</v>
      </c>
      <c r="Q4084" s="13">
        <f>IFERROR(ROUND(E4084/L4084,2),"no backers")</f>
        <v>1.5</v>
      </c>
      <c r="S4084" s="9">
        <f>$R$1+J4084/60/60/24</f>
        <v>42307.189270833333</v>
      </c>
      <c r="T4084" s="9">
        <f>$R$1+I4084/60/60/24</f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8273</v>
      </c>
      <c r="O4085" t="s">
        <v>8274</v>
      </c>
      <c r="P4085" s="12">
        <f>ROUND(E4085/D4085*100,0)</f>
        <v>22</v>
      </c>
      <c r="Q4085" s="13">
        <f>IFERROR(ROUND(E4085/L4085,2),"no backers")</f>
        <v>126.5</v>
      </c>
      <c r="S4085" s="9">
        <f>$R$1+J4085/60/60/24</f>
        <v>42353.761759259258</v>
      </c>
      <c r="T4085" s="9">
        <f>$R$1+I4085/60/60/24</f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8273</v>
      </c>
      <c r="O4086" t="s">
        <v>8274</v>
      </c>
      <c r="P4086" s="12">
        <f>ROUND(E4086/D4086*100,0)</f>
        <v>0</v>
      </c>
      <c r="Q4086" s="13">
        <f>IFERROR(ROUND(E4086/L4086,2),"no backers")</f>
        <v>10</v>
      </c>
      <c r="S4086" s="9">
        <f>$R$1+J4086/60/60/24</f>
        <v>42622.436412037037</v>
      </c>
      <c r="T4086" s="9">
        <f>$R$1+I4086/60/60/24</f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8273</v>
      </c>
      <c r="O4087" t="s">
        <v>8274</v>
      </c>
      <c r="P4087" s="12">
        <f>ROUND(E4087/D4087*100,0)</f>
        <v>0</v>
      </c>
      <c r="Q4087" s="13">
        <f>IFERROR(ROUND(E4087/L4087,2),"no backers")</f>
        <v>10</v>
      </c>
      <c r="S4087" s="9">
        <f>$R$1+J4087/60/60/24</f>
        <v>42058.603877314818</v>
      </c>
      <c r="T4087" s="9">
        <f>$R$1+I4087/60/60/24</f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8273</v>
      </c>
      <c r="O4088" t="s">
        <v>8274</v>
      </c>
      <c r="P4088" s="12">
        <f>ROUND(E4088/D4088*100,0)</f>
        <v>5</v>
      </c>
      <c r="Q4088" s="13">
        <f>IFERROR(ROUND(E4088/L4088,2),"no backers")</f>
        <v>9.4</v>
      </c>
      <c r="S4088" s="9">
        <f>$R$1+J4088/60/60/24</f>
        <v>42304.940960648149</v>
      </c>
      <c r="T4088" s="9">
        <f>$R$1+I4088/60/60/24</f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8273</v>
      </c>
      <c r="O4089" t="s">
        <v>8274</v>
      </c>
      <c r="P4089" s="12">
        <f>ROUND(E4089/D4089*100,0)</f>
        <v>0</v>
      </c>
      <c r="Q4089" s="13" t="str">
        <f>IFERROR(ROUND(E4089/L4089,2),"no backers")</f>
        <v>no backers</v>
      </c>
      <c r="S4089" s="9">
        <f>$R$1+J4089/60/60/24</f>
        <v>42538.742893518516</v>
      </c>
      <c r="T4089" s="9">
        <f>$R$1+I4089/60/60/24</f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8273</v>
      </c>
      <c r="O4090" t="s">
        <v>8274</v>
      </c>
      <c r="P4090" s="12">
        <f>ROUND(E4090/D4090*100,0)</f>
        <v>11</v>
      </c>
      <c r="Q4090" s="13">
        <f>IFERROR(ROUND(E4090/L4090,2),"no backers")</f>
        <v>72</v>
      </c>
      <c r="S4090" s="9">
        <f>$R$1+J4090/60/60/24</f>
        <v>41990.612546296295</v>
      </c>
      <c r="T4090" s="9">
        <f>$R$1+I4090/60/60/24</f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8273</v>
      </c>
      <c r="O4091" t="s">
        <v>8274</v>
      </c>
      <c r="P4091" s="12">
        <f>ROUND(E4091/D4091*100,0)</f>
        <v>5</v>
      </c>
      <c r="Q4091" s="13">
        <f>IFERROR(ROUND(E4091/L4091,2),"no backers")</f>
        <v>30</v>
      </c>
      <c r="S4091" s="9">
        <f>$R$1+J4091/60/60/24</f>
        <v>42122.732499999998</v>
      </c>
      <c r="T4091" s="9">
        <f>$R$1+I4091/60/60/24</f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8273</v>
      </c>
      <c r="O4092" t="s">
        <v>8274</v>
      </c>
      <c r="P4092" s="12">
        <f>ROUND(E4092/D4092*100,0)</f>
        <v>3</v>
      </c>
      <c r="Q4092" s="13">
        <f>IFERROR(ROUND(E4092/L4092,2),"no backers")</f>
        <v>10.67</v>
      </c>
      <c r="S4092" s="9">
        <f>$R$1+J4092/60/60/24</f>
        <v>42209.67288194444</v>
      </c>
      <c r="T4092" s="9">
        <f>$R$1+I4092/60/60/24</f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8273</v>
      </c>
      <c r="O4093" t="s">
        <v>8274</v>
      </c>
      <c r="P4093" s="12">
        <f>ROUND(E4093/D4093*100,0)</f>
        <v>13</v>
      </c>
      <c r="Q4093" s="13">
        <f>IFERROR(ROUND(E4093/L4093,2),"no backers")</f>
        <v>25.5</v>
      </c>
      <c r="S4093" s="9">
        <f>$R$1+J4093/60/60/24</f>
        <v>41990.506377314814</v>
      </c>
      <c r="T4093" s="9">
        <f>$R$1+I4093/60/60/24</f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8273</v>
      </c>
      <c r="O4094" t="s">
        <v>8274</v>
      </c>
      <c r="P4094" s="12">
        <f>ROUND(E4094/D4094*100,0)</f>
        <v>0</v>
      </c>
      <c r="Q4094" s="13">
        <f>IFERROR(ROUND(E4094/L4094,2),"no backers")</f>
        <v>20</v>
      </c>
      <c r="S4094" s="9">
        <f>$R$1+J4094/60/60/24</f>
        <v>42039.194988425923</v>
      </c>
      <c r="T4094" s="9">
        <f>$R$1+I4094/60/60/24</f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8273</v>
      </c>
      <c r="O4095" t="s">
        <v>8274</v>
      </c>
      <c r="P4095" s="12">
        <f>ROUND(E4095/D4095*100,0)</f>
        <v>2</v>
      </c>
      <c r="Q4095" s="13">
        <f>IFERROR(ROUND(E4095/L4095,2),"no backers")</f>
        <v>15</v>
      </c>
      <c r="S4095" s="9">
        <f>$R$1+J4095/60/60/24</f>
        <v>42178.815891203703</v>
      </c>
      <c r="T4095" s="9">
        <f>$R$1+I4095/60/60/24</f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8273</v>
      </c>
      <c r="O4096" t="s">
        <v>8274</v>
      </c>
      <c r="P4096" s="12">
        <f>ROUND(E4096/D4096*100,0)</f>
        <v>37</v>
      </c>
      <c r="Q4096" s="13">
        <f>IFERROR(ROUND(E4096/L4096,2),"no backers")</f>
        <v>91.25</v>
      </c>
      <c r="S4096" s="9">
        <f>$R$1+J4096/60/60/24</f>
        <v>41890.086805555555</v>
      </c>
      <c r="T4096" s="9">
        <f>$R$1+I4096/60/60/24</f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8273</v>
      </c>
      <c r="O4097" t="s">
        <v>8274</v>
      </c>
      <c r="P4097" s="12">
        <f>ROUND(E4097/D4097*100,0)</f>
        <v>3</v>
      </c>
      <c r="Q4097" s="13">
        <f>IFERROR(ROUND(E4097/L4097,2),"no backers")</f>
        <v>800</v>
      </c>
      <c r="S4097" s="9">
        <f>$R$1+J4097/60/60/24</f>
        <v>42693.031828703708</v>
      </c>
      <c r="T4097" s="9">
        <f>$R$1+I4097/60/60/24</f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8273</v>
      </c>
      <c r="O4098" t="s">
        <v>8274</v>
      </c>
      <c r="P4098" s="12">
        <f>ROUND(E4098/D4098*100,0)</f>
        <v>11</v>
      </c>
      <c r="Q4098" s="13">
        <f>IFERROR(ROUND(E4098/L4098,2),"no backers")</f>
        <v>80</v>
      </c>
      <c r="S4098" s="9">
        <f>$R$1+J4098/60/60/24</f>
        <v>42750.530312499999</v>
      </c>
      <c r="T4098" s="9">
        <f>$R$1+I4098/60/60/24</f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8273</v>
      </c>
      <c r="O4099" t="s">
        <v>8274</v>
      </c>
      <c r="P4099" s="12">
        <f>ROUND(E4099/D4099*100,0)</f>
        <v>0</v>
      </c>
      <c r="Q4099" s="13" t="str">
        <f>IFERROR(ROUND(E4099/L4099,2),"no backers")</f>
        <v>no backers</v>
      </c>
      <c r="S4099" s="9">
        <f>$R$1+J4099/60/60/24</f>
        <v>42344.824502314819</v>
      </c>
      <c r="T4099" s="9">
        <f>$R$1+I4099/60/60/24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8273</v>
      </c>
      <c r="O4100" t="s">
        <v>8274</v>
      </c>
      <c r="P4100" s="12">
        <f>ROUND(E4100/D4100*100,0)</f>
        <v>0</v>
      </c>
      <c r="Q4100" s="13" t="str">
        <f>IFERROR(ROUND(E4100/L4100,2),"no backers")</f>
        <v>no backers</v>
      </c>
      <c r="S4100" s="9">
        <f>$R$1+J4100/60/60/24</f>
        <v>42495.722187499996</v>
      </c>
      <c r="T4100" s="9">
        <f>$R$1+I4100/60/60/24</f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8273</v>
      </c>
      <c r="O4101" t="s">
        <v>8274</v>
      </c>
      <c r="P4101" s="12">
        <f>ROUND(E4101/D4101*100,0)</f>
        <v>1</v>
      </c>
      <c r="Q4101" s="13">
        <f>IFERROR(ROUND(E4101/L4101,2),"no backers")</f>
        <v>50</v>
      </c>
      <c r="S4101" s="9">
        <f>$R$1+J4101/60/60/24</f>
        <v>42570.850381944445</v>
      </c>
      <c r="T4101" s="9">
        <f>$R$1+I4101/60/60/24</f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8273</v>
      </c>
      <c r="O4102" t="s">
        <v>8274</v>
      </c>
      <c r="P4102" s="12">
        <f>ROUND(E4102/D4102*100,0)</f>
        <v>0</v>
      </c>
      <c r="Q4102" s="13" t="str">
        <f>IFERROR(ROUND(E4102/L4102,2),"no backers")</f>
        <v>no backers</v>
      </c>
      <c r="S4102" s="9">
        <f>$R$1+J4102/60/60/24</f>
        <v>41927.124884259261</v>
      </c>
      <c r="T4102" s="9">
        <f>$R$1+I4102/60/60/24</f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8273</v>
      </c>
      <c r="O4103" t="s">
        <v>8274</v>
      </c>
      <c r="P4103" s="12">
        <f>ROUND(E4103/D4103*100,0)</f>
        <v>0</v>
      </c>
      <c r="Q4103" s="13" t="str">
        <f>IFERROR(ROUND(E4103/L4103,2),"no backers")</f>
        <v>no backers</v>
      </c>
      <c r="S4103" s="9">
        <f>$R$1+J4103/60/60/24</f>
        <v>42730.903726851851</v>
      </c>
      <c r="T4103" s="9">
        <f>$R$1+I4103/60/60/24</f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8273</v>
      </c>
      <c r="O4104" t="s">
        <v>8274</v>
      </c>
      <c r="P4104" s="12">
        <f>ROUND(E4104/D4104*100,0)</f>
        <v>27</v>
      </c>
      <c r="Q4104" s="13">
        <f>IFERROR(ROUND(E4104/L4104,2),"no backers")</f>
        <v>22.83</v>
      </c>
      <c r="S4104" s="9">
        <f>$R$1+J4104/60/60/24</f>
        <v>42475.848067129627</v>
      </c>
      <c r="T4104" s="9">
        <f>$R$1+I4104/60/60/24</f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8273</v>
      </c>
      <c r="O4105" t="s">
        <v>8274</v>
      </c>
      <c r="P4105" s="12">
        <f>ROUND(E4105/D4105*100,0)</f>
        <v>10</v>
      </c>
      <c r="Q4105" s="13">
        <f>IFERROR(ROUND(E4105/L4105,2),"no backers")</f>
        <v>16.670000000000002</v>
      </c>
      <c r="S4105" s="9">
        <f>$R$1+J4105/60/60/24</f>
        <v>42188.83293981482</v>
      </c>
      <c r="T4105" s="9">
        <f>$R$1+I4105/60/60/24</f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8273</v>
      </c>
      <c r="O4106" t="s">
        <v>8274</v>
      </c>
      <c r="P4106" s="12">
        <f>ROUND(E4106/D4106*100,0)</f>
        <v>21</v>
      </c>
      <c r="Q4106" s="13">
        <f>IFERROR(ROUND(E4106/L4106,2),"no backers")</f>
        <v>45.79</v>
      </c>
      <c r="S4106" s="9">
        <f>$R$1+J4106/60/60/24</f>
        <v>42640.278171296297</v>
      </c>
      <c r="T4106" s="9">
        <f>$R$1+I4106/60/60/24</f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8273</v>
      </c>
      <c r="O4107" t="s">
        <v>8274</v>
      </c>
      <c r="P4107" s="12">
        <f>ROUND(E4107/D4107*100,0)</f>
        <v>7</v>
      </c>
      <c r="Q4107" s="13">
        <f>IFERROR(ROUND(E4107/L4107,2),"no backers")</f>
        <v>383.33</v>
      </c>
      <c r="S4107" s="9">
        <f>$R$1+J4107/60/60/24</f>
        <v>42697.010520833333</v>
      </c>
      <c r="T4107" s="9">
        <f>$R$1+I4107/60/60/24</f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8273</v>
      </c>
      <c r="O4108" t="s">
        <v>8274</v>
      </c>
      <c r="P4108" s="12">
        <f>ROUND(E4108/D4108*100,0)</f>
        <v>71</v>
      </c>
      <c r="Q4108" s="13">
        <f>IFERROR(ROUND(E4108/L4108,2),"no backers")</f>
        <v>106.97</v>
      </c>
      <c r="S4108" s="9">
        <f>$R$1+J4108/60/60/24</f>
        <v>42053.049375000002</v>
      </c>
      <c r="T4108" s="9">
        <f>$R$1+I4108/60/60/24</f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8273</v>
      </c>
      <c r="O4109" t="s">
        <v>8274</v>
      </c>
      <c r="P4109" s="12">
        <f>ROUND(E4109/D4109*100,0)</f>
        <v>2</v>
      </c>
      <c r="Q4109" s="13">
        <f>IFERROR(ROUND(E4109/L4109,2),"no backers")</f>
        <v>10.25</v>
      </c>
      <c r="S4109" s="9">
        <f>$R$1+J4109/60/60/24</f>
        <v>41883.916678240741</v>
      </c>
      <c r="T4109" s="9">
        <f>$R$1+I4109/60/60/24</f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8273</v>
      </c>
      <c r="O4110" t="s">
        <v>8274</v>
      </c>
      <c r="P4110" s="12">
        <f>ROUND(E4110/D4110*100,0)</f>
        <v>2</v>
      </c>
      <c r="Q4110" s="13">
        <f>IFERROR(ROUND(E4110/L4110,2),"no backers")</f>
        <v>59</v>
      </c>
      <c r="S4110" s="9">
        <f>$R$1+J4110/60/60/24</f>
        <v>42767.031678240746</v>
      </c>
      <c r="T4110" s="9">
        <f>$R$1+I4110/60/60/24</f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8273</v>
      </c>
      <c r="O4111" t="s">
        <v>8274</v>
      </c>
      <c r="P4111" s="12">
        <f>ROUND(E4111/D4111*100,0)</f>
        <v>0</v>
      </c>
      <c r="Q4111" s="13" t="str">
        <f>IFERROR(ROUND(E4111/L4111,2),"no backers")</f>
        <v>no backers</v>
      </c>
      <c r="S4111" s="9">
        <f>$R$1+J4111/60/60/24</f>
        <v>42307.539398148147</v>
      </c>
      <c r="T4111" s="9">
        <f>$R$1+I4111/60/60/24</f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8273</v>
      </c>
      <c r="O4112" t="s">
        <v>8274</v>
      </c>
      <c r="P4112" s="12">
        <f>ROUND(E4112/D4112*100,0)</f>
        <v>29</v>
      </c>
      <c r="Q4112" s="13">
        <f>IFERROR(ROUND(E4112/L4112,2),"no backers")</f>
        <v>14.33</v>
      </c>
      <c r="S4112" s="9">
        <f>$R$1+J4112/60/60/24</f>
        <v>42512.626747685179</v>
      </c>
      <c r="T4112" s="9">
        <f>$R$1+I4112/60/60/24</f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8273</v>
      </c>
      <c r="O4113" t="s">
        <v>8274</v>
      </c>
      <c r="P4113" s="12">
        <f>ROUND(E4113/D4113*100,0)</f>
        <v>3</v>
      </c>
      <c r="Q4113" s="13">
        <f>IFERROR(ROUND(E4113/L4113,2),"no backers")</f>
        <v>15.67</v>
      </c>
      <c r="S4113" s="9">
        <f>$R$1+J4113/60/60/24</f>
        <v>42029.135879629626</v>
      </c>
      <c r="T4113" s="9">
        <f>$R$1+I4113/60/60/24</f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8273</v>
      </c>
      <c r="O4114" t="s">
        <v>8274</v>
      </c>
      <c r="P4114" s="12">
        <f>ROUND(E4114/D4114*100,0)</f>
        <v>0</v>
      </c>
      <c r="Q4114" s="13">
        <f>IFERROR(ROUND(E4114/L4114,2),"no backers")</f>
        <v>1</v>
      </c>
      <c r="S4114" s="9">
        <f>$R$1+J4114/60/60/24</f>
        <v>42400.946597222224</v>
      </c>
      <c r="T4114" s="9">
        <f>$R$1+I4114/60/60/24</f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8273</v>
      </c>
      <c r="O4115" t="s">
        <v>8274</v>
      </c>
      <c r="P4115" s="12">
        <f>ROUND(E4115/D4115*100,0)</f>
        <v>0</v>
      </c>
      <c r="Q4115" s="13">
        <f>IFERROR(ROUND(E4115/L4115,2),"no backers")</f>
        <v>1</v>
      </c>
      <c r="S4115" s="9">
        <f>$R$1+J4115/60/60/24</f>
        <v>42358.573182870372</v>
      </c>
      <c r="T4115" s="9">
        <f>$R$1+I4115/60/60/24</f>
        <v>42377.273611111115</v>
      </c>
    </row>
  </sheetData>
  <autoFilter ref="A1:U4115" xr:uid="{00000000-0001-0000-0000-000000000000}">
    <sortState xmlns:xlrd2="http://schemas.microsoft.com/office/spreadsheetml/2017/richdata2" ref="A2:U4115">
      <sortCondition ref="A1:A4115"/>
    </sortState>
  </autoFilter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Q1 S1">
    <cfRule type="colorScale" priority="1">
      <colorScale>
        <cfvo type="min"/>
        <cfvo type="percent" val="90"/>
        <color rgb="FFFF000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5336-F458-44A7-89AB-6E5C0A77802A}">
  <sheetPr codeName="Sheet3"/>
  <dimension ref="A1:E18"/>
  <sheetViews>
    <sheetView workbookViewId="0">
      <selection activeCell="O28" sqref="O2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0.7109375" bestFit="1" customWidth="1"/>
  </cols>
  <sheetData>
    <row r="1" spans="1:5" x14ac:dyDescent="0.25">
      <c r="A1" s="15" t="s">
        <v>8357</v>
      </c>
      <c r="B1" t="s">
        <v>8273</v>
      </c>
    </row>
    <row r="2" spans="1:5" x14ac:dyDescent="0.25">
      <c r="A2" s="15" t="s">
        <v>8336</v>
      </c>
      <c r="B2" t="s">
        <v>8321</v>
      </c>
    </row>
    <row r="4" spans="1:5" x14ac:dyDescent="0.25">
      <c r="A4" s="15" t="s">
        <v>8320</v>
      </c>
      <c r="B4" s="15" t="s">
        <v>8317</v>
      </c>
    </row>
    <row r="5" spans="1:5" x14ac:dyDescent="0.25">
      <c r="A5" s="15" t="s">
        <v>8319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25">
      <c r="A6" s="19" t="s">
        <v>8330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9" t="s">
        <v>8331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9" t="s">
        <v>8332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9" t="s">
        <v>8333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9" t="s">
        <v>8324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9" t="s">
        <v>8334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9" t="s">
        <v>8325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9" t="s">
        <v>8326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9" t="s">
        <v>8327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9" t="s">
        <v>8328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9" t="s">
        <v>8329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9" t="s">
        <v>8335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9" t="s">
        <v>8318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F7E8-2856-4982-87A7-FA5FE412173A}">
  <sheetPr codeName="Sheet5"/>
  <dimension ref="A1:H13"/>
  <sheetViews>
    <sheetView workbookViewId="0">
      <selection activeCell="D8" sqref="D8"/>
    </sheetView>
  </sheetViews>
  <sheetFormatPr defaultRowHeight="15" x14ac:dyDescent="0.25"/>
  <cols>
    <col min="1" max="1" width="23.7109375" customWidth="1"/>
    <col min="2" max="2" width="17.28515625" bestFit="1" customWidth="1"/>
    <col min="3" max="3" width="13.5703125" bestFit="1" customWidth="1"/>
    <col min="4" max="4" width="16.140625" bestFit="1" customWidth="1"/>
    <col min="5" max="5" width="12.5703125" bestFit="1" customWidth="1"/>
    <col min="6" max="6" width="19.85546875" style="20" bestFit="1" customWidth="1"/>
    <col min="7" max="7" width="16.140625" style="20" bestFit="1" customWidth="1"/>
    <col min="8" max="8" width="18.85546875" style="20" bestFit="1" customWidth="1"/>
  </cols>
  <sheetData>
    <row r="1" spans="1:8" x14ac:dyDescent="0.25">
      <c r="A1" t="s">
        <v>8337</v>
      </c>
      <c r="B1" t="s">
        <v>8338</v>
      </c>
      <c r="C1" t="s">
        <v>8339</v>
      </c>
      <c r="D1" t="s">
        <v>8340</v>
      </c>
      <c r="E1" t="s">
        <v>8341</v>
      </c>
      <c r="F1" s="20" t="s">
        <v>8342</v>
      </c>
      <c r="G1" s="20" t="s">
        <v>8343</v>
      </c>
      <c r="H1" s="20" t="s">
        <v>8344</v>
      </c>
    </row>
    <row r="2" spans="1:8" x14ac:dyDescent="0.25">
      <c r="A2" t="s">
        <v>8345</v>
      </c>
      <c r="B2">
        <f>COUNTIFS(Kickstarter!$D:$D,"&lt;1000",Kickstarter!$F:$F,"successful",Kickstarter!$O:$O,"plays")</f>
        <v>141</v>
      </c>
      <c r="C2">
        <f>COUNTIFS(Kickstarter!$D:$D,"&lt;1000",Kickstarter!$F:$F,"failed",Kickstarter!$O:$O,"plays")</f>
        <v>45</v>
      </c>
      <c r="D2">
        <f>COUNTIFS(Kickstarter!$D:$D,"&lt;1000",Kickstarter!$F:$F,"canceled",Kickstarter!$O:$O,"plays")</f>
        <v>0</v>
      </c>
      <c r="E2">
        <f>SUM(B2:D2)</f>
        <v>186</v>
      </c>
      <c r="F2" s="20">
        <f>B2/$E2</f>
        <v>0.75806451612903225</v>
      </c>
      <c r="G2" s="20">
        <f>C2/$E2</f>
        <v>0.24193548387096775</v>
      </c>
      <c r="H2" s="20">
        <f>D2/$E2</f>
        <v>0</v>
      </c>
    </row>
    <row r="3" spans="1:8" x14ac:dyDescent="0.25">
      <c r="A3" t="s">
        <v>8346</v>
      </c>
      <c r="B3">
        <f>COUNTIFS(Kickstarter!$D:$D,"&lt;5000",Kickstarter!$F:$F,"successful",Kickstarter!$O:$O,"plays",Kickstarter!$D:$D,"&gt;=1000")</f>
        <v>388</v>
      </c>
      <c r="C3">
        <f>COUNTIFS(Kickstarter!$D:$D,"&lt;5000",Kickstarter!$F:$F,"failed",Kickstarter!$O:$O,"plays",Kickstarter!$D:$D,"&gt;=1000")</f>
        <v>146</v>
      </c>
      <c r="D3">
        <f>COUNTIFS(Kickstarter!$D:$D,"&lt;5000",Kickstarter!$F:$F,"canceled",Kickstarter!$O:$O,"plays",Kickstarter!$D:$D,"&gt;=1000")</f>
        <v>0</v>
      </c>
      <c r="E3">
        <f t="shared" ref="E3:E13" si="0">SUM(B3:D3)</f>
        <v>534</v>
      </c>
      <c r="F3" s="20">
        <f t="shared" ref="F3:F13" si="1">B3/$E3</f>
        <v>0.72659176029962547</v>
      </c>
      <c r="G3" s="20">
        <f t="shared" ref="G3:G13" si="2">C3/$E3</f>
        <v>0.27340823970037453</v>
      </c>
      <c r="H3" s="20">
        <f t="shared" ref="H3:H13" si="3">D3/$E3</f>
        <v>0</v>
      </c>
    </row>
    <row r="4" spans="1:8" x14ac:dyDescent="0.25">
      <c r="A4" t="s">
        <v>8347</v>
      </c>
      <c r="B4">
        <f>COUNTIFS(Kickstarter!$D:$D,"&lt;10000",Kickstarter!$F:$F,"successful",Kickstarter!$O:$O,"plays",Kickstarter!$D:$D,"&gt;=5000")</f>
        <v>93</v>
      </c>
      <c r="C4">
        <f>COUNTIFS(Kickstarter!$D:$D,"&lt;10000",Kickstarter!$F:$F,"failed",Kickstarter!$O:$O,"plays",Kickstarter!$D:$D,"&gt;=5000")</f>
        <v>76</v>
      </c>
      <c r="D4">
        <f>COUNTIFS(Kickstarter!$D:$D,"&lt;10000",Kickstarter!$F:$F,"canceled",Kickstarter!$O:$O,"plays",Kickstarter!$D:$D,"&gt;=5000")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5">
      <c r="A5" t="s">
        <v>8348</v>
      </c>
      <c r="B5">
        <f>COUNTIFS(Kickstarter!$D:$D,"&lt;15000",Kickstarter!$F:$F,"successful",Kickstarter!$O:$O,"plays",Kickstarter!$D:$D,"&gt;=10000")</f>
        <v>39</v>
      </c>
      <c r="C5">
        <f>COUNTIFS(Kickstarter!$D:$D,"&lt;15000",Kickstarter!$F:$F,"failed",Kickstarter!$O:$O,"plays",Kickstarter!$D:$D,"&gt;=10000")</f>
        <v>33</v>
      </c>
      <c r="D5">
        <f>COUNTIFS(Kickstarter!$D:$D,"&lt;15000",Kickstarter!$F:$F,"canceled",Kickstarter!$O:$O,"plays",Kickstarter!$D:$D,"&gt;=10000")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5">
      <c r="A6" t="s">
        <v>8349</v>
      </c>
      <c r="B6">
        <f>COUNTIFS(Kickstarter!$D:$D,"&lt;20000",Kickstarter!$F:$F,"successful",Kickstarter!$O:$O,"plays",Kickstarter!$D:$D,"&gt;=15000")</f>
        <v>12</v>
      </c>
      <c r="C6">
        <f>COUNTIFS(Kickstarter!$D:$D,"&lt;20000",Kickstarter!$F:$F,"failed",Kickstarter!$O:$O,"plays",Kickstarter!$D:$D,"&gt;=15000")</f>
        <v>12</v>
      </c>
      <c r="D6">
        <f>COUNTIFS(Kickstarter!$D:$D,"&lt;20000",Kickstarter!$F:$F,"canceled",Kickstarter!$O:$O,"plays",Kickstarter!$D:$D,"&gt;=15000")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5">
      <c r="A7" t="s">
        <v>8350</v>
      </c>
      <c r="B7">
        <f>COUNTIFS(Kickstarter!$D:$D,"&lt;25000",Kickstarter!$F:$F,"successful",Kickstarter!$O:$O,"plays",Kickstarter!$D:$D,"&gt;=20000")</f>
        <v>9</v>
      </c>
      <c r="C7">
        <f>COUNTIFS(Kickstarter!$D:$D,"&lt;25000",Kickstarter!$F:$F,"failed",Kickstarter!$O:$O,"plays",Kickstarter!$D:$D,"&gt;=20000")</f>
        <v>11</v>
      </c>
      <c r="D7">
        <f>COUNTIFS(Kickstarter!$D:$D,"&lt;25000",Kickstarter!$F:$F,"canceled",Kickstarter!$O:$O,"plays",Kickstarter!$D:$D,"&gt;=20000")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5">
      <c r="A8" t="s">
        <v>8351</v>
      </c>
      <c r="B8">
        <f>COUNTIFS(Kickstarter!$D:$D,"&lt;30000",Kickstarter!$F:$F,"successful",Kickstarter!$O:$O,"plays",Kickstarter!$D:$D,"&gt;=25000")</f>
        <v>1</v>
      </c>
      <c r="C8">
        <f>COUNTIFS(Kickstarter!$D:$D,"&lt;30000",Kickstarter!$F:$F,"failed",Kickstarter!$O:$O,"plays",Kickstarter!$D:$D,"&gt;=25000")</f>
        <v>4</v>
      </c>
      <c r="D8">
        <f>COUNTIFS(Kickstarter!$D:$D,"&lt;30000",Kickstarter!$F:$F,"canceled",Kickstarter!$O:$O,"plays",Kickstarter!$D:$D,"&gt;=25000")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5">
      <c r="A9" t="s">
        <v>8352</v>
      </c>
      <c r="B9">
        <f>COUNTIFS(Kickstarter!$D:$D,"&lt;35000",Kickstarter!$F:$F,"successful",Kickstarter!$O:$O,"plays",Kickstarter!$D:$D,"&gt;=30000")</f>
        <v>3</v>
      </c>
      <c r="C9">
        <f>COUNTIFS(Kickstarter!$D:$D,"&lt;35000",Kickstarter!$F:$F,"failed",Kickstarter!$O:$O,"plays",Kickstarter!$D:$D,"&gt;=30000")</f>
        <v>8</v>
      </c>
      <c r="D9">
        <f>COUNTIFS(Kickstarter!$D:$D,"&lt;35000",Kickstarter!$F:$F,"canceled",Kickstarter!$O:$O,"plays",Kickstarter!$D:$D,"&gt;=30000")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5">
      <c r="A10" t="s">
        <v>8353</v>
      </c>
      <c r="B10">
        <f>COUNTIFS(Kickstarter!$D:$D,"&lt;40000",Kickstarter!$F:$F,"successful",Kickstarter!$O:$O,"plays",Kickstarter!$D:$D,"&gt;=35000")</f>
        <v>4</v>
      </c>
      <c r="C10">
        <f>COUNTIFS(Kickstarter!$D:$D,"&lt;40000",Kickstarter!$F:$F,"failed",Kickstarter!$O:$O,"plays",Kickstarter!$D:$D,"&gt;=35000")</f>
        <v>2</v>
      </c>
      <c r="D10">
        <f>COUNTIFS(Kickstarter!$D:$D,"&lt;40000",Kickstarter!$F:$F,"canceled",Kickstarter!$O:$O,"plays",Kickstarter!$D:$D,"&gt;=35000")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5">
      <c r="A11" t="s">
        <v>8354</v>
      </c>
      <c r="B11">
        <f>COUNTIFS(Kickstarter!$D:$D,"&lt;45000",Kickstarter!$F:$F,"successful",Kickstarter!$O:$O,"plays",Kickstarter!$D:$D,"&gt;=40000")</f>
        <v>2</v>
      </c>
      <c r="C11">
        <f>COUNTIFS(Kickstarter!$D:$D,"&lt;45000",Kickstarter!$F:$F,"failed",Kickstarter!$O:$O,"plays",Kickstarter!$D:$D,"&gt;=40000")</f>
        <v>1</v>
      </c>
      <c r="D11">
        <f>COUNTIFS(Kickstarter!$D:$D,"&lt;45000",Kickstarter!$F:$F,"canceled",Kickstarter!$O:$O,"plays",Kickstarter!$D:$D,"&gt;=40000")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5">
      <c r="A12" t="s">
        <v>8355</v>
      </c>
      <c r="B12">
        <f>COUNTIFS(Kickstarter!$D:$D,"&lt;50000",Kickstarter!$F:$F,"successful",Kickstarter!$O:$O,"plays",Kickstarter!$D:$D,"&gt;=45000")</f>
        <v>0</v>
      </c>
      <c r="C12">
        <f>COUNTIFS(Kickstarter!$D:$D,"&lt;50000",Kickstarter!$F:$F,"failed",Kickstarter!$O:$O,"plays",Kickstarter!$D:$D,"&gt;=45000")</f>
        <v>1</v>
      </c>
      <c r="D12">
        <f>COUNTIFS(Kickstarter!$D:$D,"&lt;50000",Kickstarter!$F:$F,"canceled",Kickstarter!$O:$O,"plays",Kickstarter!$D:$D,"&gt;=45000")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5">
      <c r="A13" t="s">
        <v>8356</v>
      </c>
      <c r="B13">
        <f>COUNTIFS(Kickstarter!$D:$D,"&gt;=50000",Kickstarter!$F:$F,"successful",Kickstarter!$O:$O,"plays")</f>
        <v>2</v>
      </c>
      <c r="C13">
        <f>COUNTIFS(Kickstarter!$D:$D,"&gt;=50000",Kickstarter!$F:$F,"failed",Kickstarter!$O:$O,"plays")</f>
        <v>14</v>
      </c>
      <c r="D13">
        <f>COUNTIFS(Kickstarter!$D:$D,"&gt;=50000",Kickstarter!$F:$F,"canceled",Kickstarter!$O:$O,"plays")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Misty Tomison</cp:lastModifiedBy>
  <dcterms:created xsi:type="dcterms:W3CDTF">2017-04-20T15:17:24Z</dcterms:created>
  <dcterms:modified xsi:type="dcterms:W3CDTF">2021-08-06T21:29:40Z</dcterms:modified>
</cp:coreProperties>
</file>