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trentman\Documents\Data\SHAT\Final chapter!!!\for Github\"/>
    </mc:Choice>
  </mc:AlternateContent>
  <bookViews>
    <workbookView xWindow="-21720" yWindow="720" windowWidth="21840" windowHeight="13140" activeTab="1"/>
  </bookViews>
  <sheets>
    <sheet name="Raw and processed data" sheetId="1" r:id="rId1"/>
    <sheet name="Calculating BAP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" l="1"/>
  <c r="D2" i="2"/>
  <c r="E2" i="2" l="1"/>
  <c r="D3" i="2"/>
  <c r="E3" i="2" s="1"/>
  <c r="D4" i="2"/>
  <c r="E4" i="2" s="1"/>
  <c r="D5" i="2"/>
  <c r="E5" i="2"/>
  <c r="D6" i="2"/>
  <c r="E6" i="2" s="1"/>
  <c r="D7" i="2"/>
  <c r="E7" i="2" s="1"/>
  <c r="AC104" i="1"/>
  <c r="X104" i="1"/>
  <c r="Y104" i="1"/>
  <c r="AH104" i="1"/>
  <c r="AG104" i="1"/>
  <c r="AF104" i="1"/>
  <c r="AE104" i="1"/>
  <c r="AD104" i="1"/>
  <c r="AB104" i="1"/>
  <c r="AA104" i="1"/>
  <c r="Z104" i="1"/>
  <c r="W104" i="1"/>
  <c r="V104" i="1"/>
  <c r="U104" i="1"/>
  <c r="T104" i="1"/>
  <c r="S104" i="1"/>
  <c r="R104" i="1"/>
  <c r="Q104" i="1"/>
  <c r="D45" i="2" l="1"/>
  <c r="F45" i="2" s="1"/>
  <c r="D44" i="2"/>
  <c r="F44" i="2" s="1"/>
  <c r="D43" i="2"/>
  <c r="D35" i="2"/>
  <c r="F35" i="2" s="1"/>
  <c r="D38" i="2"/>
  <c r="F38" i="2" s="1"/>
  <c r="D39" i="2"/>
  <c r="F39" i="2" s="1"/>
  <c r="D40" i="2"/>
  <c r="F40" i="2" s="1"/>
  <c r="D41" i="2"/>
  <c r="F41" i="2" s="1"/>
  <c r="D42" i="2"/>
  <c r="F42" i="2" s="1"/>
  <c r="D32" i="2"/>
  <c r="E32" i="2" s="1"/>
  <c r="D33" i="2"/>
  <c r="E33" i="2" s="1"/>
  <c r="D34" i="2"/>
  <c r="E34" i="2" s="1"/>
  <c r="D36" i="2"/>
  <c r="F36" i="2" s="1"/>
  <c r="D37" i="2"/>
  <c r="F37" i="2" s="1"/>
  <c r="Q46" i="1"/>
  <c r="D26" i="2"/>
  <c r="E26" i="2" s="1"/>
  <c r="D27" i="2"/>
  <c r="E27" i="2" s="1"/>
  <c r="D28" i="2"/>
  <c r="E28" i="2"/>
  <c r="D29" i="2"/>
  <c r="E29" i="2" s="1"/>
  <c r="D30" i="2"/>
  <c r="E30" i="2"/>
  <c r="D31" i="2"/>
  <c r="E31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46" i="2"/>
  <c r="F46" i="2" s="1"/>
  <c r="D14" i="2" l="1"/>
  <c r="E14" i="2"/>
  <c r="D15" i="2"/>
  <c r="E15" i="2"/>
  <c r="D16" i="2"/>
  <c r="E16" i="2"/>
  <c r="D17" i="2"/>
  <c r="E17" i="2" s="1"/>
  <c r="D18" i="2"/>
  <c r="E18" i="2" s="1"/>
  <c r="D19" i="2"/>
  <c r="E19" i="2"/>
  <c r="D9" i="2"/>
  <c r="AB94" i="1"/>
  <c r="D8" i="2" l="1"/>
  <c r="E8" i="2" s="1"/>
  <c r="E9" i="2"/>
  <c r="D10" i="2"/>
  <c r="E10" i="2" s="1"/>
  <c r="D11" i="2"/>
  <c r="E11" i="2" s="1"/>
  <c r="D12" i="2"/>
  <c r="E12" i="2" s="1"/>
  <c r="D13" i="2"/>
  <c r="E13" i="2" s="1"/>
  <c r="X34" i="1"/>
  <c r="AH94" i="1"/>
  <c r="AG94" i="1"/>
  <c r="AF94" i="1"/>
  <c r="AE94" i="1"/>
  <c r="AD94" i="1"/>
  <c r="AC94" i="1"/>
  <c r="AA94" i="1"/>
  <c r="Z94" i="1"/>
  <c r="Y94" i="1"/>
  <c r="X94" i="1"/>
  <c r="W94" i="1"/>
  <c r="V94" i="1"/>
  <c r="U94" i="1"/>
  <c r="T94" i="1"/>
  <c r="S94" i="1"/>
  <c r="R94" i="1"/>
  <c r="Q94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R34" i="1"/>
  <c r="S34" i="1"/>
  <c r="T34" i="1"/>
  <c r="U34" i="1"/>
  <c r="V34" i="1"/>
  <c r="W34" i="1"/>
  <c r="Y34" i="1"/>
  <c r="Z34" i="1"/>
  <c r="AA34" i="1"/>
  <c r="AB34" i="1"/>
  <c r="AC34" i="1"/>
  <c r="AD34" i="1"/>
  <c r="AE34" i="1"/>
  <c r="AF34" i="1"/>
  <c r="AG34" i="1"/>
  <c r="AH34" i="1"/>
  <c r="Q34" i="1"/>
  <c r="R22" i="1"/>
  <c r="S22" i="1"/>
  <c r="T22" i="1"/>
  <c r="U22" i="1"/>
  <c r="V22" i="1"/>
  <c r="W22" i="1"/>
  <c r="X22" i="1"/>
  <c r="Y22" i="1"/>
  <c r="Q22" i="1"/>
  <c r="S11" i="1" l="1"/>
  <c r="T11" i="1"/>
  <c r="U11" i="1"/>
  <c r="V11" i="1"/>
  <c r="W11" i="1"/>
  <c r="X11" i="1"/>
  <c r="R11" i="1"/>
  <c r="T12" i="1" l="1"/>
  <c r="W12" i="1"/>
  <c r="U12" i="1"/>
  <c r="X12" i="1"/>
  <c r="V12" i="1"/>
</calcChain>
</file>

<file path=xl/sharedStrings.xml><?xml version="1.0" encoding="utf-8"?>
<sst xmlns="http://schemas.openxmlformats.org/spreadsheetml/2006/main" count="308" uniqueCount="106">
  <si>
    <t>A</t>
  </si>
  <si>
    <t>B</t>
  </si>
  <si>
    <t>C</t>
  </si>
  <si>
    <t>D</t>
  </si>
  <si>
    <t>E</t>
  </si>
  <si>
    <t>F</t>
  </si>
  <si>
    <t>G</t>
  </si>
  <si>
    <t>H</t>
  </si>
  <si>
    <t>Standard curve</t>
  </si>
  <si>
    <t>Plate 8</t>
  </si>
  <si>
    <t>Plate 7</t>
  </si>
  <si>
    <t>Plate 6</t>
  </si>
  <si>
    <t>Plate 5</t>
  </si>
  <si>
    <t>Plate 4</t>
  </si>
  <si>
    <t>Plate 3</t>
  </si>
  <si>
    <t>Plate 2</t>
  </si>
  <si>
    <t>Plate 1</t>
  </si>
  <si>
    <t>D54</t>
  </si>
  <si>
    <t>Sample A+10</t>
  </si>
  <si>
    <t>Sample Blank</t>
  </si>
  <si>
    <t>D63</t>
  </si>
  <si>
    <t>Sample B+10</t>
  </si>
  <si>
    <t>D73</t>
  </si>
  <si>
    <t>Sample C+10</t>
  </si>
  <si>
    <t>D17</t>
  </si>
  <si>
    <t>D19</t>
  </si>
  <si>
    <t>D22</t>
  </si>
  <si>
    <t>D1</t>
  </si>
  <si>
    <t>D1+10</t>
  </si>
  <si>
    <t>D3</t>
  </si>
  <si>
    <t>D5</t>
  </si>
  <si>
    <t>S57</t>
  </si>
  <si>
    <t>S57+10</t>
  </si>
  <si>
    <t>S60</t>
  </si>
  <si>
    <t>S60+10</t>
  </si>
  <si>
    <t>S62</t>
  </si>
  <si>
    <t>S62+10</t>
  </si>
  <si>
    <t>S38</t>
  </si>
  <si>
    <t>S38+10</t>
  </si>
  <si>
    <t>S42</t>
  </si>
  <si>
    <t>S42+10</t>
  </si>
  <si>
    <t>S46</t>
  </si>
  <si>
    <t>S25</t>
  </si>
  <si>
    <t>S27</t>
  </si>
  <si>
    <t>S30</t>
  </si>
  <si>
    <t>S12</t>
  </si>
  <si>
    <t>S13</t>
  </si>
  <si>
    <t>S15</t>
  </si>
  <si>
    <t>S2</t>
  </si>
  <si>
    <t>S2+10</t>
  </si>
  <si>
    <t>S4</t>
  </si>
  <si>
    <t>S5</t>
  </si>
  <si>
    <t>average</t>
  </si>
  <si>
    <t>S7</t>
  </si>
  <si>
    <t>S7+10</t>
  </si>
  <si>
    <t>S8</t>
  </si>
  <si>
    <t>Sample E+10</t>
  </si>
  <si>
    <t>S9</t>
  </si>
  <si>
    <t>Sample F+10</t>
  </si>
  <si>
    <t>S17</t>
  </si>
  <si>
    <t>Sample D+10</t>
  </si>
  <si>
    <t>S19</t>
  </si>
  <si>
    <t>S24</t>
  </si>
  <si>
    <t>S31</t>
  </si>
  <si>
    <t>S33</t>
  </si>
  <si>
    <t>S37</t>
  </si>
  <si>
    <t>S49</t>
  </si>
  <si>
    <t>S49+10</t>
  </si>
  <si>
    <t>S52</t>
  </si>
  <si>
    <t>S52+10</t>
  </si>
  <si>
    <t>S54</t>
  </si>
  <si>
    <t>S64</t>
  </si>
  <si>
    <t>S64+10</t>
  </si>
  <si>
    <t>S68</t>
  </si>
  <si>
    <t>S68+10</t>
  </si>
  <si>
    <t>S70</t>
  </si>
  <si>
    <t>S70+10</t>
  </si>
  <si>
    <t>D9</t>
  </si>
  <si>
    <t>D9+10</t>
  </si>
  <si>
    <t>D12</t>
  </si>
  <si>
    <t>D14</t>
  </si>
  <si>
    <t>D24</t>
  </si>
  <si>
    <t>D33</t>
  </si>
  <si>
    <t>D38</t>
  </si>
  <si>
    <t>Sample</t>
  </si>
  <si>
    <t>Absorbance</t>
  </si>
  <si>
    <t>Abs-blank</t>
  </si>
  <si>
    <t>P (uM) linear</t>
  </si>
  <si>
    <t>P (ug/L)</t>
  </si>
  <si>
    <t>***</t>
  </si>
  <si>
    <t>P (uM) - 10 calculation</t>
  </si>
  <si>
    <t>slope</t>
  </si>
  <si>
    <t>intercept</t>
  </si>
  <si>
    <t>(from sheet 1)</t>
  </si>
  <si>
    <t>Average</t>
  </si>
  <si>
    <t>Blank</t>
  </si>
  <si>
    <t xml:space="preserve">STD-1 </t>
  </si>
  <si>
    <t>STD-2</t>
  </si>
  <si>
    <t>STD-3</t>
  </si>
  <si>
    <t>STD-4</t>
  </si>
  <si>
    <t>STD-5</t>
  </si>
  <si>
    <t>STD-6</t>
  </si>
  <si>
    <t xml:space="preserve">Known P (uM) </t>
  </si>
  <si>
    <t>Average-blank</t>
  </si>
  <si>
    <t>RAW DATA</t>
  </si>
  <si>
    <t>PROCESSED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</si>
</sst>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sz val="22"/>
      <color theme="1"/>
      <name val="Calibri"/>
      <family val="2"/>
      <scheme val="minor"/>
    </font>
    <font>
      <sz val="7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 wrapText="1"/>
    </xf>
    <xf numFmtId="0" fontId="0" fillId="17" borderId="3" xfId="0" applyFill="1" applyBorder="1" applyAlignment="1">
      <alignment horizontal="center" wrapText="1"/>
    </xf>
    <xf numFmtId="0" fontId="0" fillId="18" borderId="3" xfId="0" applyFill="1" applyBorder="1" applyAlignment="1">
      <alignment horizontal="center" wrapText="1"/>
    </xf>
    <xf numFmtId="0" fontId="0" fillId="19" borderId="3" xfId="0" applyFill="1" applyBorder="1" applyAlignment="1">
      <alignment horizontal="center" wrapText="1"/>
    </xf>
    <xf numFmtId="0" fontId="0" fillId="20" borderId="2" xfId="0" applyFill="1" applyBorder="1" applyAlignment="1">
      <alignment horizontal="center" wrapText="1"/>
    </xf>
    <xf numFmtId="0" fontId="0" fillId="20" borderId="3" xfId="0" applyFill="1" applyBorder="1" applyAlignment="1">
      <alignment horizontal="center" wrapText="1"/>
    </xf>
    <xf numFmtId="0" fontId="0" fillId="21" borderId="3" xfId="0" applyFill="1" applyBorder="1" applyAlignment="1">
      <alignment horizontal="center" wrapText="1"/>
    </xf>
    <xf numFmtId="0" fontId="0" fillId="22" borderId="3" xfId="0" applyFill="1" applyBorder="1" applyAlignment="1">
      <alignment horizontal="center" wrapText="1"/>
    </xf>
    <xf numFmtId="0" fontId="4" fillId="0" borderId="0" xfId="0" applyFont="1"/>
    <xf numFmtId="0" fontId="0" fillId="23" borderId="0" xfId="0" applyFont="1" applyFill="1"/>
    <xf numFmtId="0" fontId="5" fillId="23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Curve</a:t>
            </a:r>
            <a:endParaRPr lang="en-US"/>
          </a:p>
        </c:rich>
      </c:tx>
      <c:layout>
        <c:manualLayout>
          <c:xMode val="edge"/>
          <c:yMode val="edge"/>
          <c:x val="0.403791557305336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02537182852142"/>
          <c:y val="7.6423519976669588E-2"/>
          <c:w val="0.81482195975503047"/>
          <c:h val="0.898148148148148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and processed data'!$S$12:$X$12</c:f>
              <c:numCache>
                <c:formatCode>General</c:formatCode>
                <c:ptCount val="6"/>
                <c:pt idx="0">
                  <c:v>0.13813333333333333</c:v>
                </c:pt>
                <c:pt idx="1">
                  <c:v>0.22613333333333335</c:v>
                </c:pt>
                <c:pt idx="2">
                  <c:v>0.29646666666666666</c:v>
                </c:pt>
                <c:pt idx="3">
                  <c:v>0.33196666666666658</c:v>
                </c:pt>
                <c:pt idx="4">
                  <c:v>0.40146666666666664</c:v>
                </c:pt>
                <c:pt idx="5">
                  <c:v>0.4701333333333334</c:v>
                </c:pt>
              </c:numCache>
            </c:numRef>
          </c:xVal>
          <c:yVal>
            <c:numRef>
              <c:f>'Raw and processed data'!$S$13:$X$13</c:f>
              <c:numCache>
                <c:formatCode>General</c:formatCode>
                <c:ptCount val="6"/>
                <c:pt idx="0">
                  <c:v>0</c:v>
                </c:pt>
                <c:pt idx="1">
                  <c:v>4.6399999999999997</c:v>
                </c:pt>
                <c:pt idx="2">
                  <c:v>9.24</c:v>
                </c:pt>
                <c:pt idx="3">
                  <c:v>13.79</c:v>
                </c:pt>
                <c:pt idx="4">
                  <c:v>18.3</c:v>
                </c:pt>
                <c:pt idx="5">
                  <c:v>22.76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74A-4401-A5F3-E08D5CCC8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20584"/>
        <c:axId val="466321760"/>
      </c:scatterChart>
      <c:valAx>
        <c:axId val="46632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  <a:r>
                  <a:rPr lang="en-US" baseline="0"/>
                  <a:t> of yeast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21760"/>
        <c:crosses val="autoZero"/>
        <c:crossBetween val="midCat"/>
      </c:valAx>
      <c:valAx>
        <c:axId val="46632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(uM)</a:t>
                </a:r>
              </a:p>
            </c:rich>
          </c:tx>
          <c:layout>
            <c:manualLayout>
              <c:xMode val="edge"/>
              <c:yMode val="edge"/>
              <c:x val="2.7208223972003495E-2"/>
              <c:y val="0.40427055993000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2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457200</xdr:colOff>
      <xdr:row>0</xdr:row>
      <xdr:rowOff>100012</xdr:rowOff>
    </xdr:from>
    <xdr:to>
      <xdr:col>32</xdr:col>
      <xdr:colOff>152400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10"/>
  <sheetViews>
    <sheetView topLeftCell="O97" workbookViewId="0">
      <selection activeCell="Q22" sqref="Q22"/>
    </sheetView>
  </sheetViews>
  <sheetFormatPr defaultRowHeight="15" x14ac:dyDescent="0.25"/>
  <cols>
    <col min="15" max="15" width="9.140625" style="28"/>
    <col min="17" max="17" width="14" bestFit="1" customWidth="1"/>
  </cols>
  <sheetData>
    <row r="2" spans="1:24" ht="28.5" x14ac:dyDescent="0.45">
      <c r="A2" s="27" t="s">
        <v>104</v>
      </c>
      <c r="P2" s="27" t="s">
        <v>105</v>
      </c>
    </row>
    <row r="4" spans="1:24" x14ac:dyDescent="0.25">
      <c r="A4" t="s">
        <v>8</v>
      </c>
      <c r="R4" t="s">
        <v>95</v>
      </c>
      <c r="S4" t="s">
        <v>96</v>
      </c>
      <c r="T4" t="s">
        <v>97</v>
      </c>
      <c r="U4" t="s">
        <v>98</v>
      </c>
      <c r="V4" t="s">
        <v>99</v>
      </c>
      <c r="W4" t="s">
        <v>100</v>
      </c>
      <c r="X4" t="s">
        <v>101</v>
      </c>
    </row>
    <row r="5" spans="1:24" x14ac:dyDescent="0.25">
      <c r="A5" s="1"/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R5" s="3">
        <v>0.04</v>
      </c>
      <c r="S5" s="5">
        <v>0.16</v>
      </c>
      <c r="T5" s="6">
        <v>0.23499999999999999</v>
      </c>
      <c r="U5" s="7">
        <v>0.30499999999999999</v>
      </c>
      <c r="V5" s="8">
        <v>0.35899999999999999</v>
      </c>
      <c r="W5" s="9">
        <v>0.45200000000000001</v>
      </c>
      <c r="X5" s="10">
        <v>0.53400000000000003</v>
      </c>
    </row>
    <row r="6" spans="1:24" x14ac:dyDescent="0.25">
      <c r="A6" s="2" t="s">
        <v>0</v>
      </c>
      <c r="B6" s="3">
        <v>0.04</v>
      </c>
      <c r="C6" s="3">
        <v>3.9E-2</v>
      </c>
      <c r="D6" s="3">
        <v>3.9E-2</v>
      </c>
      <c r="E6" s="3">
        <v>3.9E-2</v>
      </c>
      <c r="F6" s="3">
        <v>3.9E-2</v>
      </c>
      <c r="G6" s="3">
        <v>3.9E-2</v>
      </c>
      <c r="H6" s="3">
        <v>3.9E-2</v>
      </c>
      <c r="I6" s="3">
        <v>3.9E-2</v>
      </c>
      <c r="J6" s="3">
        <v>3.9E-2</v>
      </c>
      <c r="K6" s="3">
        <v>3.9E-2</v>
      </c>
      <c r="L6" s="3">
        <v>3.9E-2</v>
      </c>
      <c r="M6" s="3">
        <v>3.9E-2</v>
      </c>
      <c r="N6" s="4">
        <v>600</v>
      </c>
      <c r="O6" s="29"/>
      <c r="R6" s="3">
        <v>4.1000000000000002E-2</v>
      </c>
      <c r="S6" s="11">
        <v>0.19500000000000001</v>
      </c>
      <c r="T6" s="6">
        <v>0.246</v>
      </c>
      <c r="U6" s="8">
        <v>0.34399999999999997</v>
      </c>
      <c r="V6" s="12">
        <v>0.375</v>
      </c>
      <c r="W6" s="9">
        <v>0.46100000000000002</v>
      </c>
      <c r="X6" s="13">
        <v>0.48</v>
      </c>
    </row>
    <row r="7" spans="1:24" x14ac:dyDescent="0.25">
      <c r="A7" s="2" t="s">
        <v>1</v>
      </c>
      <c r="B7" s="3">
        <v>0.04</v>
      </c>
      <c r="C7" s="3">
        <v>4.2000000000000003E-2</v>
      </c>
      <c r="D7" s="3">
        <v>0.04</v>
      </c>
      <c r="E7" s="5">
        <v>0.16</v>
      </c>
      <c r="F7" s="6">
        <v>0.23499999999999999</v>
      </c>
      <c r="G7" s="7">
        <v>0.30499999999999999</v>
      </c>
      <c r="H7" s="8">
        <v>0.35899999999999999</v>
      </c>
      <c r="I7" s="9">
        <v>0.45200000000000001</v>
      </c>
      <c r="J7" s="10">
        <v>0.53400000000000003</v>
      </c>
      <c r="K7" s="3">
        <v>3.9E-2</v>
      </c>
      <c r="L7" s="3">
        <v>3.9E-2</v>
      </c>
      <c r="M7" s="3">
        <v>3.9E-2</v>
      </c>
      <c r="N7" s="4">
        <v>600</v>
      </c>
      <c r="O7" s="29"/>
      <c r="R7" s="5"/>
      <c r="S7" s="5">
        <v>0.17299999999999999</v>
      </c>
      <c r="T7" s="14">
        <v>0.26800000000000002</v>
      </c>
      <c r="U7" s="8">
        <v>0.34899999999999998</v>
      </c>
      <c r="V7" s="12">
        <v>0.372</v>
      </c>
      <c r="W7" s="9">
        <v>0.45100000000000001</v>
      </c>
      <c r="X7" s="9">
        <v>0.45100000000000001</v>
      </c>
    </row>
    <row r="8" spans="1:24" x14ac:dyDescent="0.25">
      <c r="A8" s="2" t="s">
        <v>2</v>
      </c>
      <c r="B8" s="3">
        <v>0.04</v>
      </c>
      <c r="C8" s="3">
        <v>4.2999999999999997E-2</v>
      </c>
      <c r="D8" s="3">
        <v>4.1000000000000002E-2</v>
      </c>
      <c r="E8" s="11">
        <v>0.19500000000000001</v>
      </c>
      <c r="F8" s="6">
        <v>0.246</v>
      </c>
      <c r="G8" s="8">
        <v>0.34399999999999997</v>
      </c>
      <c r="H8" s="12">
        <v>0.375</v>
      </c>
      <c r="I8" s="9">
        <v>0.46100000000000002</v>
      </c>
      <c r="J8" s="13">
        <v>0.48</v>
      </c>
      <c r="K8" s="3">
        <v>3.9E-2</v>
      </c>
      <c r="L8" s="3">
        <v>3.9E-2</v>
      </c>
      <c r="M8" s="3">
        <v>3.9E-2</v>
      </c>
      <c r="N8" s="4">
        <v>600</v>
      </c>
      <c r="O8" s="29"/>
      <c r="R8" s="3">
        <v>0.04</v>
      </c>
      <c r="S8" s="5">
        <v>0.158</v>
      </c>
      <c r="T8" s="14">
        <v>0.27700000000000002</v>
      </c>
      <c r="U8" s="8">
        <v>0.34</v>
      </c>
      <c r="V8" s="12">
        <v>0.38500000000000001</v>
      </c>
      <c r="W8" s="15">
        <v>0.42299999999999999</v>
      </c>
      <c r="X8" s="13">
        <v>0.501</v>
      </c>
    </row>
    <row r="9" spans="1:24" x14ac:dyDescent="0.25">
      <c r="A9" s="2" t="s">
        <v>3</v>
      </c>
      <c r="B9" s="3">
        <v>3.9E-2</v>
      </c>
      <c r="C9" s="3">
        <v>4.2999999999999997E-2</v>
      </c>
      <c r="D9" s="5">
        <v>0.16600000000000001</v>
      </c>
      <c r="E9" s="5">
        <v>0.17299999999999999</v>
      </c>
      <c r="F9" s="14">
        <v>0.26800000000000002</v>
      </c>
      <c r="G9" s="8">
        <v>0.34899999999999998</v>
      </c>
      <c r="H9" s="12">
        <v>0.372</v>
      </c>
      <c r="I9" s="9">
        <v>0.45100000000000001</v>
      </c>
      <c r="J9" s="9">
        <v>0.45100000000000001</v>
      </c>
      <c r="K9" s="3">
        <v>3.9E-2</v>
      </c>
      <c r="L9" s="3">
        <v>3.9E-2</v>
      </c>
      <c r="M9" s="3">
        <v>3.9E-2</v>
      </c>
      <c r="N9" s="4">
        <v>600</v>
      </c>
      <c r="O9" s="29"/>
      <c r="R9" s="3">
        <v>0.04</v>
      </c>
      <c r="S9" s="11">
        <v>0.19800000000000001</v>
      </c>
      <c r="T9" s="7">
        <v>0.314</v>
      </c>
      <c r="U9" s="8">
        <v>0.35899999999999999</v>
      </c>
      <c r="V9" s="8">
        <v>0.36599999999999999</v>
      </c>
      <c r="W9" s="15">
        <v>0.439</v>
      </c>
      <c r="X9" s="10">
        <v>0.54600000000000004</v>
      </c>
    </row>
    <row r="10" spans="1:24" x14ac:dyDescent="0.25">
      <c r="A10" s="2" t="s">
        <v>4</v>
      </c>
      <c r="B10" s="3">
        <v>3.9E-2</v>
      </c>
      <c r="C10" s="3">
        <v>4.4999999999999998E-2</v>
      </c>
      <c r="D10" s="3">
        <v>0.04</v>
      </c>
      <c r="E10" s="5">
        <v>0.158</v>
      </c>
      <c r="F10" s="14">
        <v>0.27700000000000002</v>
      </c>
      <c r="G10" s="8">
        <v>0.34</v>
      </c>
      <c r="H10" s="12">
        <v>0.38500000000000001</v>
      </c>
      <c r="I10" s="15">
        <v>0.42299999999999999</v>
      </c>
      <c r="J10" s="13">
        <v>0.501</v>
      </c>
      <c r="K10" s="3">
        <v>3.9E-2</v>
      </c>
      <c r="L10" s="3">
        <v>3.9E-2</v>
      </c>
      <c r="M10" s="3">
        <v>3.9E-2</v>
      </c>
      <c r="N10" s="4">
        <v>600</v>
      </c>
      <c r="O10" s="29"/>
      <c r="R10" s="3">
        <v>0.04</v>
      </c>
      <c r="S10" s="11">
        <v>0.186</v>
      </c>
      <c r="T10" s="14">
        <v>0.25800000000000001</v>
      </c>
      <c r="U10" s="7">
        <v>0.32300000000000001</v>
      </c>
      <c r="V10" s="12">
        <v>0.376</v>
      </c>
      <c r="W10" s="15">
        <v>0.42399999999999999</v>
      </c>
      <c r="X10" s="10">
        <v>0.55000000000000004</v>
      </c>
    </row>
    <row r="11" spans="1:24" x14ac:dyDescent="0.25">
      <c r="A11" s="2" t="s">
        <v>5</v>
      </c>
      <c r="B11" s="3">
        <v>3.9E-2</v>
      </c>
      <c r="C11" s="3">
        <v>4.5999999999999999E-2</v>
      </c>
      <c r="D11" s="3">
        <v>0.04</v>
      </c>
      <c r="E11" s="11">
        <v>0.19800000000000001</v>
      </c>
      <c r="F11" s="7">
        <v>0.314</v>
      </c>
      <c r="G11" s="8">
        <v>0.35899999999999999</v>
      </c>
      <c r="H11" s="8">
        <v>0.36599999999999999</v>
      </c>
      <c r="I11" s="15">
        <v>0.439</v>
      </c>
      <c r="J11" s="10">
        <v>0.54600000000000004</v>
      </c>
      <c r="K11" s="3">
        <v>3.9E-2</v>
      </c>
      <c r="L11" s="3">
        <v>3.9E-2</v>
      </c>
      <c r="M11" s="3">
        <v>0.04</v>
      </c>
      <c r="N11" s="4">
        <v>600</v>
      </c>
      <c r="O11" s="29"/>
      <c r="Q11" t="s">
        <v>94</v>
      </c>
      <c r="R11">
        <f>AVERAGE(R5:R10)</f>
        <v>4.02E-2</v>
      </c>
      <c r="S11">
        <f t="shared" ref="S11:X11" si="0">AVERAGE(S5:S10)</f>
        <v>0.17833333333333334</v>
      </c>
      <c r="T11">
        <f t="shared" si="0"/>
        <v>0.26633333333333337</v>
      </c>
      <c r="U11">
        <f t="shared" si="0"/>
        <v>0.33666666666666667</v>
      </c>
      <c r="V11">
        <f t="shared" si="0"/>
        <v>0.37216666666666659</v>
      </c>
      <c r="W11">
        <f t="shared" si="0"/>
        <v>0.44166666666666665</v>
      </c>
      <c r="X11">
        <f t="shared" si="0"/>
        <v>0.51033333333333342</v>
      </c>
    </row>
    <row r="12" spans="1:24" x14ac:dyDescent="0.25">
      <c r="A12" s="2" t="s">
        <v>6</v>
      </c>
      <c r="B12" s="3">
        <v>3.9E-2</v>
      </c>
      <c r="C12" s="3">
        <v>4.3999999999999997E-2</v>
      </c>
      <c r="D12" s="3">
        <v>0.04</v>
      </c>
      <c r="E12" s="11">
        <v>0.186</v>
      </c>
      <c r="F12" s="14">
        <v>0.25800000000000001</v>
      </c>
      <c r="G12" s="7">
        <v>0.32300000000000001</v>
      </c>
      <c r="H12" s="12">
        <v>0.376</v>
      </c>
      <c r="I12" s="15">
        <v>0.42399999999999999</v>
      </c>
      <c r="J12" s="10">
        <v>0.55000000000000004</v>
      </c>
      <c r="K12" s="3">
        <v>3.9E-2</v>
      </c>
      <c r="L12" s="3">
        <v>3.9E-2</v>
      </c>
      <c r="M12" s="3">
        <v>3.9E-2</v>
      </c>
      <c r="N12" s="4">
        <v>600</v>
      </c>
      <c r="O12" s="29"/>
      <c r="Q12" t="s">
        <v>103</v>
      </c>
      <c r="S12">
        <f>S11-$R$11</f>
        <v>0.13813333333333333</v>
      </c>
      <c r="T12">
        <f>T11-$R$11</f>
        <v>0.22613333333333335</v>
      </c>
      <c r="U12">
        <f>U11-$R$11</f>
        <v>0.29646666666666666</v>
      </c>
      <c r="V12">
        <f>V11-$R$11</f>
        <v>0.33196666666666658</v>
      </c>
      <c r="W12">
        <f>W11-$R$11</f>
        <v>0.40146666666666664</v>
      </c>
      <c r="X12">
        <f>X11-$R$11</f>
        <v>0.4701333333333334</v>
      </c>
    </row>
    <row r="13" spans="1:24" x14ac:dyDescent="0.25">
      <c r="A13" s="2" t="s">
        <v>7</v>
      </c>
      <c r="B13" s="3">
        <v>4.3999999999999997E-2</v>
      </c>
      <c r="C13" s="3">
        <v>5.8000000000000003E-2</v>
      </c>
      <c r="D13" s="3">
        <v>0.04</v>
      </c>
      <c r="E13" s="3">
        <v>3.9E-2</v>
      </c>
      <c r="F13" s="3">
        <v>3.9E-2</v>
      </c>
      <c r="G13" s="3">
        <v>0.04</v>
      </c>
      <c r="H13" s="3">
        <v>3.9E-2</v>
      </c>
      <c r="I13" s="3">
        <v>0.04</v>
      </c>
      <c r="J13" s="3">
        <v>0.04</v>
      </c>
      <c r="K13" s="3">
        <v>3.9E-2</v>
      </c>
      <c r="L13" s="3">
        <v>3.9E-2</v>
      </c>
      <c r="M13" s="3">
        <v>3.9E-2</v>
      </c>
      <c r="N13" s="4">
        <v>600</v>
      </c>
      <c r="O13" s="29"/>
      <c r="Q13" t="s">
        <v>102</v>
      </c>
      <c r="S13">
        <v>0</v>
      </c>
      <c r="T13">
        <v>4.6399999999999997</v>
      </c>
      <c r="U13">
        <v>9.24</v>
      </c>
      <c r="V13">
        <v>13.79</v>
      </c>
      <c r="W13">
        <v>18.3</v>
      </c>
      <c r="X13">
        <v>22.76</v>
      </c>
    </row>
    <row r="15" spans="1:24" x14ac:dyDescent="0.25">
      <c r="A15" s="16" t="s">
        <v>9</v>
      </c>
    </row>
    <row r="16" spans="1:24" x14ac:dyDescent="0.25">
      <c r="Q16" t="s">
        <v>9</v>
      </c>
    </row>
    <row r="17" spans="1:34" ht="15.75" thickBot="1" x14ac:dyDescent="0.3">
      <c r="A17" s="1"/>
      <c r="B17" s="2">
        <v>1</v>
      </c>
      <c r="C17" s="2">
        <v>2</v>
      </c>
      <c r="D17" s="2">
        <v>3</v>
      </c>
      <c r="E17" s="2">
        <v>4</v>
      </c>
      <c r="F17" s="2">
        <v>5</v>
      </c>
      <c r="G17" s="2">
        <v>6</v>
      </c>
      <c r="H17" s="2">
        <v>7</v>
      </c>
      <c r="I17" s="2">
        <v>8</v>
      </c>
      <c r="J17" s="2">
        <v>9</v>
      </c>
      <c r="K17" s="2">
        <v>10</v>
      </c>
      <c r="L17" s="2">
        <v>11</v>
      </c>
      <c r="M17" s="2">
        <v>12</v>
      </c>
    </row>
    <row r="18" spans="1:34" ht="30.75" thickBot="1" x14ac:dyDescent="0.3">
      <c r="A18" s="2" t="s">
        <v>0</v>
      </c>
      <c r="B18" s="3">
        <v>3.9E-2</v>
      </c>
      <c r="C18" s="3">
        <v>3.9E-2</v>
      </c>
      <c r="D18" s="3">
        <v>0.04</v>
      </c>
      <c r="E18" s="3">
        <v>3.9E-2</v>
      </c>
      <c r="F18" s="3">
        <v>3.9E-2</v>
      </c>
      <c r="G18" s="3">
        <v>3.9E-2</v>
      </c>
      <c r="H18" s="3">
        <v>0.04</v>
      </c>
      <c r="I18" s="3">
        <v>0.04</v>
      </c>
      <c r="J18" s="3">
        <v>0.04</v>
      </c>
      <c r="K18" s="3">
        <v>3.9E-2</v>
      </c>
      <c r="L18" s="3">
        <v>4.8000000000000001E-2</v>
      </c>
      <c r="M18" s="3">
        <v>4.8000000000000001E-2</v>
      </c>
      <c r="N18" s="4">
        <v>600</v>
      </c>
      <c r="O18" s="29"/>
      <c r="Q18" s="19" t="s">
        <v>17</v>
      </c>
      <c r="R18" s="20" t="s">
        <v>18</v>
      </c>
      <c r="S18" s="20" t="s">
        <v>19</v>
      </c>
      <c r="T18" s="21" t="s">
        <v>20</v>
      </c>
      <c r="U18" s="21" t="s">
        <v>21</v>
      </c>
      <c r="V18" s="21" t="s">
        <v>19</v>
      </c>
      <c r="W18" s="22" t="s">
        <v>22</v>
      </c>
      <c r="X18" s="22" t="s">
        <v>23</v>
      </c>
      <c r="Y18" s="22" t="s">
        <v>19</v>
      </c>
    </row>
    <row r="19" spans="1:34" x14ac:dyDescent="0.25">
      <c r="A19" s="2" t="s">
        <v>1</v>
      </c>
      <c r="B19" s="3">
        <v>4.1000000000000002E-2</v>
      </c>
      <c r="C19" s="7">
        <v>0.251</v>
      </c>
      <c r="D19" s="10">
        <v>0.42599999999999999</v>
      </c>
      <c r="E19" s="3">
        <v>5.1999999999999998E-2</v>
      </c>
      <c r="F19" s="6">
        <v>0.20699999999999999</v>
      </c>
      <c r="G19" s="13">
        <v>0.40300000000000002</v>
      </c>
      <c r="H19" s="3">
        <v>4.7E-2</v>
      </c>
      <c r="I19" s="8">
        <v>0.29399999999999998</v>
      </c>
      <c r="J19" s="10">
        <v>0.45200000000000001</v>
      </c>
      <c r="K19" s="3">
        <v>3.9E-2</v>
      </c>
      <c r="L19" s="3">
        <v>5.2999999999999999E-2</v>
      </c>
      <c r="M19" s="3">
        <v>5.8000000000000003E-2</v>
      </c>
      <c r="N19" s="4">
        <v>600</v>
      </c>
      <c r="O19" s="29"/>
      <c r="Q19" s="7">
        <v>0.251</v>
      </c>
      <c r="R19" s="10">
        <v>0.42599999999999999</v>
      </c>
      <c r="S19" s="3">
        <v>5.1999999999999998E-2</v>
      </c>
      <c r="T19" s="6">
        <v>0.20699999999999999</v>
      </c>
      <c r="U19" s="13">
        <v>0.40300000000000002</v>
      </c>
      <c r="V19" s="3">
        <v>4.7E-2</v>
      </c>
      <c r="W19" s="8">
        <v>0.29399999999999998</v>
      </c>
      <c r="X19" s="10">
        <v>0.45200000000000001</v>
      </c>
      <c r="Y19">
        <v>5.2999999999999999E-2</v>
      </c>
    </row>
    <row r="20" spans="1:34" x14ac:dyDescent="0.25">
      <c r="A20" s="2" t="s">
        <v>2</v>
      </c>
      <c r="B20" s="3">
        <v>3.9E-2</v>
      </c>
      <c r="C20" s="7">
        <v>0.247</v>
      </c>
      <c r="D20" s="13">
        <v>0.4</v>
      </c>
      <c r="E20" s="3">
        <v>0.05</v>
      </c>
      <c r="F20" s="6">
        <v>0.20899999999999999</v>
      </c>
      <c r="G20" s="13">
        <v>0.40600000000000003</v>
      </c>
      <c r="H20" s="3">
        <v>5.7000000000000002E-2</v>
      </c>
      <c r="I20" s="8">
        <v>0.30399999999999999</v>
      </c>
      <c r="J20" s="10">
        <v>0.42399999999999999</v>
      </c>
      <c r="K20" s="3">
        <v>3.9E-2</v>
      </c>
      <c r="L20" s="17">
        <v>9.2999999999999999E-2</v>
      </c>
      <c r="M20" s="3">
        <v>6.0999999999999999E-2</v>
      </c>
      <c r="N20" s="4">
        <v>600</v>
      </c>
      <c r="O20" s="29"/>
      <c r="Q20" s="7">
        <v>0.247</v>
      </c>
      <c r="R20" s="13">
        <v>0.4</v>
      </c>
      <c r="S20" s="3">
        <v>0.05</v>
      </c>
      <c r="T20" s="6">
        <v>0.20899999999999999</v>
      </c>
      <c r="U20" s="13">
        <v>0.40600000000000003</v>
      </c>
      <c r="V20" s="3">
        <v>5.7000000000000002E-2</v>
      </c>
      <c r="W20" s="8">
        <v>0.30399999999999999</v>
      </c>
      <c r="X20" s="10">
        <v>0.42399999999999999</v>
      </c>
      <c r="Y20">
        <v>9.2999999999999999E-2</v>
      </c>
    </row>
    <row r="21" spans="1:34" x14ac:dyDescent="0.25">
      <c r="A21" s="2" t="s">
        <v>3</v>
      </c>
      <c r="B21" s="3">
        <v>3.9E-2</v>
      </c>
      <c r="C21" s="8">
        <v>0.29299999999999998</v>
      </c>
      <c r="D21" s="10">
        <v>0.42299999999999999</v>
      </c>
      <c r="E21" s="3">
        <v>5.1999999999999998E-2</v>
      </c>
      <c r="F21" s="7">
        <v>0.25800000000000001</v>
      </c>
      <c r="G21" s="9">
        <v>0.372</v>
      </c>
      <c r="H21" s="3">
        <v>4.2999999999999997E-2</v>
      </c>
      <c r="I21" s="8">
        <v>0.28999999999999998</v>
      </c>
      <c r="J21" s="10">
        <v>0.443</v>
      </c>
      <c r="K21" s="3">
        <v>3.9E-2</v>
      </c>
      <c r="L21" s="3">
        <v>5.8999999999999997E-2</v>
      </c>
      <c r="M21" s="3">
        <v>5.5E-2</v>
      </c>
      <c r="N21" s="4">
        <v>600</v>
      </c>
      <c r="O21" s="29"/>
      <c r="Q21" s="8">
        <v>0.29299999999999998</v>
      </c>
      <c r="R21" s="10">
        <v>0.42299999999999999</v>
      </c>
      <c r="S21" s="3">
        <v>5.1999999999999998E-2</v>
      </c>
      <c r="T21" s="7">
        <v>0.25800000000000001</v>
      </c>
      <c r="U21" s="9">
        <v>0.372</v>
      </c>
      <c r="V21" s="3">
        <v>4.2999999999999997E-2</v>
      </c>
      <c r="W21" s="8">
        <v>0.28999999999999998</v>
      </c>
      <c r="X21" s="10">
        <v>0.443</v>
      </c>
      <c r="Y21">
        <v>5.8999999999999997E-2</v>
      </c>
    </row>
    <row r="22" spans="1:34" x14ac:dyDescent="0.25">
      <c r="A22" s="2" t="s">
        <v>4</v>
      </c>
      <c r="B22" s="3">
        <v>0.04</v>
      </c>
      <c r="C22" s="3">
        <v>3.9E-2</v>
      </c>
      <c r="D22" s="3">
        <v>4.1000000000000002E-2</v>
      </c>
      <c r="E22" s="3">
        <v>0.04</v>
      </c>
      <c r="F22" s="3">
        <v>3.9E-2</v>
      </c>
      <c r="G22" s="3">
        <v>3.9E-2</v>
      </c>
      <c r="H22" s="3">
        <v>3.9E-2</v>
      </c>
      <c r="I22" s="3">
        <v>0.04</v>
      </c>
      <c r="J22" s="3">
        <v>3.9E-2</v>
      </c>
      <c r="K22" s="3">
        <v>3.9E-2</v>
      </c>
      <c r="L22" s="3">
        <v>4.8000000000000001E-2</v>
      </c>
      <c r="M22" s="5">
        <v>0.153</v>
      </c>
      <c r="N22" s="4">
        <v>600</v>
      </c>
      <c r="O22" s="29"/>
      <c r="P22" t="s">
        <v>52</v>
      </c>
      <c r="Q22">
        <f>AVERAGE(Q19:Q21)</f>
        <v>0.26366666666666666</v>
      </c>
      <c r="R22">
        <f t="shared" ref="R22:Y22" si="1">AVERAGE(R19:R21)</f>
        <v>0.41633333333333339</v>
      </c>
      <c r="S22">
        <f t="shared" si="1"/>
        <v>5.1333333333333335E-2</v>
      </c>
      <c r="T22">
        <f t="shared" si="1"/>
        <v>0.22466666666666665</v>
      </c>
      <c r="U22">
        <f t="shared" si="1"/>
        <v>0.39366666666666666</v>
      </c>
      <c r="V22">
        <f t="shared" si="1"/>
        <v>4.9000000000000009E-2</v>
      </c>
      <c r="W22">
        <f t="shared" si="1"/>
        <v>0.29599999999999999</v>
      </c>
      <c r="X22">
        <f t="shared" si="1"/>
        <v>0.43966666666666665</v>
      </c>
      <c r="Y22">
        <f t="shared" si="1"/>
        <v>6.8333333333333329E-2</v>
      </c>
    </row>
    <row r="23" spans="1:34" x14ac:dyDescent="0.25">
      <c r="A23" s="2" t="s">
        <v>5</v>
      </c>
      <c r="B23" s="3">
        <v>0.04</v>
      </c>
      <c r="C23" s="3">
        <v>4.8000000000000001E-2</v>
      </c>
      <c r="D23" s="3">
        <v>4.8000000000000001E-2</v>
      </c>
      <c r="E23" s="3">
        <v>3.9E-2</v>
      </c>
      <c r="F23" s="3">
        <v>4.8000000000000001E-2</v>
      </c>
      <c r="G23" s="3">
        <v>4.8000000000000001E-2</v>
      </c>
      <c r="H23" s="3">
        <v>0.04</v>
      </c>
      <c r="I23" s="3">
        <v>4.8000000000000001E-2</v>
      </c>
      <c r="J23" s="3">
        <v>4.8000000000000001E-2</v>
      </c>
      <c r="K23" s="3">
        <v>3.9E-2</v>
      </c>
      <c r="L23" s="3">
        <v>4.7E-2</v>
      </c>
      <c r="M23" s="5">
        <v>0.13300000000000001</v>
      </c>
      <c r="N23" s="4">
        <v>600</v>
      </c>
      <c r="O23" s="29"/>
    </row>
    <row r="24" spans="1:34" x14ac:dyDescent="0.25">
      <c r="A24" s="2" t="s">
        <v>6</v>
      </c>
      <c r="B24" s="3">
        <v>4.1000000000000002E-2</v>
      </c>
      <c r="C24" s="3">
        <v>0.05</v>
      </c>
      <c r="D24" s="3">
        <v>4.8000000000000001E-2</v>
      </c>
      <c r="E24" s="3">
        <v>3.9E-2</v>
      </c>
      <c r="F24" s="3">
        <v>4.8000000000000001E-2</v>
      </c>
      <c r="G24" s="3">
        <v>4.8000000000000001E-2</v>
      </c>
      <c r="H24" s="3">
        <v>0.04</v>
      </c>
      <c r="I24" s="3">
        <v>4.8000000000000001E-2</v>
      </c>
      <c r="J24" s="3">
        <v>4.8000000000000001E-2</v>
      </c>
      <c r="K24" s="3">
        <v>3.9E-2</v>
      </c>
      <c r="L24" s="3">
        <v>4.8000000000000001E-2</v>
      </c>
      <c r="M24" s="11">
        <v>0.16600000000000001</v>
      </c>
      <c r="N24" s="4">
        <v>600</v>
      </c>
      <c r="O24" s="29"/>
    </row>
    <row r="25" spans="1:34" x14ac:dyDescent="0.25">
      <c r="A25" s="2" t="s">
        <v>7</v>
      </c>
      <c r="B25" s="3">
        <v>3.9E-2</v>
      </c>
      <c r="C25" s="3">
        <v>4.8000000000000001E-2</v>
      </c>
      <c r="D25" s="3">
        <v>4.8000000000000001E-2</v>
      </c>
      <c r="E25" s="3">
        <v>4.8000000000000001E-2</v>
      </c>
      <c r="F25" s="3">
        <v>4.8000000000000001E-2</v>
      </c>
      <c r="G25" s="3">
        <v>4.8000000000000001E-2</v>
      </c>
      <c r="H25" s="3">
        <v>4.8000000000000001E-2</v>
      </c>
      <c r="I25" s="3">
        <v>4.8000000000000001E-2</v>
      </c>
      <c r="J25" s="3">
        <v>4.8000000000000001E-2</v>
      </c>
      <c r="K25" s="3">
        <v>0.04</v>
      </c>
      <c r="L25" s="3">
        <v>4.8000000000000001E-2</v>
      </c>
      <c r="M25" s="3">
        <v>4.8000000000000001E-2</v>
      </c>
      <c r="N25" s="4">
        <v>600</v>
      </c>
      <c r="O25" s="29"/>
    </row>
    <row r="27" spans="1:34" x14ac:dyDescent="0.25">
      <c r="A27" s="16" t="s">
        <v>10</v>
      </c>
    </row>
    <row r="28" spans="1:34" x14ac:dyDescent="0.25">
      <c r="Q28" s="16" t="s">
        <v>10</v>
      </c>
    </row>
    <row r="29" spans="1:34" ht="15.75" thickBot="1" x14ac:dyDescent="0.3">
      <c r="A29" s="1"/>
      <c r="B29" s="2">
        <v>1</v>
      </c>
      <c r="C29" s="2">
        <v>2</v>
      </c>
      <c r="D29" s="2">
        <v>3</v>
      </c>
      <c r="E29" s="2">
        <v>4</v>
      </c>
      <c r="F29" s="2">
        <v>5</v>
      </c>
      <c r="G29" s="2">
        <v>6</v>
      </c>
      <c r="H29" s="2">
        <v>7</v>
      </c>
      <c r="I29" s="2">
        <v>8</v>
      </c>
      <c r="J29" s="2">
        <v>9</v>
      </c>
      <c r="K29" s="2">
        <v>10</v>
      </c>
      <c r="L29" s="2">
        <v>11</v>
      </c>
      <c r="M29" s="2">
        <v>12</v>
      </c>
    </row>
    <row r="30" spans="1:34" ht="30.75" thickBot="1" x14ac:dyDescent="0.3">
      <c r="A30" s="2" t="s">
        <v>0</v>
      </c>
      <c r="B30" s="3">
        <v>3.9E-2</v>
      </c>
      <c r="C30" s="3">
        <v>0.04</v>
      </c>
      <c r="D30" s="3">
        <v>3.9E-2</v>
      </c>
      <c r="E30" s="3">
        <v>3.9E-2</v>
      </c>
      <c r="F30" s="3">
        <v>3.9E-2</v>
      </c>
      <c r="G30" s="3">
        <v>3.9E-2</v>
      </c>
      <c r="H30" s="3">
        <v>0.04</v>
      </c>
      <c r="I30" s="3">
        <v>3.9E-2</v>
      </c>
      <c r="J30" s="3">
        <v>3.9E-2</v>
      </c>
      <c r="K30" s="3">
        <v>3.9E-2</v>
      </c>
      <c r="L30" s="3">
        <v>3.9E-2</v>
      </c>
      <c r="M30" s="3">
        <v>3.9E-2</v>
      </c>
      <c r="N30" s="4">
        <v>600</v>
      </c>
      <c r="O30" s="29"/>
      <c r="Q30" s="19" t="s">
        <v>24</v>
      </c>
      <c r="R30" s="20" t="s">
        <v>18</v>
      </c>
      <c r="S30" s="20" t="s">
        <v>19</v>
      </c>
      <c r="T30" s="21" t="s">
        <v>25</v>
      </c>
      <c r="U30" s="21" t="s">
        <v>21</v>
      </c>
      <c r="V30" s="21" t="s">
        <v>19</v>
      </c>
      <c r="W30" s="22" t="s">
        <v>26</v>
      </c>
      <c r="X30" s="22" t="s">
        <v>23</v>
      </c>
      <c r="Y30" s="22" t="s">
        <v>19</v>
      </c>
      <c r="Z30" s="23" t="s">
        <v>81</v>
      </c>
      <c r="AA30" s="24" t="s">
        <v>60</v>
      </c>
      <c r="AB30" s="24" t="s">
        <v>19</v>
      </c>
      <c r="AC30" s="25" t="s">
        <v>82</v>
      </c>
      <c r="AD30" s="25" t="s">
        <v>56</v>
      </c>
      <c r="AE30" s="25" t="s">
        <v>19</v>
      </c>
      <c r="AF30" s="26" t="s">
        <v>83</v>
      </c>
      <c r="AG30" s="26" t="s">
        <v>58</v>
      </c>
      <c r="AH30" s="26" t="s">
        <v>19</v>
      </c>
    </row>
    <row r="31" spans="1:34" x14ac:dyDescent="0.25">
      <c r="A31" s="2" t="s">
        <v>1</v>
      </c>
      <c r="B31" s="3">
        <v>0.04</v>
      </c>
      <c r="C31" s="6">
        <v>0.185</v>
      </c>
      <c r="D31" s="13">
        <v>0.38100000000000001</v>
      </c>
      <c r="E31" s="3">
        <v>4.2000000000000003E-2</v>
      </c>
      <c r="F31" s="6">
        <v>0.191</v>
      </c>
      <c r="G31" s="10">
        <v>0.39600000000000002</v>
      </c>
      <c r="H31" s="3">
        <v>4.8000000000000001E-2</v>
      </c>
      <c r="I31" s="8">
        <v>0.26400000000000001</v>
      </c>
      <c r="J31" s="13">
        <v>0.38900000000000001</v>
      </c>
      <c r="K31" s="3">
        <v>4.2000000000000003E-2</v>
      </c>
      <c r="L31" s="3">
        <v>0.04</v>
      </c>
      <c r="M31" s="3">
        <v>3.9E-2</v>
      </c>
      <c r="N31" s="4">
        <v>600</v>
      </c>
      <c r="O31" s="29"/>
      <c r="Q31" s="6">
        <v>0.185</v>
      </c>
      <c r="R31" s="13">
        <v>0.38100000000000001</v>
      </c>
      <c r="S31" s="3">
        <v>4.2000000000000003E-2</v>
      </c>
      <c r="T31" s="6">
        <v>0.191</v>
      </c>
      <c r="U31" s="10">
        <v>0.39600000000000002</v>
      </c>
      <c r="V31" s="3">
        <v>4.8000000000000001E-2</v>
      </c>
      <c r="W31" s="8">
        <v>0.26400000000000001</v>
      </c>
      <c r="X31" s="13">
        <v>0.38900000000000001</v>
      </c>
      <c r="Y31" s="3">
        <v>5.8000000000000003E-2</v>
      </c>
      <c r="Z31" s="7">
        <v>0.23899999999999999</v>
      </c>
      <c r="AA31" s="10">
        <v>0.41199999999999998</v>
      </c>
      <c r="AB31" s="3">
        <v>4.4999999999999998E-2</v>
      </c>
      <c r="AC31" s="6">
        <v>0.185</v>
      </c>
      <c r="AD31" s="9">
        <v>0.35899999999999999</v>
      </c>
      <c r="AE31" s="3">
        <v>0.04</v>
      </c>
      <c r="AF31" s="6">
        <v>0.20100000000000001</v>
      </c>
      <c r="AG31" s="13">
        <v>0.376</v>
      </c>
      <c r="AH31" s="5">
        <v>0.153</v>
      </c>
    </row>
    <row r="32" spans="1:34" x14ac:dyDescent="0.25">
      <c r="A32" s="2" t="s">
        <v>2</v>
      </c>
      <c r="B32" s="3">
        <v>3.9E-2</v>
      </c>
      <c r="C32" s="6">
        <v>0.184</v>
      </c>
      <c r="D32" s="13">
        <v>0.371</v>
      </c>
      <c r="E32" s="3">
        <v>0.04</v>
      </c>
      <c r="F32" s="14">
        <v>0.20300000000000001</v>
      </c>
      <c r="G32" s="10">
        <v>0.40300000000000002</v>
      </c>
      <c r="H32" s="3">
        <v>4.4999999999999998E-2</v>
      </c>
      <c r="I32" s="7">
        <v>0.23699999999999999</v>
      </c>
      <c r="J32" s="10">
        <v>0.42199999999999999</v>
      </c>
      <c r="K32" s="3">
        <v>3.9E-2</v>
      </c>
      <c r="L32" s="3">
        <v>3.9E-2</v>
      </c>
      <c r="M32" s="3">
        <v>3.9E-2</v>
      </c>
      <c r="N32" s="4">
        <v>600</v>
      </c>
      <c r="O32" s="29"/>
      <c r="Q32" s="6">
        <v>0.184</v>
      </c>
      <c r="R32" s="13">
        <v>0.371</v>
      </c>
      <c r="S32" s="3">
        <v>0.04</v>
      </c>
      <c r="T32" s="14">
        <v>0.20300000000000001</v>
      </c>
      <c r="U32" s="10">
        <v>0.40300000000000002</v>
      </c>
      <c r="V32" s="3">
        <v>4.4999999999999998E-2</v>
      </c>
      <c r="W32" s="7">
        <v>0.23699999999999999</v>
      </c>
      <c r="X32" s="10">
        <v>0.42199999999999999</v>
      </c>
      <c r="Y32" s="3">
        <v>6.0999999999999999E-2</v>
      </c>
      <c r="Z32" s="14">
        <v>0.22700000000000001</v>
      </c>
      <c r="AA32" s="10">
        <v>0.40899999999999997</v>
      </c>
      <c r="AB32" s="3">
        <v>4.1000000000000002E-2</v>
      </c>
      <c r="AC32" s="6">
        <v>0.186</v>
      </c>
      <c r="AD32" s="13">
        <v>0.371</v>
      </c>
      <c r="AE32" s="3">
        <v>4.2999999999999997E-2</v>
      </c>
      <c r="AF32" s="14">
        <v>0.20899999999999999</v>
      </c>
      <c r="AG32" s="9">
        <v>0.35199999999999998</v>
      </c>
      <c r="AH32" s="5">
        <v>0.13300000000000001</v>
      </c>
    </row>
    <row r="33" spans="1:34" x14ac:dyDescent="0.25">
      <c r="A33" s="2" t="s">
        <v>3</v>
      </c>
      <c r="B33" s="3">
        <v>0.04</v>
      </c>
      <c r="C33" s="14">
        <v>0.21099999999999999</v>
      </c>
      <c r="D33" s="13">
        <v>0.38800000000000001</v>
      </c>
      <c r="E33" s="3">
        <v>4.1000000000000002E-2</v>
      </c>
      <c r="F33" s="6">
        <v>0.19900000000000001</v>
      </c>
      <c r="G33" s="10">
        <v>0.40500000000000003</v>
      </c>
      <c r="H33" s="3">
        <v>5.8999999999999997E-2</v>
      </c>
      <c r="I33" s="12">
        <v>0.28799999999999998</v>
      </c>
      <c r="J33" s="10">
        <v>0.41599999999999998</v>
      </c>
      <c r="K33" s="3">
        <v>0.04</v>
      </c>
      <c r="L33" s="3">
        <v>3.9E-2</v>
      </c>
      <c r="M33" s="3">
        <v>0.04</v>
      </c>
      <c r="N33" s="4">
        <v>600</v>
      </c>
      <c r="O33" s="29"/>
      <c r="Q33" s="14">
        <v>0.21099999999999999</v>
      </c>
      <c r="R33" s="13">
        <v>0.38800000000000001</v>
      </c>
      <c r="S33" s="3">
        <v>4.1000000000000002E-2</v>
      </c>
      <c r="T33" s="6">
        <v>0.19900000000000001</v>
      </c>
      <c r="U33" s="10">
        <v>0.40500000000000003</v>
      </c>
      <c r="V33" s="3">
        <v>5.8999999999999997E-2</v>
      </c>
      <c r="W33" s="12">
        <v>0.28799999999999998</v>
      </c>
      <c r="X33" s="10">
        <v>0.41599999999999998</v>
      </c>
      <c r="Y33" s="3">
        <v>5.5E-2</v>
      </c>
      <c r="Z33" s="7">
        <v>0.251</v>
      </c>
      <c r="AA33" s="10">
        <v>0.39500000000000002</v>
      </c>
      <c r="AB33" s="3">
        <v>4.9000000000000002E-2</v>
      </c>
      <c r="AC33" s="6">
        <v>0.188</v>
      </c>
      <c r="AD33" s="15">
        <v>0.33300000000000002</v>
      </c>
      <c r="AE33" s="3">
        <v>4.1000000000000002E-2</v>
      </c>
      <c r="AF33" s="6">
        <v>0.193</v>
      </c>
      <c r="AG33" s="9">
        <v>0.36199999999999999</v>
      </c>
      <c r="AH33" s="11">
        <v>0.16600000000000001</v>
      </c>
    </row>
    <row r="34" spans="1:34" x14ac:dyDescent="0.25">
      <c r="A34" s="2" t="s">
        <v>4</v>
      </c>
      <c r="B34" s="3">
        <v>3.9E-2</v>
      </c>
      <c r="C34" s="7">
        <v>0.23899999999999999</v>
      </c>
      <c r="D34" s="10">
        <v>0.41199999999999998</v>
      </c>
      <c r="E34" s="3">
        <v>4.4999999999999998E-2</v>
      </c>
      <c r="F34" s="6">
        <v>0.185</v>
      </c>
      <c r="G34" s="9">
        <v>0.35899999999999999</v>
      </c>
      <c r="H34" s="3">
        <v>0.04</v>
      </c>
      <c r="I34" s="6">
        <v>0.20100000000000001</v>
      </c>
      <c r="J34" s="13">
        <v>0.376</v>
      </c>
      <c r="K34" s="3">
        <v>3.9E-2</v>
      </c>
      <c r="L34" s="3">
        <v>3.9E-2</v>
      </c>
      <c r="M34" s="3">
        <v>3.9E-2</v>
      </c>
      <c r="N34" s="4">
        <v>600</v>
      </c>
      <c r="O34" s="29"/>
      <c r="P34" t="s">
        <v>52</v>
      </c>
      <c r="Q34">
        <f>AVERAGE(Q31:Q33)</f>
        <v>0.19333333333333333</v>
      </c>
      <c r="R34">
        <f t="shared" ref="R34:AH34" si="2">AVERAGE(R31:R33)</f>
        <v>0.38000000000000006</v>
      </c>
      <c r="S34">
        <f t="shared" si="2"/>
        <v>4.1000000000000002E-2</v>
      </c>
      <c r="T34">
        <f t="shared" si="2"/>
        <v>0.19766666666666666</v>
      </c>
      <c r="U34">
        <f t="shared" si="2"/>
        <v>0.40133333333333338</v>
      </c>
      <c r="V34">
        <f t="shared" si="2"/>
        <v>5.0666666666666665E-2</v>
      </c>
      <c r="W34">
        <f t="shared" si="2"/>
        <v>0.26299999999999996</v>
      </c>
      <c r="X34">
        <f>AVERAGE(X32:X33)</f>
        <v>0.41899999999999998</v>
      </c>
      <c r="Y34">
        <f t="shared" si="2"/>
        <v>5.7999999999999996E-2</v>
      </c>
      <c r="Z34">
        <f t="shared" si="2"/>
        <v>0.23899999999999999</v>
      </c>
      <c r="AA34">
        <f t="shared" si="2"/>
        <v>0.40533333333333332</v>
      </c>
      <c r="AB34">
        <f t="shared" si="2"/>
        <v>4.5000000000000005E-2</v>
      </c>
      <c r="AC34">
        <f t="shared" si="2"/>
        <v>0.18633333333333332</v>
      </c>
      <c r="AD34">
        <f t="shared" si="2"/>
        <v>0.35433333333333333</v>
      </c>
      <c r="AE34">
        <f t="shared" si="2"/>
        <v>4.1333333333333333E-2</v>
      </c>
      <c r="AF34">
        <f t="shared" si="2"/>
        <v>0.20099999999999998</v>
      </c>
      <c r="AG34">
        <f t="shared" si="2"/>
        <v>0.36333333333333329</v>
      </c>
      <c r="AH34">
        <f t="shared" si="2"/>
        <v>0.1506666666666667</v>
      </c>
    </row>
    <row r="35" spans="1:34" x14ac:dyDescent="0.25">
      <c r="A35" s="2" t="s">
        <v>5</v>
      </c>
      <c r="B35" s="3">
        <v>3.9E-2</v>
      </c>
      <c r="C35" s="14">
        <v>0.22700000000000001</v>
      </c>
      <c r="D35" s="10">
        <v>0.40899999999999997</v>
      </c>
      <c r="E35" s="3">
        <v>4.1000000000000002E-2</v>
      </c>
      <c r="F35" s="6">
        <v>0.186</v>
      </c>
      <c r="G35" s="13">
        <v>0.371</v>
      </c>
      <c r="H35" s="3">
        <v>4.2999999999999997E-2</v>
      </c>
      <c r="I35" s="14">
        <v>0.20899999999999999</v>
      </c>
      <c r="J35" s="9">
        <v>0.35199999999999998</v>
      </c>
      <c r="K35" s="3">
        <v>3.9E-2</v>
      </c>
      <c r="L35" s="3">
        <v>3.9E-2</v>
      </c>
      <c r="M35" s="3">
        <v>3.9E-2</v>
      </c>
      <c r="N35" s="4">
        <v>600</v>
      </c>
      <c r="O35" s="29"/>
    </row>
    <row r="36" spans="1:34" x14ac:dyDescent="0.25">
      <c r="A36" s="2" t="s">
        <v>6</v>
      </c>
      <c r="B36" s="3">
        <v>0.04</v>
      </c>
      <c r="C36" s="7">
        <v>0.251</v>
      </c>
      <c r="D36" s="10">
        <v>0.39500000000000002</v>
      </c>
      <c r="E36" s="3">
        <v>4.9000000000000002E-2</v>
      </c>
      <c r="F36" s="6">
        <v>0.188</v>
      </c>
      <c r="G36" s="15">
        <v>0.33300000000000002</v>
      </c>
      <c r="H36" s="3">
        <v>4.1000000000000002E-2</v>
      </c>
      <c r="I36" s="6">
        <v>0.193</v>
      </c>
      <c r="J36" s="9">
        <v>0.36199999999999999</v>
      </c>
      <c r="K36" s="3">
        <v>3.9E-2</v>
      </c>
      <c r="L36" s="3">
        <v>3.9E-2</v>
      </c>
      <c r="M36" s="3">
        <v>3.9E-2</v>
      </c>
      <c r="N36" s="4">
        <v>600</v>
      </c>
      <c r="O36" s="29"/>
    </row>
    <row r="37" spans="1:34" x14ac:dyDescent="0.25">
      <c r="A37" s="2" t="s">
        <v>7</v>
      </c>
      <c r="B37" s="3">
        <v>0.04</v>
      </c>
      <c r="C37" s="3">
        <v>0.04</v>
      </c>
      <c r="D37" s="3">
        <v>3.9E-2</v>
      </c>
      <c r="E37" s="3">
        <v>3.9E-2</v>
      </c>
      <c r="F37" s="3">
        <v>0.04</v>
      </c>
      <c r="G37" s="3">
        <v>4.2999999999999997E-2</v>
      </c>
      <c r="H37" s="3">
        <v>4.3999999999999997E-2</v>
      </c>
      <c r="I37" s="3">
        <v>4.2000000000000003E-2</v>
      </c>
      <c r="J37" s="3">
        <v>3.9E-2</v>
      </c>
      <c r="K37" s="3">
        <v>3.9E-2</v>
      </c>
      <c r="L37" s="3">
        <v>3.9E-2</v>
      </c>
      <c r="M37" s="3">
        <v>4.7E-2</v>
      </c>
      <c r="N37" s="4">
        <v>600</v>
      </c>
      <c r="O37" s="29"/>
    </row>
    <row r="39" spans="1:34" x14ac:dyDescent="0.25">
      <c r="A39" s="16" t="s">
        <v>11</v>
      </c>
    </row>
    <row r="40" spans="1:34" x14ac:dyDescent="0.25">
      <c r="Q40" s="16" t="s">
        <v>11</v>
      </c>
    </row>
    <row r="41" spans="1:34" ht="15.75" thickBot="1" x14ac:dyDescent="0.3">
      <c r="A41" s="1"/>
      <c r="B41" s="2">
        <v>1</v>
      </c>
      <c r="C41" s="2">
        <v>2</v>
      </c>
      <c r="D41" s="2">
        <v>3</v>
      </c>
      <c r="E41" s="2">
        <v>4</v>
      </c>
      <c r="F41" s="2">
        <v>5</v>
      </c>
      <c r="G41" s="2">
        <v>6</v>
      </c>
      <c r="H41" s="2">
        <v>7</v>
      </c>
      <c r="I41" s="2">
        <v>8</v>
      </c>
      <c r="J41" s="2">
        <v>9</v>
      </c>
      <c r="K41" s="2">
        <v>10</v>
      </c>
      <c r="L41" s="2">
        <v>11</v>
      </c>
      <c r="M41" s="2">
        <v>12</v>
      </c>
      <c r="Q41" t="s">
        <v>89</v>
      </c>
      <c r="T41" t="s">
        <v>89</v>
      </c>
      <c r="V41" t="s">
        <v>89</v>
      </c>
    </row>
    <row r="42" spans="1:34" ht="30.75" thickBot="1" x14ac:dyDescent="0.3">
      <c r="A42" s="2" t="s">
        <v>0</v>
      </c>
      <c r="B42" s="3">
        <v>3.9E-2</v>
      </c>
      <c r="C42" s="3">
        <v>3.9E-2</v>
      </c>
      <c r="D42" s="3">
        <v>3.9E-2</v>
      </c>
      <c r="E42" s="3">
        <v>3.9E-2</v>
      </c>
      <c r="F42" s="3">
        <v>3.9E-2</v>
      </c>
      <c r="G42" s="3">
        <v>3.9E-2</v>
      </c>
      <c r="H42" s="3">
        <v>0.04</v>
      </c>
      <c r="I42" s="3">
        <v>3.9E-2</v>
      </c>
      <c r="J42" s="3">
        <v>0.04</v>
      </c>
      <c r="K42" s="3">
        <v>3.9E-2</v>
      </c>
      <c r="L42" s="3">
        <v>4.8000000000000001E-2</v>
      </c>
      <c r="M42" s="3">
        <v>4.8000000000000001E-2</v>
      </c>
      <c r="N42" s="4">
        <v>600</v>
      </c>
      <c r="O42" s="29"/>
      <c r="Q42" s="19" t="s">
        <v>27</v>
      </c>
      <c r="R42" s="20" t="s">
        <v>28</v>
      </c>
      <c r="S42" s="20" t="s">
        <v>19</v>
      </c>
      <c r="T42" s="21" t="s">
        <v>29</v>
      </c>
      <c r="U42" s="21" t="s">
        <v>21</v>
      </c>
      <c r="V42" s="21" t="s">
        <v>19</v>
      </c>
      <c r="W42" s="22" t="s">
        <v>30</v>
      </c>
      <c r="X42" s="22" t="s">
        <v>23</v>
      </c>
      <c r="Y42" s="22" t="s">
        <v>19</v>
      </c>
      <c r="Z42" s="23" t="s">
        <v>77</v>
      </c>
      <c r="AA42" s="24" t="s">
        <v>78</v>
      </c>
      <c r="AB42" s="24" t="s">
        <v>19</v>
      </c>
      <c r="AC42" s="25" t="s">
        <v>79</v>
      </c>
      <c r="AD42" s="25" t="s">
        <v>56</v>
      </c>
      <c r="AE42" s="25" t="s">
        <v>19</v>
      </c>
      <c r="AF42" s="26" t="s">
        <v>80</v>
      </c>
      <c r="AG42" s="26" t="s">
        <v>58</v>
      </c>
      <c r="AH42" s="26" t="s">
        <v>19</v>
      </c>
    </row>
    <row r="43" spans="1:34" x14ac:dyDescent="0.25">
      <c r="A43" s="2" t="s">
        <v>1</v>
      </c>
      <c r="B43" s="3">
        <v>0.04</v>
      </c>
      <c r="C43" s="7">
        <v>0.23699999999999999</v>
      </c>
      <c r="D43" s="10">
        <v>0.40500000000000003</v>
      </c>
      <c r="E43" s="3">
        <v>4.4999999999999998E-2</v>
      </c>
      <c r="F43" s="7">
        <v>0.248</v>
      </c>
      <c r="G43" s="13">
        <v>0.39500000000000002</v>
      </c>
      <c r="H43" s="3">
        <v>4.7E-2</v>
      </c>
      <c r="I43" s="14">
        <v>0.221</v>
      </c>
      <c r="J43" s="10">
        <v>0.40400000000000003</v>
      </c>
      <c r="K43" s="3">
        <v>3.9E-2</v>
      </c>
      <c r="L43" s="17">
        <v>7.0999999999999994E-2</v>
      </c>
      <c r="M43" s="3">
        <v>4.8000000000000001E-2</v>
      </c>
      <c r="N43" s="4">
        <v>600</v>
      </c>
      <c r="O43" s="29"/>
      <c r="R43" s="10">
        <v>0.40500000000000003</v>
      </c>
      <c r="S43" s="3">
        <v>4.4999999999999998E-2</v>
      </c>
      <c r="T43" s="7">
        <v>0.248</v>
      </c>
      <c r="U43" s="13">
        <v>0.39500000000000002</v>
      </c>
      <c r="V43" s="3">
        <v>4.7E-2</v>
      </c>
      <c r="W43" s="14">
        <v>0.221</v>
      </c>
      <c r="X43" s="10">
        <v>0.40400000000000003</v>
      </c>
      <c r="Y43" s="17">
        <v>7.0999999999999994E-2</v>
      </c>
      <c r="Z43" s="11">
        <v>0.17</v>
      </c>
      <c r="AA43" s="9">
        <v>0.35499999999999998</v>
      </c>
      <c r="AB43" s="3">
        <v>5.5E-2</v>
      </c>
      <c r="AC43" s="6">
        <v>0.17799999999999999</v>
      </c>
      <c r="AD43" s="15">
        <v>0.34</v>
      </c>
      <c r="AE43" s="3">
        <v>4.7E-2</v>
      </c>
      <c r="AF43" s="11">
        <v>0.17399999999999999</v>
      </c>
      <c r="AG43" s="9">
        <v>0.34899999999999998</v>
      </c>
      <c r="AH43" s="3">
        <v>5.2999999999999999E-2</v>
      </c>
    </row>
    <row r="44" spans="1:34" x14ac:dyDescent="0.25">
      <c r="A44" s="2" t="s">
        <v>2</v>
      </c>
      <c r="B44" s="3">
        <v>0.04</v>
      </c>
      <c r="C44" s="8">
        <v>0.28199999999999997</v>
      </c>
      <c r="D44" s="10">
        <v>0.41299999999999998</v>
      </c>
      <c r="E44" s="3">
        <v>5.5E-2</v>
      </c>
      <c r="F44" s="9">
        <v>0.34499999999999997</v>
      </c>
      <c r="G44" s="10">
        <v>0.40899999999999997</v>
      </c>
      <c r="H44" s="18">
        <v>0.115</v>
      </c>
      <c r="I44" s="14">
        <v>0.22900000000000001</v>
      </c>
      <c r="J44" s="10">
        <v>0.42299999999999999</v>
      </c>
      <c r="K44" s="3">
        <v>3.9E-2</v>
      </c>
      <c r="L44" s="18">
        <v>0.114</v>
      </c>
      <c r="M44" s="3">
        <v>4.8000000000000001E-2</v>
      </c>
      <c r="N44" s="4">
        <v>600</v>
      </c>
      <c r="O44" s="29"/>
      <c r="Q44" s="8">
        <v>0.28199999999999997</v>
      </c>
      <c r="R44" s="10">
        <v>0.41299999999999998</v>
      </c>
      <c r="S44" s="3">
        <v>5.5E-2</v>
      </c>
      <c r="U44" s="10">
        <v>0.40899999999999997</v>
      </c>
      <c r="W44" s="14">
        <v>0.22900000000000001</v>
      </c>
      <c r="X44" s="10">
        <v>0.42299999999999999</v>
      </c>
      <c r="Z44" s="6">
        <v>0.185</v>
      </c>
      <c r="AA44" s="9">
        <v>0.36</v>
      </c>
      <c r="AB44" s="3">
        <v>6.3E-2</v>
      </c>
      <c r="AC44" s="11">
        <v>0.16300000000000001</v>
      </c>
      <c r="AD44" s="9">
        <v>0.35</v>
      </c>
      <c r="AE44" s="3">
        <v>4.1000000000000002E-2</v>
      </c>
      <c r="AF44" s="6">
        <v>0.19</v>
      </c>
      <c r="AG44" s="9">
        <v>0.35599999999999998</v>
      </c>
      <c r="AH44" s="3">
        <v>4.5999999999999999E-2</v>
      </c>
    </row>
    <row r="45" spans="1:34" x14ac:dyDescent="0.25">
      <c r="A45" s="2" t="s">
        <v>3</v>
      </c>
      <c r="B45" s="3">
        <v>4.1000000000000002E-2</v>
      </c>
      <c r="C45" s="8">
        <v>0.27800000000000002</v>
      </c>
      <c r="D45" s="10">
        <v>0.41</v>
      </c>
      <c r="E45" s="3">
        <v>5.3999999999999999E-2</v>
      </c>
      <c r="F45" s="8">
        <v>0.26500000000000001</v>
      </c>
      <c r="G45" s="13">
        <v>0.39100000000000001</v>
      </c>
      <c r="H45" s="3">
        <v>6.2E-2</v>
      </c>
      <c r="I45" s="7">
        <v>0.23300000000000001</v>
      </c>
      <c r="J45" s="10">
        <v>0.40400000000000003</v>
      </c>
      <c r="K45" s="3">
        <v>3.9E-2</v>
      </c>
      <c r="L45" s="3">
        <v>0.06</v>
      </c>
      <c r="M45" s="3">
        <v>4.8000000000000001E-2</v>
      </c>
      <c r="N45" s="4">
        <v>600</v>
      </c>
      <c r="O45" s="29"/>
      <c r="Q45" s="8">
        <v>0.27800000000000002</v>
      </c>
      <c r="R45" s="10">
        <v>0.41</v>
      </c>
      <c r="S45" s="3">
        <v>5.3999999999999999E-2</v>
      </c>
      <c r="T45" s="8">
        <v>0.26500000000000001</v>
      </c>
      <c r="U45" s="13">
        <v>0.39100000000000001</v>
      </c>
      <c r="V45" s="3">
        <v>6.2E-2</v>
      </c>
      <c r="W45" s="7">
        <v>0.23300000000000001</v>
      </c>
      <c r="X45" s="10">
        <v>0.40400000000000003</v>
      </c>
      <c r="Y45" s="3">
        <v>0.06</v>
      </c>
      <c r="Z45" s="6">
        <v>0.17699999999999999</v>
      </c>
      <c r="AA45" s="9">
        <v>0.35699999999999998</v>
      </c>
      <c r="AB45" s="3">
        <v>4.2000000000000003E-2</v>
      </c>
      <c r="AC45" s="11">
        <v>0.16600000000000001</v>
      </c>
      <c r="AD45" s="15">
        <v>0.33700000000000002</v>
      </c>
      <c r="AE45" s="3">
        <v>4.4999999999999998E-2</v>
      </c>
      <c r="AF45" s="6">
        <v>0.18099999999999999</v>
      </c>
      <c r="AG45" s="9">
        <v>0.36499999999999999</v>
      </c>
      <c r="AH45" s="3">
        <v>5.5E-2</v>
      </c>
    </row>
    <row r="46" spans="1:34" x14ac:dyDescent="0.25">
      <c r="A46" s="2" t="s">
        <v>4</v>
      </c>
      <c r="B46" s="3">
        <v>3.9E-2</v>
      </c>
      <c r="C46" s="11">
        <v>0.17</v>
      </c>
      <c r="D46" s="9">
        <v>0.35499999999999998</v>
      </c>
      <c r="E46" s="3">
        <v>5.5E-2</v>
      </c>
      <c r="F46" s="6">
        <v>0.17799999999999999</v>
      </c>
      <c r="G46" s="15">
        <v>0.34</v>
      </c>
      <c r="H46" s="3">
        <v>4.7E-2</v>
      </c>
      <c r="I46" s="11">
        <v>0.17399999999999999</v>
      </c>
      <c r="J46" s="9">
        <v>0.34899999999999998</v>
      </c>
      <c r="K46" s="3">
        <v>0.04</v>
      </c>
      <c r="L46" s="3">
        <v>5.2999999999999999E-2</v>
      </c>
      <c r="M46" s="3">
        <v>4.8000000000000001E-2</v>
      </c>
      <c r="N46" s="4">
        <v>600</v>
      </c>
      <c r="O46" s="29"/>
      <c r="P46" t="s">
        <v>52</v>
      </c>
      <c r="Q46">
        <f>AVERAGE(Q44:Q45)</f>
        <v>0.28000000000000003</v>
      </c>
      <c r="R46">
        <f t="shared" ref="R46" si="3">AVERAGE(R43:R45)</f>
        <v>0.40933333333333333</v>
      </c>
      <c r="S46">
        <f t="shared" ref="S46" si="4">AVERAGE(S43:S45)</f>
        <v>5.1333333333333335E-2</v>
      </c>
      <c r="T46">
        <f t="shared" ref="T46" si="5">AVERAGE(T43:T45)</f>
        <v>0.25650000000000001</v>
      </c>
      <c r="U46">
        <f t="shared" ref="U46" si="6">AVERAGE(U43:U45)</f>
        <v>0.39833333333333337</v>
      </c>
      <c r="V46">
        <f t="shared" ref="V46" si="7">AVERAGE(V43:V45)</f>
        <v>5.45E-2</v>
      </c>
      <c r="W46">
        <f t="shared" ref="W46" si="8">AVERAGE(W43:W45)</f>
        <v>0.22766666666666668</v>
      </c>
      <c r="X46">
        <f t="shared" ref="X46" si="9">AVERAGE(X43:X45)</f>
        <v>0.41033333333333327</v>
      </c>
      <c r="Y46">
        <f t="shared" ref="Y46" si="10">AVERAGE(Y43:Y45)</f>
        <v>6.5500000000000003E-2</v>
      </c>
      <c r="Z46">
        <f t="shared" ref="Z46" si="11">AVERAGE(Z43:Z45)</f>
        <v>0.17733333333333334</v>
      </c>
      <c r="AA46">
        <f t="shared" ref="AA46" si="12">AVERAGE(AA43:AA45)</f>
        <v>0.35733333333333334</v>
      </c>
      <c r="AB46">
        <f t="shared" ref="AB46" si="13">AVERAGE(AB43:AB45)</f>
        <v>5.3333333333333337E-2</v>
      </c>
      <c r="AC46">
        <f t="shared" ref="AC46" si="14">AVERAGE(AC43:AC45)</f>
        <v>0.16900000000000001</v>
      </c>
      <c r="AD46">
        <f t="shared" ref="AD46" si="15">AVERAGE(AD43:AD45)</f>
        <v>0.34233333333333332</v>
      </c>
      <c r="AE46">
        <f t="shared" ref="AE46" si="16">AVERAGE(AE43:AE45)</f>
        <v>4.4333333333333336E-2</v>
      </c>
      <c r="AF46">
        <f t="shared" ref="AF46" si="17">AVERAGE(AF43:AF45)</f>
        <v>0.18166666666666664</v>
      </c>
      <c r="AG46">
        <f t="shared" ref="AG46" si="18">AVERAGE(AG43:AG45)</f>
        <v>0.35666666666666663</v>
      </c>
      <c r="AH46">
        <f t="shared" ref="AH46" si="19">AVERAGE(AH43:AH45)</f>
        <v>5.1333333333333335E-2</v>
      </c>
    </row>
    <row r="47" spans="1:34" x14ac:dyDescent="0.25">
      <c r="A47" s="2" t="s">
        <v>5</v>
      </c>
      <c r="B47" s="3">
        <v>3.9E-2</v>
      </c>
      <c r="C47" s="6">
        <v>0.185</v>
      </c>
      <c r="D47" s="9">
        <v>0.36</v>
      </c>
      <c r="E47" s="3">
        <v>6.3E-2</v>
      </c>
      <c r="F47" s="11">
        <v>0.16300000000000001</v>
      </c>
      <c r="G47" s="9">
        <v>0.35</v>
      </c>
      <c r="H47" s="3">
        <v>4.1000000000000002E-2</v>
      </c>
      <c r="I47" s="6">
        <v>0.19</v>
      </c>
      <c r="J47" s="9">
        <v>0.35599999999999998</v>
      </c>
      <c r="K47" s="3">
        <v>3.9E-2</v>
      </c>
      <c r="L47" s="3">
        <v>4.5999999999999999E-2</v>
      </c>
      <c r="M47" s="3">
        <v>4.8000000000000001E-2</v>
      </c>
      <c r="N47" s="4">
        <v>600</v>
      </c>
      <c r="O47" s="29"/>
    </row>
    <row r="48" spans="1:34" x14ac:dyDescent="0.25">
      <c r="A48" s="2" t="s">
        <v>6</v>
      </c>
      <c r="B48" s="3">
        <v>3.9E-2</v>
      </c>
      <c r="C48" s="6">
        <v>0.17699999999999999</v>
      </c>
      <c r="D48" s="9">
        <v>0.35699999999999998</v>
      </c>
      <c r="E48" s="3">
        <v>4.2000000000000003E-2</v>
      </c>
      <c r="F48" s="11">
        <v>0.16600000000000001</v>
      </c>
      <c r="G48" s="15">
        <v>0.33700000000000002</v>
      </c>
      <c r="H48" s="3">
        <v>4.4999999999999998E-2</v>
      </c>
      <c r="I48" s="6">
        <v>0.18099999999999999</v>
      </c>
      <c r="J48" s="9">
        <v>0.36499999999999999</v>
      </c>
      <c r="K48" s="3">
        <v>3.9E-2</v>
      </c>
      <c r="L48" s="3">
        <v>5.5E-2</v>
      </c>
      <c r="M48" s="3">
        <v>4.8000000000000001E-2</v>
      </c>
      <c r="N48" s="4">
        <v>600</v>
      </c>
      <c r="O48" s="29"/>
      <c r="Q48" s="7">
        <v>0.23699999999999999</v>
      </c>
      <c r="T48" s="9">
        <v>0.34499999999999997</v>
      </c>
      <c r="V48" s="18">
        <v>0.115</v>
      </c>
      <c r="Y48" s="18">
        <v>0.114</v>
      </c>
    </row>
    <row r="49" spans="1:34" x14ac:dyDescent="0.25">
      <c r="A49" s="2" t="s">
        <v>7</v>
      </c>
      <c r="B49" s="3">
        <v>3.9E-2</v>
      </c>
      <c r="C49" s="3">
        <v>3.9E-2</v>
      </c>
      <c r="D49" s="3">
        <v>4.2000000000000003E-2</v>
      </c>
      <c r="E49" s="3">
        <v>3.9E-2</v>
      </c>
      <c r="F49" s="3">
        <v>0.04</v>
      </c>
      <c r="G49" s="3">
        <v>3.9E-2</v>
      </c>
      <c r="H49" s="3">
        <v>4.1000000000000002E-2</v>
      </c>
      <c r="I49" s="3">
        <v>4.1000000000000002E-2</v>
      </c>
      <c r="J49" s="3">
        <v>3.9E-2</v>
      </c>
      <c r="K49" s="3">
        <v>3.9E-2</v>
      </c>
      <c r="L49" s="3">
        <v>4.8000000000000001E-2</v>
      </c>
      <c r="M49" s="3">
        <v>4.8000000000000001E-2</v>
      </c>
      <c r="N49" s="4">
        <v>600</v>
      </c>
      <c r="O49" s="29"/>
    </row>
    <row r="51" spans="1:34" x14ac:dyDescent="0.25">
      <c r="A51" s="16" t="s">
        <v>12</v>
      </c>
    </row>
    <row r="52" spans="1:34" ht="15.75" thickBot="1" x14ac:dyDescent="0.3">
      <c r="Q52" s="16" t="s">
        <v>12</v>
      </c>
    </row>
    <row r="53" spans="1:34" ht="30.75" thickBot="1" x14ac:dyDescent="0.3">
      <c r="A53" s="1"/>
      <c r="B53" s="2">
        <v>1</v>
      </c>
      <c r="C53" s="2">
        <v>2</v>
      </c>
      <c r="D53" s="2">
        <v>3</v>
      </c>
      <c r="E53" s="2">
        <v>4</v>
      </c>
      <c r="F53" s="2">
        <v>5</v>
      </c>
      <c r="G53" s="2">
        <v>6</v>
      </c>
      <c r="H53" s="2">
        <v>7</v>
      </c>
      <c r="I53" s="2">
        <v>8</v>
      </c>
      <c r="J53" s="2">
        <v>9</v>
      </c>
      <c r="K53" s="2">
        <v>10</v>
      </c>
      <c r="L53" s="2">
        <v>11</v>
      </c>
      <c r="M53" s="2">
        <v>12</v>
      </c>
      <c r="Q53" s="19" t="s">
        <v>31</v>
      </c>
      <c r="R53" s="20" t="s">
        <v>32</v>
      </c>
      <c r="S53" s="20" t="s">
        <v>19</v>
      </c>
      <c r="T53" s="21" t="s">
        <v>33</v>
      </c>
      <c r="U53" s="21" t="s">
        <v>34</v>
      </c>
      <c r="V53" s="21" t="s">
        <v>19</v>
      </c>
      <c r="W53" s="22" t="s">
        <v>35</v>
      </c>
      <c r="X53" s="22" t="s">
        <v>36</v>
      </c>
      <c r="Y53" s="22" t="s">
        <v>19</v>
      </c>
      <c r="Z53" s="23" t="s">
        <v>71</v>
      </c>
      <c r="AA53" s="24" t="s">
        <v>72</v>
      </c>
      <c r="AB53" s="24" t="s">
        <v>19</v>
      </c>
      <c r="AC53" s="25" t="s">
        <v>73</v>
      </c>
      <c r="AD53" s="25" t="s">
        <v>74</v>
      </c>
      <c r="AE53" s="25" t="s">
        <v>19</v>
      </c>
      <c r="AF53" s="26" t="s">
        <v>75</v>
      </c>
      <c r="AG53" s="26" t="s">
        <v>76</v>
      </c>
      <c r="AH53" s="26" t="s">
        <v>19</v>
      </c>
    </row>
    <row r="54" spans="1:34" x14ac:dyDescent="0.25">
      <c r="A54" s="2" t="s">
        <v>0</v>
      </c>
      <c r="B54" s="3">
        <v>0.04</v>
      </c>
      <c r="C54" s="3">
        <v>3.9E-2</v>
      </c>
      <c r="D54" s="3">
        <v>3.9E-2</v>
      </c>
      <c r="E54" s="3">
        <v>0.04</v>
      </c>
      <c r="F54" s="3">
        <v>0.04</v>
      </c>
      <c r="G54" s="3">
        <v>0.04</v>
      </c>
      <c r="H54" s="3">
        <v>0.04</v>
      </c>
      <c r="I54" s="3">
        <v>3.9E-2</v>
      </c>
      <c r="J54" s="3">
        <v>3.9E-2</v>
      </c>
      <c r="K54" s="3">
        <v>0.04</v>
      </c>
      <c r="L54" s="3">
        <v>4.8000000000000001E-2</v>
      </c>
      <c r="M54" s="3">
        <v>4.8000000000000001E-2</v>
      </c>
      <c r="N54" s="4">
        <v>600</v>
      </c>
      <c r="O54" s="29"/>
      <c r="Q54" s="8">
        <v>0.311</v>
      </c>
      <c r="R54" s="13">
        <v>0.42599999999999999</v>
      </c>
      <c r="S54" s="3">
        <v>4.4999999999999998E-2</v>
      </c>
      <c r="T54" s="14">
        <v>0.255</v>
      </c>
      <c r="U54" s="13">
        <v>0.439</v>
      </c>
      <c r="V54" s="3">
        <v>4.2000000000000003E-2</v>
      </c>
      <c r="W54" s="7">
        <v>0.28100000000000003</v>
      </c>
      <c r="X54" s="13">
        <v>0.438</v>
      </c>
      <c r="Y54" s="3">
        <v>4.7E-2</v>
      </c>
      <c r="Z54" s="7">
        <v>0.28100000000000003</v>
      </c>
      <c r="AA54" s="13">
        <v>0.42899999999999999</v>
      </c>
      <c r="AB54" s="3">
        <v>4.3999999999999997E-2</v>
      </c>
      <c r="AC54" s="8">
        <v>0.28699999999999998</v>
      </c>
      <c r="AD54" s="13">
        <v>0.42399999999999999</v>
      </c>
      <c r="AE54" s="3">
        <v>5.5E-2</v>
      </c>
      <c r="AF54" s="14">
        <v>0.247</v>
      </c>
      <c r="AG54" s="9">
        <v>0.40799999999999997</v>
      </c>
      <c r="AH54" s="3">
        <v>4.5999999999999999E-2</v>
      </c>
    </row>
    <row r="55" spans="1:34" x14ac:dyDescent="0.25">
      <c r="A55" s="2" t="s">
        <v>1</v>
      </c>
      <c r="B55" s="3">
        <v>0.04</v>
      </c>
      <c r="C55" s="8">
        <v>0.311</v>
      </c>
      <c r="D55" s="13">
        <v>0.42599999999999999</v>
      </c>
      <c r="E55" s="3">
        <v>4.4999999999999998E-2</v>
      </c>
      <c r="F55" s="14">
        <v>0.255</v>
      </c>
      <c r="G55" s="13">
        <v>0.439</v>
      </c>
      <c r="H55" s="3">
        <v>4.2000000000000003E-2</v>
      </c>
      <c r="I55" s="7">
        <v>0.28100000000000003</v>
      </c>
      <c r="J55" s="13">
        <v>0.438</v>
      </c>
      <c r="K55" s="3">
        <v>0.04</v>
      </c>
      <c r="L55" s="3">
        <v>4.7E-2</v>
      </c>
      <c r="M55" s="3">
        <v>4.8000000000000001E-2</v>
      </c>
      <c r="N55" s="4">
        <v>600</v>
      </c>
      <c r="O55" s="29"/>
      <c r="Q55" s="8">
        <v>0.29599999999999999</v>
      </c>
      <c r="R55" s="13">
        <v>0.43</v>
      </c>
      <c r="S55" s="3">
        <v>4.3999999999999997E-2</v>
      </c>
      <c r="T55" s="7">
        <v>0.28199999999999997</v>
      </c>
      <c r="U55" s="13">
        <v>0.42399999999999999</v>
      </c>
      <c r="V55" s="3">
        <v>4.9000000000000002E-2</v>
      </c>
      <c r="W55" s="8">
        <v>0.308</v>
      </c>
      <c r="X55" s="10">
        <v>0.45100000000000001</v>
      </c>
      <c r="Y55" s="3">
        <v>4.2999999999999997E-2</v>
      </c>
      <c r="Z55" s="7">
        <v>0.25800000000000001</v>
      </c>
      <c r="AA55" s="13">
        <v>0.41499999999999998</v>
      </c>
      <c r="AB55" s="17">
        <v>7.3999999999999996E-2</v>
      </c>
      <c r="AC55" s="8">
        <v>0.29699999999999999</v>
      </c>
      <c r="AD55" s="13">
        <v>0.42099999999999999</v>
      </c>
      <c r="AE55" s="3">
        <v>4.2999999999999997E-2</v>
      </c>
      <c r="AF55" s="7">
        <v>0.26</v>
      </c>
      <c r="AG55" s="9">
        <v>0.38900000000000001</v>
      </c>
      <c r="AH55" s="3">
        <v>5.2999999999999999E-2</v>
      </c>
    </row>
    <row r="56" spans="1:34" x14ac:dyDescent="0.25">
      <c r="A56" s="2" t="s">
        <v>2</v>
      </c>
      <c r="B56" s="3">
        <v>0.04</v>
      </c>
      <c r="C56" s="8">
        <v>0.29599999999999999</v>
      </c>
      <c r="D56" s="13">
        <v>0.43</v>
      </c>
      <c r="E56" s="3">
        <v>4.3999999999999997E-2</v>
      </c>
      <c r="F56" s="7">
        <v>0.28199999999999997</v>
      </c>
      <c r="G56" s="13">
        <v>0.42399999999999999</v>
      </c>
      <c r="H56" s="3">
        <v>4.9000000000000002E-2</v>
      </c>
      <c r="I56" s="8">
        <v>0.308</v>
      </c>
      <c r="J56" s="10">
        <v>0.45100000000000001</v>
      </c>
      <c r="K56" s="3">
        <v>0.04</v>
      </c>
      <c r="L56" s="3">
        <v>4.2999999999999997E-2</v>
      </c>
      <c r="M56" s="3">
        <v>4.8000000000000001E-2</v>
      </c>
      <c r="N56" s="4">
        <v>600</v>
      </c>
      <c r="O56" s="29"/>
      <c r="Q56" s="8">
        <v>0.314</v>
      </c>
      <c r="R56" s="13">
        <v>0.433</v>
      </c>
      <c r="S56" s="3">
        <v>4.5999999999999999E-2</v>
      </c>
      <c r="T56" s="8">
        <v>0.29399999999999998</v>
      </c>
      <c r="U56" s="10">
        <v>0.47199999999999998</v>
      </c>
      <c r="V56" s="3">
        <v>4.3999999999999997E-2</v>
      </c>
      <c r="W56" s="7">
        <v>0.26600000000000001</v>
      </c>
      <c r="X56" s="13">
        <v>0.432</v>
      </c>
      <c r="Y56" s="3">
        <v>0.05</v>
      </c>
      <c r="Z56" s="14">
        <v>0.252</v>
      </c>
      <c r="AA56" s="13">
        <v>0.42399999999999999</v>
      </c>
      <c r="AB56" s="3">
        <v>4.7E-2</v>
      </c>
      <c r="AC56" s="7">
        <v>0.27400000000000002</v>
      </c>
      <c r="AD56" s="10">
        <v>0.44800000000000001</v>
      </c>
      <c r="AE56" s="3">
        <v>0.05</v>
      </c>
      <c r="AF56" s="6">
        <v>0.223</v>
      </c>
      <c r="AG56" s="9">
        <v>0.39800000000000002</v>
      </c>
      <c r="AH56" s="3">
        <v>4.9000000000000002E-2</v>
      </c>
    </row>
    <row r="57" spans="1:34" x14ac:dyDescent="0.25">
      <c r="A57" s="2" t="s">
        <v>3</v>
      </c>
      <c r="B57" s="3">
        <v>0.04</v>
      </c>
      <c r="C57" s="8">
        <v>0.314</v>
      </c>
      <c r="D57" s="13">
        <v>0.433</v>
      </c>
      <c r="E57" s="3">
        <v>4.5999999999999999E-2</v>
      </c>
      <c r="F57" s="8">
        <v>0.29399999999999998</v>
      </c>
      <c r="G57" s="10">
        <v>0.47199999999999998</v>
      </c>
      <c r="H57" s="3">
        <v>4.3999999999999997E-2</v>
      </c>
      <c r="I57" s="7">
        <v>0.26600000000000001</v>
      </c>
      <c r="J57" s="13">
        <v>0.432</v>
      </c>
      <c r="K57" s="3">
        <v>0.04</v>
      </c>
      <c r="L57" s="3">
        <v>0.05</v>
      </c>
      <c r="M57" s="3">
        <v>4.8000000000000001E-2</v>
      </c>
      <c r="N57" s="4">
        <v>600</v>
      </c>
      <c r="O57" s="29"/>
      <c r="P57" t="s">
        <v>52</v>
      </c>
      <c r="Q57">
        <f>AVERAGE(Q54:Q56)</f>
        <v>0.307</v>
      </c>
      <c r="R57">
        <f t="shared" ref="R57" si="20">AVERAGE(R54:R56)</f>
        <v>0.42966666666666664</v>
      </c>
      <c r="S57">
        <f t="shared" ref="S57" si="21">AVERAGE(S54:S56)</f>
        <v>4.5000000000000005E-2</v>
      </c>
      <c r="T57">
        <f t="shared" ref="T57" si="22">AVERAGE(T54:T56)</f>
        <v>0.27699999999999997</v>
      </c>
      <c r="U57">
        <f t="shared" ref="U57" si="23">AVERAGE(U54:U56)</f>
        <v>0.44500000000000001</v>
      </c>
      <c r="V57">
        <f t="shared" ref="V57" si="24">AVERAGE(V54:V56)</f>
        <v>4.5000000000000005E-2</v>
      </c>
      <c r="W57">
        <f t="shared" ref="W57" si="25">AVERAGE(W54:W56)</f>
        <v>0.28499999999999998</v>
      </c>
      <c r="X57">
        <f t="shared" ref="X57" si="26">AVERAGE(X54:X56)</f>
        <v>0.4403333333333333</v>
      </c>
      <c r="Y57">
        <f t="shared" ref="Y57" si="27">AVERAGE(Y54:Y56)</f>
        <v>4.6666666666666669E-2</v>
      </c>
      <c r="Z57">
        <f t="shared" ref="Z57" si="28">AVERAGE(Z54:Z56)</f>
        <v>0.26366666666666666</v>
      </c>
      <c r="AA57">
        <f t="shared" ref="AA57" si="29">AVERAGE(AA54:AA56)</f>
        <v>0.42266666666666669</v>
      </c>
      <c r="AB57">
        <f t="shared" ref="AB57" si="30">AVERAGE(AB54:AB56)</f>
        <v>5.4999999999999993E-2</v>
      </c>
      <c r="AC57">
        <f t="shared" ref="AC57" si="31">AVERAGE(AC54:AC56)</f>
        <v>0.28599999999999998</v>
      </c>
      <c r="AD57">
        <f t="shared" ref="AD57" si="32">AVERAGE(AD54:AD56)</f>
        <v>0.43099999999999999</v>
      </c>
      <c r="AE57">
        <f t="shared" ref="AE57" si="33">AVERAGE(AE54:AE56)</f>
        <v>4.933333333333334E-2</v>
      </c>
      <c r="AF57">
        <f t="shared" ref="AF57" si="34">AVERAGE(AF54:AF56)</f>
        <v>0.24333333333333332</v>
      </c>
      <c r="AG57">
        <f t="shared" ref="AG57" si="35">AVERAGE(AG54:AG56)</f>
        <v>0.39833333333333326</v>
      </c>
      <c r="AH57">
        <f t="shared" ref="AH57" si="36">AVERAGE(AH54:AH56)</f>
        <v>4.933333333333334E-2</v>
      </c>
    </row>
    <row r="58" spans="1:34" x14ac:dyDescent="0.25">
      <c r="A58" s="2" t="s">
        <v>4</v>
      </c>
      <c r="B58" s="3">
        <v>0.04</v>
      </c>
      <c r="C58" s="7">
        <v>0.28100000000000003</v>
      </c>
      <c r="D58" s="13">
        <v>0.42899999999999999</v>
      </c>
      <c r="E58" s="3">
        <v>4.3999999999999997E-2</v>
      </c>
      <c r="F58" s="8">
        <v>0.28699999999999998</v>
      </c>
      <c r="G58" s="13">
        <v>0.42399999999999999</v>
      </c>
      <c r="H58" s="3">
        <v>5.5E-2</v>
      </c>
      <c r="I58" s="14">
        <v>0.247</v>
      </c>
      <c r="J58" s="9">
        <v>0.40799999999999997</v>
      </c>
      <c r="K58" s="3">
        <v>3.9E-2</v>
      </c>
      <c r="L58" s="3">
        <v>4.5999999999999999E-2</v>
      </c>
      <c r="M58" s="3">
        <v>4.8000000000000001E-2</v>
      </c>
      <c r="N58" s="4">
        <v>600</v>
      </c>
      <c r="O58" s="29"/>
    </row>
    <row r="59" spans="1:34" x14ac:dyDescent="0.25">
      <c r="A59" s="2" t="s">
        <v>5</v>
      </c>
      <c r="B59" s="3">
        <v>3.9E-2</v>
      </c>
      <c r="C59" s="7">
        <v>0.25800000000000001</v>
      </c>
      <c r="D59" s="13">
        <v>0.41499999999999998</v>
      </c>
      <c r="E59" s="17">
        <v>7.3999999999999996E-2</v>
      </c>
      <c r="F59" s="8">
        <v>0.29699999999999999</v>
      </c>
      <c r="G59" s="13">
        <v>0.42099999999999999</v>
      </c>
      <c r="H59" s="3">
        <v>4.2999999999999997E-2</v>
      </c>
      <c r="I59" s="7">
        <v>0.26</v>
      </c>
      <c r="J59" s="9">
        <v>0.38900000000000001</v>
      </c>
      <c r="K59" s="3">
        <v>3.9E-2</v>
      </c>
      <c r="L59" s="3">
        <v>5.2999999999999999E-2</v>
      </c>
      <c r="M59" s="3">
        <v>4.8000000000000001E-2</v>
      </c>
      <c r="N59" s="4">
        <v>600</v>
      </c>
      <c r="O59" s="29"/>
    </row>
    <row r="60" spans="1:34" x14ac:dyDescent="0.25">
      <c r="A60" s="2" t="s">
        <v>6</v>
      </c>
      <c r="B60" s="3">
        <v>3.9E-2</v>
      </c>
      <c r="C60" s="14">
        <v>0.252</v>
      </c>
      <c r="D60" s="13">
        <v>0.42399999999999999</v>
      </c>
      <c r="E60" s="3">
        <v>4.7E-2</v>
      </c>
      <c r="F60" s="7">
        <v>0.27400000000000002</v>
      </c>
      <c r="G60" s="10">
        <v>0.44800000000000001</v>
      </c>
      <c r="H60" s="3">
        <v>0.05</v>
      </c>
      <c r="I60" s="6">
        <v>0.223</v>
      </c>
      <c r="J60" s="9">
        <v>0.39800000000000002</v>
      </c>
      <c r="K60" s="3">
        <v>3.9E-2</v>
      </c>
      <c r="L60" s="3">
        <v>4.9000000000000002E-2</v>
      </c>
      <c r="M60" s="3">
        <v>4.8000000000000001E-2</v>
      </c>
      <c r="N60" s="4">
        <v>600</v>
      </c>
      <c r="O60" s="29"/>
    </row>
    <row r="61" spans="1:34" x14ac:dyDescent="0.25">
      <c r="A61" s="2" t="s">
        <v>7</v>
      </c>
      <c r="B61" s="3">
        <v>0.04</v>
      </c>
      <c r="C61" s="3">
        <v>3.9E-2</v>
      </c>
      <c r="D61" s="3">
        <v>3.9E-2</v>
      </c>
      <c r="E61" s="3">
        <v>4.3999999999999997E-2</v>
      </c>
      <c r="F61" s="3">
        <v>3.9E-2</v>
      </c>
      <c r="G61" s="3">
        <v>3.9E-2</v>
      </c>
      <c r="H61" s="3">
        <v>0.04</v>
      </c>
      <c r="I61" s="3">
        <v>3.9E-2</v>
      </c>
      <c r="J61" s="3">
        <v>3.9E-2</v>
      </c>
      <c r="K61" s="3">
        <v>4.2000000000000003E-2</v>
      </c>
      <c r="L61" s="3">
        <v>0.05</v>
      </c>
      <c r="M61" s="3">
        <v>4.8000000000000001E-2</v>
      </c>
      <c r="N61" s="4">
        <v>600</v>
      </c>
      <c r="O61" s="29"/>
    </row>
    <row r="63" spans="1:34" x14ac:dyDescent="0.25">
      <c r="A63" s="16" t="s">
        <v>13</v>
      </c>
      <c r="Q63" s="16" t="s">
        <v>13</v>
      </c>
    </row>
    <row r="64" spans="1:34" ht="15.75" thickBot="1" x14ac:dyDescent="0.3"/>
    <row r="65" spans="1:34" ht="30.75" thickBot="1" x14ac:dyDescent="0.3">
      <c r="A65" s="1"/>
      <c r="B65" s="2">
        <v>1</v>
      </c>
      <c r="C65" s="2">
        <v>2</v>
      </c>
      <c r="D65" s="2">
        <v>3</v>
      </c>
      <c r="E65" s="2">
        <v>4</v>
      </c>
      <c r="F65" s="2">
        <v>5</v>
      </c>
      <c r="G65" s="2">
        <v>6</v>
      </c>
      <c r="H65" s="2">
        <v>7</v>
      </c>
      <c r="I65" s="2">
        <v>8</v>
      </c>
      <c r="J65" s="2">
        <v>9</v>
      </c>
      <c r="K65" s="2">
        <v>10</v>
      </c>
      <c r="L65" s="2">
        <v>11</v>
      </c>
      <c r="M65" s="2">
        <v>12</v>
      </c>
      <c r="Q65" s="19" t="s">
        <v>37</v>
      </c>
      <c r="R65" s="20" t="s">
        <v>38</v>
      </c>
      <c r="S65" s="20" t="s">
        <v>19</v>
      </c>
      <c r="T65" s="21" t="s">
        <v>39</v>
      </c>
      <c r="U65" s="21" t="s">
        <v>40</v>
      </c>
      <c r="V65" s="21" t="s">
        <v>19</v>
      </c>
      <c r="W65" s="22" t="s">
        <v>41</v>
      </c>
      <c r="X65" s="22" t="s">
        <v>23</v>
      </c>
      <c r="Y65" s="22" t="s">
        <v>19</v>
      </c>
      <c r="Z65" s="23" t="s">
        <v>66</v>
      </c>
      <c r="AA65" s="24" t="s">
        <v>67</v>
      </c>
      <c r="AB65" s="24" t="s">
        <v>19</v>
      </c>
      <c r="AC65" s="25" t="s">
        <v>68</v>
      </c>
      <c r="AD65" s="25" t="s">
        <v>69</v>
      </c>
      <c r="AE65" s="25" t="s">
        <v>19</v>
      </c>
      <c r="AF65" s="26" t="s">
        <v>70</v>
      </c>
      <c r="AG65" s="26" t="s">
        <v>58</v>
      </c>
      <c r="AH65" s="26" t="s">
        <v>19</v>
      </c>
    </row>
    <row r="66" spans="1:34" x14ac:dyDescent="0.25">
      <c r="A66" s="2" t="s">
        <v>0</v>
      </c>
      <c r="B66" s="3">
        <v>3.9E-2</v>
      </c>
      <c r="C66" s="3">
        <v>3.9E-2</v>
      </c>
      <c r="D66" s="3">
        <v>3.9E-2</v>
      </c>
      <c r="E66" s="3">
        <v>0.04</v>
      </c>
      <c r="F66" s="3">
        <v>4.2000000000000003E-2</v>
      </c>
      <c r="G66" s="3">
        <v>4.2000000000000003E-2</v>
      </c>
      <c r="H66" s="3">
        <v>3.9E-2</v>
      </c>
      <c r="I66" s="3">
        <v>3.9E-2</v>
      </c>
      <c r="J66" s="3">
        <v>0.04</v>
      </c>
      <c r="K66" s="3">
        <v>3.9E-2</v>
      </c>
      <c r="L66" s="3">
        <v>3.9E-2</v>
      </c>
      <c r="M66" s="3">
        <v>4.9000000000000002E-2</v>
      </c>
      <c r="N66" s="4">
        <v>600</v>
      </c>
      <c r="O66" s="29"/>
      <c r="Q66" s="7">
        <v>0.27700000000000002</v>
      </c>
      <c r="R66" s="10">
        <v>0.438</v>
      </c>
      <c r="S66" s="3">
        <v>6.0999999999999999E-2</v>
      </c>
      <c r="T66" s="12">
        <v>0.32200000000000001</v>
      </c>
      <c r="U66" s="13">
        <v>0.42399999999999999</v>
      </c>
      <c r="V66" s="3">
        <v>5.8000000000000003E-2</v>
      </c>
      <c r="W66" s="7">
        <v>0.27600000000000002</v>
      </c>
      <c r="X66" s="10">
        <v>0.44600000000000001</v>
      </c>
      <c r="Y66" s="3">
        <v>4.8000000000000001E-2</v>
      </c>
      <c r="Z66" s="8">
        <v>0.29899999999999999</v>
      </c>
      <c r="AA66" s="13">
        <v>0.42199999999999999</v>
      </c>
      <c r="AB66" s="3">
        <v>5.5E-2</v>
      </c>
      <c r="AC66" s="8">
        <v>0.28799999999999998</v>
      </c>
      <c r="AD66" s="13">
        <v>0.40200000000000002</v>
      </c>
      <c r="AE66" s="3">
        <v>4.9000000000000002E-2</v>
      </c>
      <c r="AF66" s="8">
        <v>0.28799999999999998</v>
      </c>
      <c r="AG66" s="10">
        <v>0.436</v>
      </c>
      <c r="AH66" s="3">
        <v>4.3999999999999997E-2</v>
      </c>
    </row>
    <row r="67" spans="1:34" x14ac:dyDescent="0.25">
      <c r="A67" s="2" t="s">
        <v>1</v>
      </c>
      <c r="B67" s="3">
        <v>3.9E-2</v>
      </c>
      <c r="C67" s="7">
        <v>0.27700000000000002</v>
      </c>
      <c r="D67" s="10">
        <v>0.438</v>
      </c>
      <c r="E67" s="3">
        <v>6.0999999999999999E-2</v>
      </c>
      <c r="F67" s="12">
        <v>0.32200000000000001</v>
      </c>
      <c r="G67" s="13">
        <v>0.42399999999999999</v>
      </c>
      <c r="H67" s="3">
        <v>5.8000000000000003E-2</v>
      </c>
      <c r="I67" s="7">
        <v>0.27600000000000002</v>
      </c>
      <c r="J67" s="10">
        <v>0.44600000000000001</v>
      </c>
      <c r="K67" s="3">
        <v>3.9E-2</v>
      </c>
      <c r="L67" s="3">
        <v>3.9E-2</v>
      </c>
      <c r="M67" s="3">
        <v>4.8000000000000001E-2</v>
      </c>
      <c r="N67" s="4">
        <v>600</v>
      </c>
      <c r="O67" s="29"/>
      <c r="Q67" s="8">
        <v>0.28199999999999997</v>
      </c>
      <c r="R67" s="10">
        <v>0.43099999999999999</v>
      </c>
      <c r="S67" s="3">
        <v>4.7E-2</v>
      </c>
      <c r="T67" s="12">
        <v>0.32800000000000001</v>
      </c>
      <c r="U67" s="10">
        <v>0.44</v>
      </c>
      <c r="V67" s="3">
        <v>5.8000000000000003E-2</v>
      </c>
      <c r="W67" s="8">
        <v>0.28499999999999998</v>
      </c>
      <c r="X67" s="13">
        <v>0.42099999999999999</v>
      </c>
      <c r="Y67" s="3">
        <v>4.9000000000000002E-2</v>
      </c>
      <c r="Z67" s="8">
        <v>0.28100000000000003</v>
      </c>
      <c r="AA67" s="10">
        <v>0.45500000000000002</v>
      </c>
      <c r="AB67" s="3">
        <v>4.5999999999999999E-2</v>
      </c>
      <c r="AC67" s="8">
        <v>0.29799999999999999</v>
      </c>
      <c r="AD67" s="13">
        <v>0.40500000000000003</v>
      </c>
      <c r="AE67" s="3">
        <v>5.2999999999999999E-2</v>
      </c>
      <c r="AF67" s="7">
        <v>0.27400000000000002</v>
      </c>
      <c r="AG67" s="13">
        <v>0.42199999999999999</v>
      </c>
      <c r="AH67" s="3">
        <v>4.9000000000000002E-2</v>
      </c>
    </row>
    <row r="68" spans="1:34" x14ac:dyDescent="0.25">
      <c r="A68" s="2" t="s">
        <v>2</v>
      </c>
      <c r="B68" s="3">
        <v>0.04</v>
      </c>
      <c r="C68" s="8">
        <v>0.28199999999999997</v>
      </c>
      <c r="D68" s="10">
        <v>0.43099999999999999</v>
      </c>
      <c r="E68" s="3">
        <v>4.7E-2</v>
      </c>
      <c r="F68" s="12">
        <v>0.32800000000000001</v>
      </c>
      <c r="G68" s="10">
        <v>0.44</v>
      </c>
      <c r="H68" s="3">
        <v>5.8000000000000003E-2</v>
      </c>
      <c r="I68" s="8">
        <v>0.28499999999999998</v>
      </c>
      <c r="J68" s="13">
        <v>0.42099999999999999</v>
      </c>
      <c r="K68" s="3">
        <v>0.04</v>
      </c>
      <c r="L68" s="3">
        <v>0.04</v>
      </c>
      <c r="M68" s="3">
        <v>4.9000000000000002E-2</v>
      </c>
      <c r="N68" s="4">
        <v>600</v>
      </c>
      <c r="O68" s="29"/>
      <c r="Q68" s="12">
        <v>0.311</v>
      </c>
      <c r="R68" s="10">
        <v>0.45600000000000002</v>
      </c>
      <c r="S68" s="3">
        <v>4.8000000000000001E-2</v>
      </c>
      <c r="T68" s="12">
        <v>0.33300000000000002</v>
      </c>
      <c r="U68" s="10">
        <v>0.42699999999999999</v>
      </c>
      <c r="V68" s="3">
        <v>0.05</v>
      </c>
      <c r="W68" s="7">
        <v>0.27300000000000002</v>
      </c>
      <c r="X68" s="10">
        <v>0.437</v>
      </c>
      <c r="Y68" s="3">
        <v>4.5999999999999999E-2</v>
      </c>
      <c r="Z68" s="8">
        <v>0.30499999999999999</v>
      </c>
      <c r="AA68" s="13">
        <v>0.42299999999999999</v>
      </c>
      <c r="AB68" s="3">
        <v>0.05</v>
      </c>
      <c r="AC68" s="8">
        <v>0.28899999999999998</v>
      </c>
      <c r="AD68" s="13">
        <v>0.42399999999999999</v>
      </c>
      <c r="AE68" s="3">
        <v>0.05</v>
      </c>
      <c r="AF68" s="7">
        <v>0.26900000000000002</v>
      </c>
      <c r="AG68" s="13">
        <v>0.42599999999999999</v>
      </c>
      <c r="AH68" s="3">
        <v>4.8000000000000001E-2</v>
      </c>
    </row>
    <row r="69" spans="1:34" x14ac:dyDescent="0.25">
      <c r="A69" s="2" t="s">
        <v>3</v>
      </c>
      <c r="B69" s="3">
        <v>3.9E-2</v>
      </c>
      <c r="C69" s="12">
        <v>0.311</v>
      </c>
      <c r="D69" s="10">
        <v>0.45600000000000002</v>
      </c>
      <c r="E69" s="3">
        <v>4.8000000000000001E-2</v>
      </c>
      <c r="F69" s="12">
        <v>0.33300000000000002</v>
      </c>
      <c r="G69" s="10">
        <v>0.42699999999999999</v>
      </c>
      <c r="H69" s="3">
        <v>0.05</v>
      </c>
      <c r="I69" s="7">
        <v>0.27300000000000002</v>
      </c>
      <c r="J69" s="10">
        <v>0.437</v>
      </c>
      <c r="K69" s="3">
        <v>0.04</v>
      </c>
      <c r="L69" s="3">
        <v>0.04</v>
      </c>
      <c r="M69" s="3">
        <v>4.5999999999999999E-2</v>
      </c>
      <c r="N69" s="4">
        <v>600</v>
      </c>
      <c r="O69" s="29"/>
      <c r="P69" t="s">
        <v>52</v>
      </c>
      <c r="Q69">
        <f>AVERAGE(Q66:Q68)</f>
        <v>0.28999999999999998</v>
      </c>
      <c r="R69">
        <f t="shared" ref="R69" si="37">AVERAGE(R66:R68)</f>
        <v>0.44166666666666665</v>
      </c>
      <c r="S69">
        <f t="shared" ref="S69" si="38">AVERAGE(S66:S68)</f>
        <v>5.1999999999999998E-2</v>
      </c>
      <c r="T69">
        <f t="shared" ref="T69" si="39">AVERAGE(T66:T68)</f>
        <v>0.32766666666666672</v>
      </c>
      <c r="U69">
        <f t="shared" ref="U69" si="40">AVERAGE(U66:U68)</f>
        <v>0.43033333333333329</v>
      </c>
      <c r="V69">
        <f t="shared" ref="V69" si="41">AVERAGE(V66:V68)</f>
        <v>5.5333333333333339E-2</v>
      </c>
      <c r="W69">
        <f t="shared" ref="W69" si="42">AVERAGE(W66:W68)</f>
        <v>0.27799999999999997</v>
      </c>
      <c r="X69">
        <f t="shared" ref="X69" si="43">AVERAGE(X66:X68)</f>
        <v>0.4346666666666667</v>
      </c>
      <c r="Y69">
        <f t="shared" ref="Y69" si="44">AVERAGE(Y66:Y68)</f>
        <v>4.766666666666667E-2</v>
      </c>
      <c r="Z69">
        <f t="shared" ref="Z69" si="45">AVERAGE(Z66:Z68)</f>
        <v>0.29499999999999998</v>
      </c>
      <c r="AA69">
        <f t="shared" ref="AA69" si="46">AVERAGE(AA66:AA68)</f>
        <v>0.43333333333333335</v>
      </c>
      <c r="AB69">
        <f t="shared" ref="AB69" si="47">AVERAGE(AB66:AB68)</f>
        <v>5.0333333333333341E-2</v>
      </c>
      <c r="AC69">
        <f t="shared" ref="AC69" si="48">AVERAGE(AC66:AC68)</f>
        <v>0.29166666666666669</v>
      </c>
      <c r="AD69">
        <f t="shared" ref="AD69" si="49">AVERAGE(AD66:AD68)</f>
        <v>0.41033333333333338</v>
      </c>
      <c r="AE69">
        <f t="shared" ref="AE69" si="50">AVERAGE(AE66:AE68)</f>
        <v>5.0666666666666672E-2</v>
      </c>
      <c r="AF69">
        <f t="shared" ref="AF69" si="51">AVERAGE(AF66:AF68)</f>
        <v>0.27700000000000002</v>
      </c>
      <c r="AG69">
        <f t="shared" ref="AG69" si="52">AVERAGE(AG66:AG68)</f>
        <v>0.42799999999999999</v>
      </c>
      <c r="AH69">
        <f t="shared" ref="AH69" si="53">AVERAGE(AH66:AH68)</f>
        <v>4.7000000000000007E-2</v>
      </c>
    </row>
    <row r="70" spans="1:34" x14ac:dyDescent="0.25">
      <c r="A70" s="2" t="s">
        <v>4</v>
      </c>
      <c r="B70" s="3">
        <v>3.9E-2</v>
      </c>
      <c r="C70" s="8">
        <v>0.29899999999999999</v>
      </c>
      <c r="D70" s="13">
        <v>0.42199999999999999</v>
      </c>
      <c r="E70" s="3">
        <v>5.5E-2</v>
      </c>
      <c r="F70" s="8">
        <v>0.28799999999999998</v>
      </c>
      <c r="G70" s="13">
        <v>0.40200000000000002</v>
      </c>
      <c r="H70" s="3">
        <v>4.9000000000000002E-2</v>
      </c>
      <c r="I70" s="8">
        <v>0.28799999999999998</v>
      </c>
      <c r="J70" s="10">
        <v>0.436</v>
      </c>
      <c r="K70" s="3">
        <v>0.04</v>
      </c>
      <c r="L70" s="3">
        <v>0.04</v>
      </c>
      <c r="M70" s="3">
        <v>4.3999999999999997E-2</v>
      </c>
      <c r="N70" s="4">
        <v>600</v>
      </c>
      <c r="O70" s="29"/>
    </row>
    <row r="71" spans="1:34" x14ac:dyDescent="0.25">
      <c r="A71" s="2" t="s">
        <v>5</v>
      </c>
      <c r="B71" s="3">
        <v>3.9E-2</v>
      </c>
      <c r="C71" s="8">
        <v>0.28100000000000003</v>
      </c>
      <c r="D71" s="10">
        <v>0.45500000000000002</v>
      </c>
      <c r="E71" s="3">
        <v>4.5999999999999999E-2</v>
      </c>
      <c r="F71" s="8">
        <v>0.29799999999999999</v>
      </c>
      <c r="G71" s="13">
        <v>0.40500000000000003</v>
      </c>
      <c r="H71" s="3">
        <v>5.2999999999999999E-2</v>
      </c>
      <c r="I71" s="7">
        <v>0.27400000000000002</v>
      </c>
      <c r="J71" s="13">
        <v>0.42199999999999999</v>
      </c>
      <c r="K71" s="3">
        <v>0.04</v>
      </c>
      <c r="L71" s="3">
        <v>3.9E-2</v>
      </c>
      <c r="M71" s="3">
        <v>4.9000000000000002E-2</v>
      </c>
      <c r="N71" s="4">
        <v>600</v>
      </c>
      <c r="O71" s="29"/>
    </row>
    <row r="72" spans="1:34" x14ac:dyDescent="0.25">
      <c r="A72" s="2" t="s">
        <v>6</v>
      </c>
      <c r="B72" s="3">
        <v>3.9E-2</v>
      </c>
      <c r="C72" s="8">
        <v>0.30499999999999999</v>
      </c>
      <c r="D72" s="13">
        <v>0.42299999999999999</v>
      </c>
      <c r="E72" s="3">
        <v>0.05</v>
      </c>
      <c r="F72" s="8">
        <v>0.28899999999999998</v>
      </c>
      <c r="G72" s="13">
        <v>0.42399999999999999</v>
      </c>
      <c r="H72" s="3">
        <v>0.05</v>
      </c>
      <c r="I72" s="7">
        <v>0.26900000000000002</v>
      </c>
      <c r="J72" s="13">
        <v>0.42599999999999999</v>
      </c>
      <c r="K72" s="3">
        <v>0.04</v>
      </c>
      <c r="L72" s="3">
        <v>3.9E-2</v>
      </c>
      <c r="M72" s="3">
        <v>4.8000000000000001E-2</v>
      </c>
      <c r="N72" s="4">
        <v>600</v>
      </c>
      <c r="O72" s="29"/>
    </row>
    <row r="73" spans="1:34" x14ac:dyDescent="0.25">
      <c r="A73" s="2" t="s">
        <v>7</v>
      </c>
      <c r="B73" s="3">
        <v>3.9E-2</v>
      </c>
      <c r="C73" s="3">
        <v>0.04</v>
      </c>
      <c r="D73" s="3">
        <v>0.04</v>
      </c>
      <c r="E73" s="3">
        <v>0.04</v>
      </c>
      <c r="F73" s="3">
        <v>3.9E-2</v>
      </c>
      <c r="G73" s="3">
        <v>0.04</v>
      </c>
      <c r="H73" s="3">
        <v>4.4999999999999998E-2</v>
      </c>
      <c r="I73" s="3">
        <v>4.1000000000000002E-2</v>
      </c>
      <c r="J73" s="3">
        <v>3.9E-2</v>
      </c>
      <c r="K73" s="3">
        <v>0.04</v>
      </c>
      <c r="L73" s="3">
        <v>3.9E-2</v>
      </c>
      <c r="M73" s="3">
        <v>4.8000000000000001E-2</v>
      </c>
      <c r="N73" s="4">
        <v>600</v>
      </c>
      <c r="O73" s="29"/>
    </row>
    <row r="75" spans="1:34" x14ac:dyDescent="0.25">
      <c r="A75" s="16" t="s">
        <v>14</v>
      </c>
      <c r="Q75" s="16" t="s">
        <v>14</v>
      </c>
    </row>
    <row r="76" spans="1:34" ht="15.75" thickBot="1" x14ac:dyDescent="0.3">
      <c r="T76" t="s">
        <v>89</v>
      </c>
      <c r="Z76" t="s">
        <v>89</v>
      </c>
    </row>
    <row r="77" spans="1:34" ht="30.75" thickBot="1" x14ac:dyDescent="0.3">
      <c r="A77" s="1"/>
      <c r="B77" s="2">
        <v>1</v>
      </c>
      <c r="C77" s="2">
        <v>2</v>
      </c>
      <c r="D77" s="2">
        <v>3</v>
      </c>
      <c r="E77" s="2">
        <v>4</v>
      </c>
      <c r="F77" s="2">
        <v>5</v>
      </c>
      <c r="G77" s="2">
        <v>6</v>
      </c>
      <c r="H77" s="2">
        <v>7</v>
      </c>
      <c r="I77" s="2">
        <v>8</v>
      </c>
      <c r="J77" s="2">
        <v>9</v>
      </c>
      <c r="K77" s="2">
        <v>10</v>
      </c>
      <c r="L77" s="2">
        <v>11</v>
      </c>
      <c r="M77" s="2">
        <v>12</v>
      </c>
      <c r="Q77" s="19" t="s">
        <v>42</v>
      </c>
      <c r="R77" s="20" t="s">
        <v>18</v>
      </c>
      <c r="S77" s="20" t="s">
        <v>19</v>
      </c>
      <c r="T77" s="21" t="s">
        <v>43</v>
      </c>
      <c r="U77" s="21" t="s">
        <v>21</v>
      </c>
      <c r="V77" s="21" t="s">
        <v>19</v>
      </c>
      <c r="W77" s="22" t="s">
        <v>44</v>
      </c>
      <c r="X77" s="22" t="s">
        <v>23</v>
      </c>
      <c r="Y77" s="22" t="s">
        <v>19</v>
      </c>
      <c r="Z77" s="23" t="s">
        <v>63</v>
      </c>
      <c r="AA77" s="24" t="s">
        <v>60</v>
      </c>
      <c r="AB77" s="24" t="s">
        <v>19</v>
      </c>
      <c r="AC77" s="25" t="s">
        <v>64</v>
      </c>
      <c r="AD77" s="25" t="s">
        <v>56</v>
      </c>
      <c r="AE77" s="25" t="s">
        <v>19</v>
      </c>
      <c r="AF77" s="26" t="s">
        <v>65</v>
      </c>
      <c r="AG77" s="26" t="s">
        <v>58</v>
      </c>
      <c r="AH77" s="26" t="s">
        <v>19</v>
      </c>
    </row>
    <row r="78" spans="1:34" x14ac:dyDescent="0.25">
      <c r="A78" s="2" t="s">
        <v>0</v>
      </c>
      <c r="B78" s="3">
        <v>0.04</v>
      </c>
      <c r="C78" s="3">
        <v>3.9E-2</v>
      </c>
      <c r="D78" s="3">
        <v>0.04</v>
      </c>
      <c r="E78" s="3">
        <v>3.9E-2</v>
      </c>
      <c r="F78" s="3">
        <v>4.1000000000000002E-2</v>
      </c>
      <c r="G78" s="3">
        <v>3.9E-2</v>
      </c>
      <c r="H78" s="3">
        <v>0.04</v>
      </c>
      <c r="I78" s="3">
        <v>0.04</v>
      </c>
      <c r="J78" s="3">
        <v>5.5E-2</v>
      </c>
      <c r="K78" s="3">
        <v>3.9E-2</v>
      </c>
      <c r="L78" s="3">
        <v>4.8000000000000001E-2</v>
      </c>
      <c r="M78" s="3">
        <v>3.9E-2</v>
      </c>
      <c r="N78" s="4">
        <v>600</v>
      </c>
      <c r="O78" s="29"/>
      <c r="Q78" s="6">
        <v>0.309</v>
      </c>
      <c r="R78" s="12">
        <v>0.49299999999999999</v>
      </c>
      <c r="S78" s="3">
        <v>5.3999999999999999E-2</v>
      </c>
      <c r="T78" s="14">
        <v>0.372</v>
      </c>
      <c r="U78" s="12">
        <v>0.503</v>
      </c>
      <c r="V78" s="3">
        <v>6.4000000000000001E-2</v>
      </c>
      <c r="W78" s="15">
        <v>0.56299999999999994</v>
      </c>
      <c r="X78" s="15">
        <v>0.55700000000000005</v>
      </c>
      <c r="Y78" s="17">
        <v>0.113</v>
      </c>
      <c r="AA78" s="13">
        <v>0.65100000000000002</v>
      </c>
      <c r="AB78" s="18">
        <v>0.16200000000000001</v>
      </c>
      <c r="AC78" s="6">
        <v>0.32</v>
      </c>
      <c r="AD78" s="8">
        <v>0.46400000000000002</v>
      </c>
      <c r="AE78" s="3">
        <v>5.3999999999999999E-2</v>
      </c>
      <c r="AF78" s="6">
        <v>0.32100000000000001</v>
      </c>
      <c r="AG78" s="7">
        <v>0.43099999999999999</v>
      </c>
      <c r="AH78" s="3">
        <v>4.8000000000000001E-2</v>
      </c>
    </row>
    <row r="79" spans="1:34" x14ac:dyDescent="0.25">
      <c r="A79" s="2" t="s">
        <v>1</v>
      </c>
      <c r="B79" s="3">
        <v>3.9E-2</v>
      </c>
      <c r="C79" s="6">
        <v>0.309</v>
      </c>
      <c r="D79" s="12">
        <v>0.49299999999999999</v>
      </c>
      <c r="E79" s="3">
        <v>5.3999999999999999E-2</v>
      </c>
      <c r="F79" s="14">
        <v>0.372</v>
      </c>
      <c r="G79" s="12">
        <v>0.503</v>
      </c>
      <c r="H79" s="3">
        <v>6.4000000000000001E-2</v>
      </c>
      <c r="I79" s="15">
        <v>0.56299999999999994</v>
      </c>
      <c r="J79" s="15">
        <v>0.55700000000000005</v>
      </c>
      <c r="K79" s="3">
        <v>3.9E-2</v>
      </c>
      <c r="L79" s="17">
        <v>0.113</v>
      </c>
      <c r="M79" s="3">
        <v>3.9E-2</v>
      </c>
      <c r="N79" s="4">
        <v>600</v>
      </c>
      <c r="O79" s="29"/>
      <c r="Q79" s="14">
        <v>0.33700000000000002</v>
      </c>
      <c r="R79" s="8">
        <v>0.439</v>
      </c>
      <c r="S79" s="3">
        <v>5.1999999999999998E-2</v>
      </c>
      <c r="U79" s="12">
        <v>0.48399999999999999</v>
      </c>
      <c r="V79" s="3">
        <v>6.9000000000000006E-2</v>
      </c>
      <c r="W79" s="12">
        <v>0.48599999999999999</v>
      </c>
      <c r="X79" s="12">
        <v>0.51</v>
      </c>
      <c r="Y79" s="17">
        <v>0.123</v>
      </c>
      <c r="Z79" s="15">
        <v>0.56499999999999995</v>
      </c>
      <c r="AA79" s="10">
        <v>0.73099999999999998</v>
      </c>
      <c r="AB79" s="18">
        <v>0.13900000000000001</v>
      </c>
      <c r="AC79" s="14">
        <v>0.33600000000000002</v>
      </c>
      <c r="AD79" s="8">
        <v>0.45500000000000002</v>
      </c>
      <c r="AE79" s="3">
        <v>8.5000000000000006E-2</v>
      </c>
      <c r="AF79" s="6">
        <v>0.32600000000000001</v>
      </c>
      <c r="AG79" s="8">
        <v>0.435</v>
      </c>
      <c r="AH79" s="3">
        <v>5.0999999999999997E-2</v>
      </c>
    </row>
    <row r="80" spans="1:34" x14ac:dyDescent="0.25">
      <c r="A80" s="2" t="s">
        <v>2</v>
      </c>
      <c r="B80" s="3">
        <v>0.04</v>
      </c>
      <c r="C80" s="14">
        <v>0.33700000000000002</v>
      </c>
      <c r="D80" s="8">
        <v>0.439</v>
      </c>
      <c r="E80" s="3">
        <v>5.1999999999999998E-2</v>
      </c>
      <c r="F80" s="6">
        <v>0.33600000000000002</v>
      </c>
      <c r="G80" s="12">
        <v>0.48399999999999999</v>
      </c>
      <c r="H80" s="3">
        <v>6.9000000000000006E-2</v>
      </c>
      <c r="I80" s="12">
        <v>0.48599999999999999</v>
      </c>
      <c r="J80" s="12">
        <v>0.51</v>
      </c>
      <c r="K80" s="3">
        <v>3.9E-2</v>
      </c>
      <c r="L80" s="17">
        <v>0.123</v>
      </c>
      <c r="M80" s="3">
        <v>0.04</v>
      </c>
      <c r="N80" s="4">
        <v>600</v>
      </c>
      <c r="O80" s="29"/>
      <c r="Q80" s="6">
        <v>0.33500000000000002</v>
      </c>
      <c r="R80" s="8">
        <v>0.45600000000000002</v>
      </c>
      <c r="S80" s="3">
        <v>4.9000000000000002E-2</v>
      </c>
      <c r="T80" s="7">
        <v>0.40799999999999997</v>
      </c>
      <c r="U80" s="8">
        <v>0.48</v>
      </c>
      <c r="V80" s="3">
        <v>7.4999999999999997E-2</v>
      </c>
      <c r="W80" s="12">
        <v>0.49299999999999999</v>
      </c>
      <c r="X80" s="15">
        <v>0.54800000000000004</v>
      </c>
      <c r="Y80" s="17">
        <v>0.122</v>
      </c>
      <c r="Z80" s="15">
        <v>0.57999999999999996</v>
      </c>
      <c r="AA80" s="13">
        <v>0.66600000000000004</v>
      </c>
      <c r="AB80" s="17">
        <v>0.125</v>
      </c>
      <c r="AC80" s="14">
        <v>0.34200000000000003</v>
      </c>
      <c r="AD80" s="8">
        <v>0.437</v>
      </c>
      <c r="AE80" s="3">
        <v>7.0999999999999994E-2</v>
      </c>
      <c r="AF80" s="6">
        <v>0.28899999999999998</v>
      </c>
      <c r="AG80" s="8">
        <v>0.44400000000000001</v>
      </c>
      <c r="AH80" s="3">
        <v>6.0999999999999999E-2</v>
      </c>
    </row>
    <row r="81" spans="1:34" x14ac:dyDescent="0.25">
      <c r="A81" s="2" t="s">
        <v>3</v>
      </c>
      <c r="B81" s="3">
        <v>3.9E-2</v>
      </c>
      <c r="C81" s="6">
        <v>0.33500000000000002</v>
      </c>
      <c r="D81" s="8">
        <v>0.45600000000000002</v>
      </c>
      <c r="E81" s="3">
        <v>4.9000000000000002E-2</v>
      </c>
      <c r="F81" s="7">
        <v>0.40799999999999997</v>
      </c>
      <c r="G81" s="8">
        <v>0.48</v>
      </c>
      <c r="H81" s="3">
        <v>7.4999999999999997E-2</v>
      </c>
      <c r="I81" s="12">
        <v>0.49299999999999999</v>
      </c>
      <c r="J81" s="15">
        <v>0.54800000000000004</v>
      </c>
      <c r="K81" s="3">
        <v>3.9E-2</v>
      </c>
      <c r="L81" s="17">
        <v>0.122</v>
      </c>
      <c r="M81" s="3">
        <v>3.9E-2</v>
      </c>
      <c r="N81" s="4">
        <v>600</v>
      </c>
      <c r="O81" s="29"/>
      <c r="P81" t="s">
        <v>52</v>
      </c>
      <c r="Q81">
        <f>AVERAGE(Q78:Q80)</f>
        <v>0.32700000000000001</v>
      </c>
      <c r="R81">
        <f t="shared" ref="R81" si="54">AVERAGE(R78:R80)</f>
        <v>0.46266666666666662</v>
      </c>
      <c r="S81">
        <f t="shared" ref="S81" si="55">AVERAGE(S78:S80)</f>
        <v>5.1666666666666666E-2</v>
      </c>
      <c r="T81">
        <f t="shared" ref="T81" si="56">AVERAGE(T78:T80)</f>
        <v>0.39</v>
      </c>
      <c r="U81">
        <f t="shared" ref="U81" si="57">AVERAGE(U78:U80)</f>
        <v>0.48900000000000005</v>
      </c>
      <c r="V81">
        <f t="shared" ref="V81" si="58">AVERAGE(V78:V80)</f>
        <v>6.9333333333333344E-2</v>
      </c>
      <c r="W81">
        <f t="shared" ref="W81" si="59">AVERAGE(W78:W80)</f>
        <v>0.5139999999999999</v>
      </c>
      <c r="X81">
        <f t="shared" ref="X81" si="60">AVERAGE(X78:X80)</f>
        <v>0.53833333333333344</v>
      </c>
      <c r="Y81">
        <f t="shared" ref="Y81" si="61">AVERAGE(Y78:Y80)</f>
        <v>0.11933333333333333</v>
      </c>
      <c r="Z81">
        <f t="shared" ref="Z81" si="62">AVERAGE(Z78:Z80)</f>
        <v>0.57250000000000001</v>
      </c>
      <c r="AA81">
        <f t="shared" ref="AA81" si="63">AVERAGE(AA78:AA80)</f>
        <v>0.68266666666666664</v>
      </c>
      <c r="AB81">
        <f t="shared" ref="AB81" si="64">AVERAGE(AB78:AB80)</f>
        <v>0.14200000000000002</v>
      </c>
      <c r="AC81">
        <f t="shared" ref="AC81" si="65">AVERAGE(AC78:AC80)</f>
        <v>0.33266666666666667</v>
      </c>
      <c r="AD81">
        <f t="shared" ref="AD81" si="66">AVERAGE(AD78:AD80)</f>
        <v>0.45200000000000001</v>
      </c>
      <c r="AE81">
        <f t="shared" ref="AE81" si="67">AVERAGE(AE78:AE80)</f>
        <v>7.0000000000000007E-2</v>
      </c>
      <c r="AF81">
        <f t="shared" ref="AF81" si="68">AVERAGE(AF78:AF80)</f>
        <v>0.312</v>
      </c>
      <c r="AG81">
        <f t="shared" ref="AG81" si="69">AVERAGE(AG78:AG80)</f>
        <v>0.4366666666666667</v>
      </c>
      <c r="AH81">
        <f t="shared" ref="AH81" si="70">AVERAGE(AH78:AH80)</f>
        <v>5.3333333333333337E-2</v>
      </c>
    </row>
    <row r="82" spans="1:34" x14ac:dyDescent="0.25">
      <c r="A82" s="2" t="s">
        <v>4</v>
      </c>
      <c r="B82" s="3">
        <v>0.04</v>
      </c>
      <c r="C82" s="8">
        <v>0.46600000000000003</v>
      </c>
      <c r="D82" s="13">
        <v>0.65100000000000002</v>
      </c>
      <c r="E82" s="18">
        <v>0.16200000000000001</v>
      </c>
      <c r="F82" s="6">
        <v>0.32</v>
      </c>
      <c r="G82" s="8">
        <v>0.46400000000000002</v>
      </c>
      <c r="H82" s="3">
        <v>5.3999999999999999E-2</v>
      </c>
      <c r="I82" s="6">
        <v>0.32100000000000001</v>
      </c>
      <c r="J82" s="7">
        <v>0.43099999999999999</v>
      </c>
      <c r="K82" s="3">
        <v>3.9E-2</v>
      </c>
      <c r="L82" s="3">
        <v>4.8000000000000001E-2</v>
      </c>
      <c r="M82" s="3">
        <v>3.9E-2</v>
      </c>
      <c r="N82" s="4">
        <v>600</v>
      </c>
      <c r="O82" s="29"/>
    </row>
    <row r="83" spans="1:34" x14ac:dyDescent="0.25">
      <c r="A83" s="2" t="s">
        <v>5</v>
      </c>
      <c r="B83" s="3">
        <v>3.9E-2</v>
      </c>
      <c r="C83" s="15">
        <v>0.56499999999999995</v>
      </c>
      <c r="D83" s="10">
        <v>0.73099999999999998</v>
      </c>
      <c r="E83" s="18">
        <v>0.13900000000000001</v>
      </c>
      <c r="F83" s="14">
        <v>0.33600000000000002</v>
      </c>
      <c r="G83" s="8">
        <v>0.45500000000000002</v>
      </c>
      <c r="H83" s="3">
        <v>8.5000000000000006E-2</v>
      </c>
      <c r="I83" s="6">
        <v>0.32600000000000001</v>
      </c>
      <c r="J83" s="8">
        <v>0.435</v>
      </c>
      <c r="K83" s="3">
        <v>0.04</v>
      </c>
      <c r="L83" s="3">
        <v>5.0999999999999997E-2</v>
      </c>
      <c r="M83" s="3">
        <v>3.9E-2</v>
      </c>
      <c r="N83" s="4">
        <v>600</v>
      </c>
      <c r="O83" s="29"/>
      <c r="Z83" s="8">
        <v>0.46600000000000003</v>
      </c>
    </row>
    <row r="84" spans="1:34" x14ac:dyDescent="0.25">
      <c r="A84" s="2" t="s">
        <v>6</v>
      </c>
      <c r="B84" s="3">
        <v>0.04</v>
      </c>
      <c r="C84" s="15">
        <v>0.57999999999999996</v>
      </c>
      <c r="D84" s="13">
        <v>0.66600000000000004</v>
      </c>
      <c r="E84" s="17">
        <v>0.125</v>
      </c>
      <c r="F84" s="14">
        <v>0.34200000000000003</v>
      </c>
      <c r="G84" s="8">
        <v>0.437</v>
      </c>
      <c r="H84" s="3">
        <v>7.0999999999999994E-2</v>
      </c>
      <c r="I84" s="6">
        <v>0.28899999999999998</v>
      </c>
      <c r="J84" s="8">
        <v>0.44400000000000001</v>
      </c>
      <c r="K84" s="3">
        <v>4.1000000000000002E-2</v>
      </c>
      <c r="L84" s="3">
        <v>6.0999999999999999E-2</v>
      </c>
      <c r="M84" s="3">
        <v>3.9E-2</v>
      </c>
      <c r="N84" s="4">
        <v>600</v>
      </c>
      <c r="O84" s="29"/>
      <c r="T84" s="6">
        <v>0.33600000000000002</v>
      </c>
    </row>
    <row r="85" spans="1:34" x14ac:dyDescent="0.25">
      <c r="A85" s="2" t="s">
        <v>7</v>
      </c>
      <c r="B85" s="3">
        <v>3.9E-2</v>
      </c>
      <c r="C85" s="3">
        <v>3.9E-2</v>
      </c>
      <c r="D85" s="3">
        <v>3.9E-2</v>
      </c>
      <c r="E85" s="3">
        <v>3.9E-2</v>
      </c>
      <c r="F85" s="3">
        <v>5.6000000000000001E-2</v>
      </c>
      <c r="G85" s="3">
        <v>0.04</v>
      </c>
      <c r="H85" s="3">
        <v>3.9E-2</v>
      </c>
      <c r="I85" s="3">
        <v>4.2999999999999997E-2</v>
      </c>
      <c r="J85" s="3">
        <v>0.04</v>
      </c>
      <c r="K85" s="3">
        <v>3.9E-2</v>
      </c>
      <c r="L85" s="3">
        <v>4.8000000000000001E-2</v>
      </c>
      <c r="M85" s="3">
        <v>3.9E-2</v>
      </c>
      <c r="N85" s="4">
        <v>600</v>
      </c>
      <c r="O85" s="29"/>
    </row>
    <row r="87" spans="1:34" x14ac:dyDescent="0.25">
      <c r="A87" s="16" t="s">
        <v>15</v>
      </c>
      <c r="Q87" s="16" t="s">
        <v>15</v>
      </c>
    </row>
    <row r="88" spans="1:34" ht="15.75" thickBot="1" x14ac:dyDescent="0.3">
      <c r="AB88" t="s">
        <v>89</v>
      </c>
      <c r="AE88" t="s">
        <v>89</v>
      </c>
    </row>
    <row r="89" spans="1:34" ht="30.75" thickBot="1" x14ac:dyDescent="0.3">
      <c r="A89" s="1"/>
      <c r="B89" s="2">
        <v>1</v>
      </c>
      <c r="C89" s="2">
        <v>2</v>
      </c>
      <c r="D89" s="2">
        <v>3</v>
      </c>
      <c r="E89" s="2">
        <v>4</v>
      </c>
      <c r="F89" s="2">
        <v>5</v>
      </c>
      <c r="G89" s="2">
        <v>6</v>
      </c>
      <c r="H89" s="2">
        <v>7</v>
      </c>
      <c r="I89" s="2">
        <v>8</v>
      </c>
      <c r="J89" s="2">
        <v>9</v>
      </c>
      <c r="K89" s="2">
        <v>10</v>
      </c>
      <c r="L89" s="2">
        <v>11</v>
      </c>
      <c r="M89" s="2">
        <v>12</v>
      </c>
      <c r="Q89" s="19" t="s">
        <v>45</v>
      </c>
      <c r="R89" s="20" t="s">
        <v>18</v>
      </c>
      <c r="S89" s="20" t="s">
        <v>19</v>
      </c>
      <c r="T89" s="21" t="s">
        <v>46</v>
      </c>
      <c r="U89" s="21" t="s">
        <v>21</v>
      </c>
      <c r="V89" s="21" t="s">
        <v>19</v>
      </c>
      <c r="W89" s="22" t="s">
        <v>47</v>
      </c>
      <c r="X89" s="22" t="s">
        <v>23</v>
      </c>
      <c r="Y89" s="22" t="s">
        <v>19</v>
      </c>
      <c r="Z89" s="23" t="s">
        <v>59</v>
      </c>
      <c r="AA89" s="24" t="s">
        <v>60</v>
      </c>
      <c r="AB89" s="24" t="s">
        <v>19</v>
      </c>
      <c r="AC89" s="25" t="s">
        <v>61</v>
      </c>
      <c r="AD89" s="25" t="s">
        <v>56</v>
      </c>
      <c r="AE89" s="25" t="s">
        <v>19</v>
      </c>
      <c r="AF89" s="26" t="s">
        <v>62</v>
      </c>
      <c r="AG89" s="26" t="s">
        <v>58</v>
      </c>
      <c r="AH89" s="26" t="s">
        <v>19</v>
      </c>
    </row>
    <row r="90" spans="1:34" x14ac:dyDescent="0.25">
      <c r="A90" s="2" t="s">
        <v>0</v>
      </c>
      <c r="B90" s="3">
        <v>3.9E-2</v>
      </c>
      <c r="C90" s="3">
        <v>4.2999999999999997E-2</v>
      </c>
      <c r="D90" s="3">
        <v>0.04</v>
      </c>
      <c r="E90" s="3">
        <v>4.1000000000000002E-2</v>
      </c>
      <c r="F90" s="3">
        <v>4.2000000000000003E-2</v>
      </c>
      <c r="G90" s="3">
        <v>3.9E-2</v>
      </c>
      <c r="H90" s="3">
        <v>4.1000000000000002E-2</v>
      </c>
      <c r="I90" s="3">
        <v>4.1000000000000002E-2</v>
      </c>
      <c r="J90" s="3">
        <v>3.9E-2</v>
      </c>
      <c r="K90" s="3">
        <v>3.9E-2</v>
      </c>
      <c r="L90" s="3">
        <v>4.8000000000000001E-2</v>
      </c>
      <c r="M90" s="3">
        <v>4.8000000000000001E-2</v>
      </c>
      <c r="N90" s="4">
        <v>600</v>
      </c>
      <c r="O90" s="29"/>
    </row>
    <row r="91" spans="1:34" x14ac:dyDescent="0.25">
      <c r="A91" s="2" t="s">
        <v>1</v>
      </c>
      <c r="B91" s="3">
        <v>0.04</v>
      </c>
      <c r="C91" s="15">
        <v>0.434</v>
      </c>
      <c r="D91" s="13">
        <v>0.50800000000000001</v>
      </c>
      <c r="E91" s="18">
        <v>0.14000000000000001</v>
      </c>
      <c r="F91" s="12">
        <v>0.374</v>
      </c>
      <c r="G91" s="10">
        <v>0.51</v>
      </c>
      <c r="H91" s="5">
        <v>0.17799999999999999</v>
      </c>
      <c r="I91" s="12">
        <v>0.36799999999999999</v>
      </c>
      <c r="J91" s="10">
        <v>0.54500000000000004</v>
      </c>
      <c r="K91" s="3">
        <v>3.9E-2</v>
      </c>
      <c r="L91" s="5">
        <v>0.16</v>
      </c>
      <c r="M91" s="3">
        <v>4.8000000000000001E-2</v>
      </c>
      <c r="N91" s="4">
        <v>600</v>
      </c>
      <c r="O91" s="29"/>
      <c r="Q91" s="15">
        <v>0.434</v>
      </c>
      <c r="R91" s="13">
        <v>0.50800000000000001</v>
      </c>
      <c r="S91" s="18">
        <v>0.14000000000000001</v>
      </c>
      <c r="T91" s="12">
        <v>0.374</v>
      </c>
      <c r="U91" s="10">
        <v>0.51</v>
      </c>
      <c r="V91" s="5">
        <v>0.17799999999999999</v>
      </c>
      <c r="W91" s="12">
        <v>0.36799999999999999</v>
      </c>
      <c r="X91" s="10">
        <v>0.54500000000000004</v>
      </c>
      <c r="Y91" s="5">
        <v>0.16</v>
      </c>
      <c r="Z91" s="15">
        <v>0.40200000000000002</v>
      </c>
      <c r="AA91" s="9">
        <v>0.46200000000000002</v>
      </c>
      <c r="AB91" s="3">
        <v>7.1999999999999995E-2</v>
      </c>
      <c r="AC91" s="8">
        <v>0.32800000000000001</v>
      </c>
      <c r="AD91" s="9">
        <v>0.46700000000000003</v>
      </c>
      <c r="AE91" s="3">
        <v>6.6000000000000003E-2</v>
      </c>
      <c r="AF91" s="14">
        <v>0.29199999999999998</v>
      </c>
      <c r="AG91" s="15">
        <v>0.42899999999999999</v>
      </c>
      <c r="AH91" s="3">
        <v>4.9000000000000002E-2</v>
      </c>
    </row>
    <row r="92" spans="1:34" x14ac:dyDescent="0.25">
      <c r="A92" s="2" t="s">
        <v>2</v>
      </c>
      <c r="B92" s="3">
        <v>0.04</v>
      </c>
      <c r="C92" s="13">
        <v>0.496</v>
      </c>
      <c r="D92" s="13">
        <v>0.47899999999999998</v>
      </c>
      <c r="E92" s="18">
        <v>0.14599999999999999</v>
      </c>
      <c r="F92" s="12">
        <v>0.36499999999999999</v>
      </c>
      <c r="G92" s="13">
        <v>0.50600000000000001</v>
      </c>
      <c r="H92" s="17">
        <v>0.105</v>
      </c>
      <c r="I92" s="8">
        <v>0.34599999999999997</v>
      </c>
      <c r="J92" s="9">
        <v>0.45800000000000002</v>
      </c>
      <c r="K92" s="3">
        <v>0.04</v>
      </c>
      <c r="L92" s="11">
        <v>0.185</v>
      </c>
      <c r="M92" s="3">
        <v>0.05</v>
      </c>
      <c r="N92" s="4">
        <v>600</v>
      </c>
      <c r="O92" s="29"/>
      <c r="Q92" s="13">
        <v>0.496</v>
      </c>
      <c r="R92" s="13">
        <v>0.47899999999999998</v>
      </c>
      <c r="S92" s="18">
        <v>0.14599999999999999</v>
      </c>
      <c r="T92" s="12">
        <v>0.36499999999999999</v>
      </c>
      <c r="U92" s="13">
        <v>0.50600000000000001</v>
      </c>
      <c r="W92" s="8">
        <v>0.34599999999999997</v>
      </c>
      <c r="X92" s="9">
        <v>0.45800000000000002</v>
      </c>
      <c r="Y92" s="11">
        <v>0.185</v>
      </c>
      <c r="Z92" s="15">
        <v>0.42399999999999999</v>
      </c>
      <c r="AA92" s="13">
        <v>0.48799999999999999</v>
      </c>
      <c r="AC92" s="8">
        <v>0.35299999999999998</v>
      </c>
      <c r="AD92" s="9">
        <v>0.46200000000000002</v>
      </c>
      <c r="AF92" s="7">
        <v>0.30399999999999999</v>
      </c>
      <c r="AG92" s="15">
        <v>0.42499999999999999</v>
      </c>
      <c r="AH92" s="3">
        <v>7.3999999999999996E-2</v>
      </c>
    </row>
    <row r="93" spans="1:34" x14ac:dyDescent="0.25">
      <c r="A93" s="2" t="s">
        <v>3</v>
      </c>
      <c r="B93" s="3">
        <v>3.9E-2</v>
      </c>
      <c r="C93" s="15">
        <v>0.434</v>
      </c>
      <c r="D93" s="13">
        <v>0.49099999999999999</v>
      </c>
      <c r="E93" s="11">
        <v>0.21099999999999999</v>
      </c>
      <c r="F93" s="15">
        <v>0.40300000000000002</v>
      </c>
      <c r="G93" s="13">
        <v>0.47599999999999998</v>
      </c>
      <c r="H93" s="11">
        <v>0.192</v>
      </c>
      <c r="I93" s="8">
        <v>0.36299999999999999</v>
      </c>
      <c r="J93" s="13">
        <v>0.48299999999999998</v>
      </c>
      <c r="K93" s="3">
        <v>3.9E-2</v>
      </c>
      <c r="L93" s="5">
        <v>0.17199999999999999</v>
      </c>
      <c r="M93" s="3">
        <v>4.9000000000000002E-2</v>
      </c>
      <c r="N93" s="4">
        <v>600</v>
      </c>
      <c r="O93" s="29"/>
      <c r="Q93" s="15">
        <v>0.434</v>
      </c>
      <c r="R93" s="13">
        <v>0.49099999999999999</v>
      </c>
      <c r="S93" s="11">
        <v>0.21099999999999999</v>
      </c>
      <c r="T93" s="15">
        <v>0.40300000000000002</v>
      </c>
      <c r="U93" s="13">
        <v>0.47599999999999998</v>
      </c>
      <c r="V93" s="11">
        <v>0.192</v>
      </c>
      <c r="W93" s="8">
        <v>0.36299999999999999</v>
      </c>
      <c r="X93" s="13">
        <v>0.48299999999999998</v>
      </c>
      <c r="Y93" s="5">
        <v>0.17199999999999999</v>
      </c>
      <c r="Z93" s="12">
        <v>0.39300000000000002</v>
      </c>
      <c r="AA93" s="13">
        <v>0.48899999999999999</v>
      </c>
      <c r="AB93" s="17">
        <v>7.8E-2</v>
      </c>
      <c r="AC93" s="7">
        <v>0.32500000000000001</v>
      </c>
      <c r="AD93" s="9">
        <v>0.46400000000000002</v>
      </c>
      <c r="AE93" s="3">
        <v>6.5000000000000002E-2</v>
      </c>
      <c r="AF93" s="7">
        <v>0.3</v>
      </c>
      <c r="AG93" s="15">
        <v>0.42599999999999999</v>
      </c>
      <c r="AH93" s="3">
        <v>6.5000000000000002E-2</v>
      </c>
    </row>
    <row r="94" spans="1:34" x14ac:dyDescent="0.25">
      <c r="A94" s="2" t="s">
        <v>4</v>
      </c>
      <c r="B94" s="3">
        <v>0.04</v>
      </c>
      <c r="C94" s="15">
        <v>0.40200000000000002</v>
      </c>
      <c r="D94" s="9">
        <v>0.46200000000000002</v>
      </c>
      <c r="E94" s="3">
        <v>7.1999999999999995E-2</v>
      </c>
      <c r="F94" s="8">
        <v>0.32800000000000001</v>
      </c>
      <c r="G94" s="9">
        <v>0.46700000000000003</v>
      </c>
      <c r="H94" s="3">
        <v>6.6000000000000003E-2</v>
      </c>
      <c r="I94" s="14">
        <v>0.29199999999999998</v>
      </c>
      <c r="J94" s="15">
        <v>0.42899999999999999</v>
      </c>
      <c r="K94" s="3">
        <v>3.9E-2</v>
      </c>
      <c r="L94" s="3">
        <v>4.9000000000000002E-2</v>
      </c>
      <c r="M94" s="3">
        <v>4.8000000000000001E-2</v>
      </c>
      <c r="N94" s="4">
        <v>600</v>
      </c>
      <c r="O94" s="29"/>
      <c r="P94" t="s">
        <v>52</v>
      </c>
      <c r="Q94">
        <f>AVERAGE(Q91:Q93)</f>
        <v>0.45466666666666661</v>
      </c>
      <c r="R94">
        <f t="shared" ref="R94" si="71">AVERAGE(R91:R93)</f>
        <v>0.49266666666666664</v>
      </c>
      <c r="S94">
        <f t="shared" ref="S94" si="72">AVERAGE(S91:S93)</f>
        <v>0.16566666666666666</v>
      </c>
      <c r="T94">
        <f t="shared" ref="T94" si="73">AVERAGE(T91:T93)</f>
        <v>0.38066666666666665</v>
      </c>
      <c r="U94">
        <f t="shared" ref="U94" si="74">AVERAGE(U91:U93)</f>
        <v>0.49733333333333335</v>
      </c>
      <c r="V94">
        <f t="shared" ref="V94" si="75">AVERAGE(V91:V93)</f>
        <v>0.185</v>
      </c>
      <c r="W94">
        <f t="shared" ref="W94" si="76">AVERAGE(W91:W93)</f>
        <v>0.35899999999999999</v>
      </c>
      <c r="X94">
        <f t="shared" ref="X94" si="77">AVERAGE(X91:X93)</f>
        <v>0.4953333333333334</v>
      </c>
      <c r="Y94">
        <f t="shared" ref="Y94" si="78">AVERAGE(Y91:Y93)</f>
        <v>0.17233333333333331</v>
      </c>
      <c r="Z94">
        <f t="shared" ref="Z94" si="79">AVERAGE(Z91:Z93)</f>
        <v>0.40633333333333338</v>
      </c>
      <c r="AA94">
        <f t="shared" ref="AA94" si="80">AVERAGE(AA91:AA93)</f>
        <v>0.47966666666666669</v>
      </c>
      <c r="AB94">
        <f>AVERAGE(AB91:AB93)</f>
        <v>7.4999999999999997E-2</v>
      </c>
      <c r="AC94">
        <f t="shared" ref="AC94" si="81">AVERAGE(AC91:AC93)</f>
        <v>0.33533333333333332</v>
      </c>
      <c r="AD94">
        <f t="shared" ref="AD94" si="82">AVERAGE(AD91:AD93)</f>
        <v>0.46433333333333332</v>
      </c>
      <c r="AE94">
        <f t="shared" ref="AE94" si="83">AVERAGE(AE91:AE93)</f>
        <v>6.5500000000000003E-2</v>
      </c>
      <c r="AF94">
        <f t="shared" ref="AF94" si="84">AVERAGE(AF91:AF93)</f>
        <v>0.29866666666666664</v>
      </c>
      <c r="AG94">
        <f t="shared" ref="AG94" si="85">AVERAGE(AG91:AG93)</f>
        <v>0.42666666666666669</v>
      </c>
      <c r="AH94">
        <f t="shared" ref="AH94" si="86">AVERAGE(AH91:AH93)</f>
        <v>6.2666666666666662E-2</v>
      </c>
    </row>
    <row r="95" spans="1:34" x14ac:dyDescent="0.25">
      <c r="A95" s="2" t="s">
        <v>5</v>
      </c>
      <c r="B95" s="3">
        <v>0.04</v>
      </c>
      <c r="C95" s="15">
        <v>0.42399999999999999</v>
      </c>
      <c r="D95" s="13">
        <v>0.48799999999999999</v>
      </c>
      <c r="E95" s="5">
        <v>0.16400000000000001</v>
      </c>
      <c r="F95" s="8">
        <v>0.35299999999999998</v>
      </c>
      <c r="G95" s="9">
        <v>0.46200000000000002</v>
      </c>
      <c r="H95" s="18">
        <v>0.128</v>
      </c>
      <c r="I95" s="7">
        <v>0.30399999999999999</v>
      </c>
      <c r="J95" s="15">
        <v>0.42499999999999999</v>
      </c>
      <c r="K95" s="3">
        <v>0.04</v>
      </c>
      <c r="L95" s="3">
        <v>7.3999999999999996E-2</v>
      </c>
      <c r="M95" s="3">
        <v>0.05</v>
      </c>
      <c r="N95" s="4">
        <v>600</v>
      </c>
      <c r="O95" s="29"/>
    </row>
    <row r="96" spans="1:34" x14ac:dyDescent="0.25">
      <c r="A96" s="2" t="s">
        <v>6</v>
      </c>
      <c r="B96" s="3">
        <v>4.2999999999999997E-2</v>
      </c>
      <c r="C96" s="12">
        <v>0.39300000000000002</v>
      </c>
      <c r="D96" s="13">
        <v>0.48899999999999999</v>
      </c>
      <c r="E96" s="17">
        <v>7.8E-2</v>
      </c>
      <c r="F96" s="7">
        <v>0.32500000000000001</v>
      </c>
      <c r="G96" s="9">
        <v>0.46400000000000002</v>
      </c>
      <c r="H96" s="3">
        <v>6.5000000000000002E-2</v>
      </c>
      <c r="I96" s="7">
        <v>0.3</v>
      </c>
      <c r="J96" s="15">
        <v>0.42599999999999999</v>
      </c>
      <c r="K96" s="3">
        <v>4.1000000000000002E-2</v>
      </c>
      <c r="L96" s="3">
        <v>6.5000000000000002E-2</v>
      </c>
      <c r="M96" s="3">
        <v>4.8000000000000001E-2</v>
      </c>
      <c r="N96" s="4">
        <v>600</v>
      </c>
      <c r="O96" s="29"/>
    </row>
    <row r="97" spans="1:34" x14ac:dyDescent="0.25">
      <c r="A97" s="2" t="s">
        <v>7</v>
      </c>
      <c r="B97" s="3">
        <v>3.9E-2</v>
      </c>
      <c r="C97" s="3">
        <v>3.9E-2</v>
      </c>
      <c r="D97" s="3">
        <v>0.04</v>
      </c>
      <c r="E97" s="3">
        <v>3.9E-2</v>
      </c>
      <c r="F97" s="3">
        <v>0.04</v>
      </c>
      <c r="G97" s="3">
        <v>3.9E-2</v>
      </c>
      <c r="H97" s="3">
        <v>3.9E-2</v>
      </c>
      <c r="I97" s="3">
        <v>0.04</v>
      </c>
      <c r="J97" s="3">
        <v>3.9E-2</v>
      </c>
      <c r="K97" s="3">
        <v>0.04</v>
      </c>
      <c r="L97" s="3">
        <v>4.8000000000000001E-2</v>
      </c>
      <c r="M97" s="3">
        <v>4.9000000000000002E-2</v>
      </c>
      <c r="N97" s="4">
        <v>600</v>
      </c>
      <c r="O97" s="29"/>
      <c r="V97" s="17">
        <v>0.105</v>
      </c>
      <c r="AB97" s="5">
        <v>0.16400000000000001</v>
      </c>
      <c r="AE97" s="18">
        <v>0.128</v>
      </c>
    </row>
    <row r="99" spans="1:34" ht="15.75" thickBot="1" x14ac:dyDescent="0.3">
      <c r="A99" t="s">
        <v>16</v>
      </c>
      <c r="Q99" s="16" t="s">
        <v>16</v>
      </c>
      <c r="X99" t="s">
        <v>89</v>
      </c>
      <c r="Y99" t="s">
        <v>89</v>
      </c>
      <c r="AC99" t="s">
        <v>89</v>
      </c>
    </row>
    <row r="100" spans="1:34" ht="30.75" thickBot="1" x14ac:dyDescent="0.3">
      <c r="A100" s="1"/>
      <c r="B100" s="2">
        <v>1</v>
      </c>
      <c r="C100" s="2">
        <v>2</v>
      </c>
      <c r="D100" s="2">
        <v>3</v>
      </c>
      <c r="E100" s="2">
        <v>4</v>
      </c>
      <c r="F100" s="2">
        <v>5</v>
      </c>
      <c r="G100" s="2">
        <v>6</v>
      </c>
      <c r="H100" s="2">
        <v>7</v>
      </c>
      <c r="I100" s="2">
        <v>8</v>
      </c>
      <c r="J100" s="2">
        <v>9</v>
      </c>
      <c r="K100" s="2">
        <v>10</v>
      </c>
      <c r="L100" s="2">
        <v>11</v>
      </c>
      <c r="M100" s="2">
        <v>12</v>
      </c>
      <c r="Q100" s="19" t="s">
        <v>48</v>
      </c>
      <c r="R100" s="20" t="s">
        <v>49</v>
      </c>
      <c r="S100" s="20" t="s">
        <v>19</v>
      </c>
      <c r="T100" s="21" t="s">
        <v>50</v>
      </c>
      <c r="U100" s="21" t="s">
        <v>21</v>
      </c>
      <c r="V100" s="21" t="s">
        <v>19</v>
      </c>
      <c r="W100" s="22" t="s">
        <v>51</v>
      </c>
      <c r="X100" s="22" t="s">
        <v>23</v>
      </c>
      <c r="Y100" s="22" t="s">
        <v>19</v>
      </c>
      <c r="Z100" s="23" t="s">
        <v>53</v>
      </c>
      <c r="AA100" s="24" t="s">
        <v>54</v>
      </c>
      <c r="AB100" s="24" t="s">
        <v>19</v>
      </c>
      <c r="AC100" s="25" t="s">
        <v>55</v>
      </c>
      <c r="AD100" s="25" t="s">
        <v>56</v>
      </c>
      <c r="AE100" s="25" t="s">
        <v>19</v>
      </c>
      <c r="AF100" s="26" t="s">
        <v>57</v>
      </c>
      <c r="AG100" s="26" t="s">
        <v>58</v>
      </c>
      <c r="AH100" s="26" t="s">
        <v>19</v>
      </c>
    </row>
    <row r="101" spans="1:34" x14ac:dyDescent="0.25">
      <c r="A101" s="2" t="s">
        <v>0</v>
      </c>
      <c r="B101" s="3">
        <v>0.04</v>
      </c>
      <c r="C101" s="3">
        <v>0.04</v>
      </c>
      <c r="D101" s="3">
        <v>0.04</v>
      </c>
      <c r="E101" s="3">
        <v>0.04</v>
      </c>
      <c r="F101" s="3">
        <v>0.04</v>
      </c>
      <c r="G101" s="3">
        <v>0.04</v>
      </c>
      <c r="H101" s="3">
        <v>4.2999999999999997E-2</v>
      </c>
      <c r="I101" s="3">
        <v>4.1000000000000002E-2</v>
      </c>
      <c r="J101" s="3">
        <v>3.9E-2</v>
      </c>
      <c r="K101" s="3">
        <v>3.9E-2</v>
      </c>
      <c r="L101" s="3">
        <v>4.8000000000000001E-2</v>
      </c>
      <c r="M101" s="3">
        <v>4.8000000000000001E-2</v>
      </c>
      <c r="N101" s="4">
        <v>600</v>
      </c>
      <c r="O101" s="29"/>
      <c r="Q101" s="5">
        <v>0.24</v>
      </c>
      <c r="R101" s="11">
        <v>0.29199999999999998</v>
      </c>
      <c r="S101" s="3">
        <v>4.4999999999999998E-2</v>
      </c>
      <c r="T101" s="7">
        <v>0.48299999999999998</v>
      </c>
      <c r="U101" s="8">
        <v>0.55400000000000005</v>
      </c>
      <c r="V101" s="3">
        <v>7.5999999999999998E-2</v>
      </c>
      <c r="W101" s="8">
        <v>0.57699999999999996</v>
      </c>
      <c r="X101" s="12">
        <v>0.63400000000000001</v>
      </c>
      <c r="Y101" s="18">
        <v>0.192</v>
      </c>
      <c r="Z101" s="7">
        <v>0.50800000000000001</v>
      </c>
      <c r="AA101" s="7">
        <v>0.50600000000000001</v>
      </c>
      <c r="AB101" s="6">
        <v>0.35399999999999998</v>
      </c>
      <c r="AC101" s="14">
        <v>0.44400000000000001</v>
      </c>
      <c r="AD101" s="8">
        <v>0.55800000000000005</v>
      </c>
      <c r="AE101" s="17">
        <v>0.127</v>
      </c>
      <c r="AF101" s="14">
        <v>0.435</v>
      </c>
      <c r="AG101" s="8">
        <v>0.58599999999999997</v>
      </c>
      <c r="AH101" s="5">
        <v>0.22600000000000001</v>
      </c>
    </row>
    <row r="102" spans="1:34" x14ac:dyDescent="0.25">
      <c r="A102" s="2" t="s">
        <v>1</v>
      </c>
      <c r="B102" s="3">
        <v>3.9E-2</v>
      </c>
      <c r="C102" s="5">
        <v>0.24</v>
      </c>
      <c r="D102" s="11">
        <v>0.29199999999999998</v>
      </c>
      <c r="E102" s="3">
        <v>4.4999999999999998E-2</v>
      </c>
      <c r="F102" s="7">
        <v>0.48299999999999998</v>
      </c>
      <c r="G102" s="8">
        <v>0.55400000000000005</v>
      </c>
      <c r="H102" s="3">
        <v>7.5999999999999998E-2</v>
      </c>
      <c r="I102" s="8">
        <v>0.57699999999999996</v>
      </c>
      <c r="J102" s="12">
        <v>0.63400000000000001</v>
      </c>
      <c r="K102" s="3">
        <v>3.9E-2</v>
      </c>
      <c r="L102" s="18">
        <v>0.192</v>
      </c>
      <c r="M102" s="3">
        <v>4.8000000000000001E-2</v>
      </c>
      <c r="N102" s="4">
        <v>600</v>
      </c>
      <c r="O102" s="29"/>
      <c r="Q102" s="5">
        <v>0.23300000000000001</v>
      </c>
      <c r="R102" s="11">
        <v>0.28999999999999998</v>
      </c>
      <c r="S102" s="3">
        <v>4.9000000000000002E-2</v>
      </c>
      <c r="T102" s="7">
        <v>0.51400000000000001</v>
      </c>
      <c r="U102" s="12">
        <v>0.58799999999999997</v>
      </c>
      <c r="V102" s="3">
        <v>8.8999999999999996E-2</v>
      </c>
      <c r="W102" s="8">
        <v>0.57099999999999995</v>
      </c>
      <c r="Y102" s="18">
        <v>0.17799999999999999</v>
      </c>
      <c r="Z102" s="8">
        <v>0.55600000000000005</v>
      </c>
      <c r="AA102" s="7">
        <v>0.47</v>
      </c>
      <c r="AB102" s="6">
        <v>0.34499999999999997</v>
      </c>
      <c r="AC102" s="7">
        <v>0.48899999999999999</v>
      </c>
      <c r="AD102" s="15">
        <v>0.65800000000000003</v>
      </c>
      <c r="AE102" s="17">
        <v>0.106</v>
      </c>
      <c r="AF102" s="8">
        <v>0.53200000000000003</v>
      </c>
      <c r="AG102" s="12">
        <v>0.63300000000000001</v>
      </c>
      <c r="AH102" s="18">
        <v>0.16600000000000001</v>
      </c>
    </row>
    <row r="103" spans="1:34" x14ac:dyDescent="0.25">
      <c r="A103" s="2" t="s">
        <v>2</v>
      </c>
      <c r="B103" s="3">
        <v>0.04</v>
      </c>
      <c r="C103" s="5">
        <v>0.23300000000000001</v>
      </c>
      <c r="D103" s="11">
        <v>0.28999999999999998</v>
      </c>
      <c r="E103" s="3">
        <v>4.9000000000000002E-2</v>
      </c>
      <c r="F103" s="7">
        <v>0.51400000000000001</v>
      </c>
      <c r="G103" s="12">
        <v>0.58799999999999997</v>
      </c>
      <c r="H103" s="3">
        <v>8.8999999999999996E-2</v>
      </c>
      <c r="I103" s="8">
        <v>0.57099999999999995</v>
      </c>
      <c r="J103" s="10">
        <v>0.89100000000000001</v>
      </c>
      <c r="K103" s="3">
        <v>0.04</v>
      </c>
      <c r="L103" s="18">
        <v>0.17799999999999999</v>
      </c>
      <c r="M103" s="3">
        <v>4.8000000000000001E-2</v>
      </c>
      <c r="N103" s="4">
        <v>600</v>
      </c>
      <c r="O103" s="29"/>
      <c r="Q103" s="5">
        <v>0.23799999999999999</v>
      </c>
      <c r="R103" s="11">
        <v>0.3</v>
      </c>
      <c r="S103" s="3">
        <v>4.4999999999999998E-2</v>
      </c>
      <c r="T103" s="14">
        <v>0.45900000000000002</v>
      </c>
      <c r="U103" s="8">
        <v>0.55100000000000005</v>
      </c>
      <c r="V103" s="3">
        <v>9.5000000000000001E-2</v>
      </c>
      <c r="W103" s="15">
        <v>0.67700000000000005</v>
      </c>
      <c r="X103" s="15">
        <v>0.69</v>
      </c>
      <c r="Z103" s="7">
        <v>0.47199999999999998</v>
      </c>
      <c r="AA103" s="8">
        <v>0.54600000000000004</v>
      </c>
      <c r="AB103" s="5">
        <v>0.223</v>
      </c>
      <c r="AD103" s="8">
        <v>0.58399999999999996</v>
      </c>
      <c r="AE103" s="17">
        <v>0.126</v>
      </c>
      <c r="AF103" s="7">
        <v>0.51800000000000002</v>
      </c>
      <c r="AG103" s="12">
        <v>0.61499999999999999</v>
      </c>
      <c r="AH103" s="5">
        <v>0.23</v>
      </c>
    </row>
    <row r="104" spans="1:34" x14ac:dyDescent="0.25">
      <c r="A104" s="2" t="s">
        <v>3</v>
      </c>
      <c r="B104" s="3">
        <v>0.04</v>
      </c>
      <c r="C104" s="5">
        <v>0.23799999999999999</v>
      </c>
      <c r="D104" s="11">
        <v>0.3</v>
      </c>
      <c r="E104" s="3">
        <v>4.4999999999999998E-2</v>
      </c>
      <c r="F104" s="14">
        <v>0.45900000000000002</v>
      </c>
      <c r="G104" s="8">
        <v>0.55100000000000005</v>
      </c>
      <c r="H104" s="3">
        <v>9.5000000000000001E-2</v>
      </c>
      <c r="I104" s="15">
        <v>0.67700000000000005</v>
      </c>
      <c r="J104" s="15">
        <v>0.69</v>
      </c>
      <c r="K104" s="3">
        <v>0.04</v>
      </c>
      <c r="L104" s="7">
        <v>0.49399999999999999</v>
      </c>
      <c r="M104" s="3">
        <v>4.8000000000000001E-2</v>
      </c>
      <c r="N104" s="4">
        <v>600</v>
      </c>
      <c r="O104" s="29"/>
      <c r="P104" t="s">
        <v>52</v>
      </c>
      <c r="Q104">
        <f>AVERAGE(Q101:Q103)</f>
        <v>0.23699999999999999</v>
      </c>
      <c r="R104">
        <f t="shared" ref="R104:AA104" si="87">AVERAGE(R101:R103)</f>
        <v>0.29399999999999998</v>
      </c>
      <c r="S104">
        <f t="shared" si="87"/>
        <v>4.6333333333333337E-2</v>
      </c>
      <c r="T104">
        <f t="shared" si="87"/>
        <v>0.48533333333333334</v>
      </c>
      <c r="U104">
        <f t="shared" si="87"/>
        <v>0.56433333333333335</v>
      </c>
      <c r="V104">
        <f t="shared" si="87"/>
        <v>8.666666666666667E-2</v>
      </c>
      <c r="W104">
        <f t="shared" si="87"/>
        <v>0.60833333333333328</v>
      </c>
      <c r="X104">
        <f>AVERAGE(X101:X103)</f>
        <v>0.66199999999999992</v>
      </c>
      <c r="Y104">
        <f>AVERAGE(Y101:Y102)</f>
        <v>0.185</v>
      </c>
      <c r="Z104">
        <f t="shared" si="87"/>
        <v>0.51200000000000001</v>
      </c>
      <c r="AA104">
        <f t="shared" si="87"/>
        <v>0.5073333333333333</v>
      </c>
      <c r="AB104">
        <f>AVERAGE(AB101:AB103)</f>
        <v>0.30733333333333329</v>
      </c>
      <c r="AC104">
        <f>AVERAGE(AC101:AC102)</f>
        <v>0.46650000000000003</v>
      </c>
      <c r="AD104">
        <f t="shared" ref="AD104:AH104" si="88">AVERAGE(AD101:AD103)</f>
        <v>0.60000000000000009</v>
      </c>
      <c r="AE104">
        <f t="shared" si="88"/>
        <v>0.11966666666666666</v>
      </c>
      <c r="AF104">
        <f t="shared" si="88"/>
        <v>0.49500000000000005</v>
      </c>
      <c r="AG104">
        <f t="shared" si="88"/>
        <v>0.61133333333333328</v>
      </c>
      <c r="AH104">
        <f t="shared" si="88"/>
        <v>0.20733333333333334</v>
      </c>
    </row>
    <row r="105" spans="1:34" x14ac:dyDescent="0.25">
      <c r="A105" s="2" t="s">
        <v>4</v>
      </c>
      <c r="B105" s="3">
        <v>0.04</v>
      </c>
      <c r="C105" s="7">
        <v>0.50800000000000001</v>
      </c>
      <c r="D105" s="7">
        <v>0.50600000000000001</v>
      </c>
      <c r="E105" s="6">
        <v>0.35399999999999998</v>
      </c>
      <c r="F105" s="14">
        <v>0.44400000000000001</v>
      </c>
      <c r="G105" s="8">
        <v>0.55800000000000005</v>
      </c>
      <c r="H105" s="17">
        <v>0.127</v>
      </c>
      <c r="I105" s="14">
        <v>0.435</v>
      </c>
      <c r="J105" s="8">
        <v>0.58599999999999997</v>
      </c>
      <c r="K105" s="3">
        <v>0.04</v>
      </c>
      <c r="L105" s="5">
        <v>0.22600000000000001</v>
      </c>
      <c r="M105" s="3">
        <v>4.8000000000000001E-2</v>
      </c>
      <c r="N105" s="4">
        <v>600</v>
      </c>
      <c r="O105" s="29"/>
      <c r="AD105" s="4"/>
    </row>
    <row r="106" spans="1:34" x14ac:dyDescent="0.25">
      <c r="A106" s="2" t="s">
        <v>5</v>
      </c>
      <c r="B106" s="3">
        <v>3.9E-2</v>
      </c>
      <c r="C106" s="8">
        <v>0.55600000000000005</v>
      </c>
      <c r="D106" s="7">
        <v>0.47</v>
      </c>
      <c r="E106" s="6">
        <v>0.34499999999999997</v>
      </c>
      <c r="F106" s="7">
        <v>0.48899999999999999</v>
      </c>
      <c r="G106" s="15">
        <v>0.65800000000000003</v>
      </c>
      <c r="H106" s="17">
        <v>0.106</v>
      </c>
      <c r="I106" s="8">
        <v>0.53200000000000003</v>
      </c>
      <c r="J106" s="12">
        <v>0.63300000000000001</v>
      </c>
      <c r="K106" s="3">
        <v>4.1000000000000002E-2</v>
      </c>
      <c r="L106" s="18">
        <v>0.16600000000000001</v>
      </c>
      <c r="M106" s="3">
        <v>4.8000000000000001E-2</v>
      </c>
      <c r="N106" s="4">
        <v>600</v>
      </c>
      <c r="O106" s="29"/>
      <c r="AD106" s="4"/>
    </row>
    <row r="107" spans="1:34" x14ac:dyDescent="0.25">
      <c r="A107" s="2" t="s">
        <v>6</v>
      </c>
      <c r="B107" s="3">
        <v>3.9E-2</v>
      </c>
      <c r="C107" s="7">
        <v>0.47199999999999998</v>
      </c>
      <c r="D107" s="8">
        <v>0.54600000000000004</v>
      </c>
      <c r="E107" s="5">
        <v>0.223</v>
      </c>
      <c r="F107" s="8">
        <v>0.57199999999999995</v>
      </c>
      <c r="G107" s="8">
        <v>0.58399999999999996</v>
      </c>
      <c r="H107" s="17">
        <v>0.126</v>
      </c>
      <c r="I107" s="7">
        <v>0.51800000000000002</v>
      </c>
      <c r="J107" s="12">
        <v>0.61499999999999999</v>
      </c>
      <c r="K107" s="3">
        <v>0.04</v>
      </c>
      <c r="L107" s="5">
        <v>0.23</v>
      </c>
      <c r="M107" s="3">
        <v>4.8000000000000001E-2</v>
      </c>
      <c r="N107" s="4">
        <v>600</v>
      </c>
      <c r="O107" s="29"/>
      <c r="X107" s="10">
        <v>0.89100000000000001</v>
      </c>
      <c r="Y107" s="7">
        <v>0.49399999999999999</v>
      </c>
      <c r="AC107" s="8">
        <v>0.57199999999999995</v>
      </c>
      <c r="AD107" s="4"/>
    </row>
    <row r="108" spans="1:34" x14ac:dyDescent="0.25">
      <c r="A108" s="2" t="s">
        <v>7</v>
      </c>
      <c r="B108" s="3">
        <v>3.9E-2</v>
      </c>
      <c r="C108" s="3">
        <v>3.9E-2</v>
      </c>
      <c r="D108" s="3">
        <v>0.04</v>
      </c>
      <c r="E108" s="3">
        <v>3.9E-2</v>
      </c>
      <c r="F108" s="3">
        <v>3.9E-2</v>
      </c>
      <c r="G108" s="3">
        <v>3.9E-2</v>
      </c>
      <c r="H108" s="3">
        <v>3.9E-2</v>
      </c>
      <c r="I108" s="3">
        <v>0.04</v>
      </c>
      <c r="J108" s="3">
        <v>3.9E-2</v>
      </c>
      <c r="K108" s="3">
        <v>0.04</v>
      </c>
      <c r="L108" s="3">
        <v>4.8000000000000001E-2</v>
      </c>
      <c r="M108" s="3">
        <v>4.8000000000000001E-2</v>
      </c>
      <c r="N108" s="4">
        <v>600</v>
      </c>
      <c r="O108" s="29"/>
      <c r="AD108" s="4"/>
    </row>
    <row r="109" spans="1:34" x14ac:dyDescent="0.25">
      <c r="AD109" s="4"/>
    </row>
    <row r="110" spans="1:34" x14ac:dyDescent="0.25">
      <c r="AD110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G14" sqref="G14"/>
    </sheetView>
  </sheetViews>
  <sheetFormatPr defaultRowHeight="15" x14ac:dyDescent="0.25"/>
  <cols>
    <col min="2" max="2" width="11.42578125" bestFit="1" customWidth="1"/>
    <col min="4" max="4" width="12.42578125" bestFit="1" customWidth="1"/>
    <col min="5" max="5" width="7.85546875" bestFit="1" customWidth="1"/>
    <col min="6" max="6" width="20.42578125" bestFit="1" customWidth="1"/>
  </cols>
  <sheetData>
    <row r="1" spans="1:10" ht="15.75" thickBot="1" x14ac:dyDescent="0.3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90</v>
      </c>
      <c r="H1" t="s">
        <v>91</v>
      </c>
      <c r="I1" t="s">
        <v>92</v>
      </c>
      <c r="J1" t="s">
        <v>93</v>
      </c>
    </row>
    <row r="2" spans="1:10" ht="15.75" thickBot="1" x14ac:dyDescent="0.3">
      <c r="A2" s="19" t="s">
        <v>48</v>
      </c>
      <c r="B2">
        <v>0.23699999999999999</v>
      </c>
      <c r="C2">
        <v>4.6333333333333337E-2</v>
      </c>
      <c r="D2">
        <f>70.99*(B2-C2)-10.64</f>
        <v>2.8954266666666637</v>
      </c>
      <c r="E2">
        <f t="shared" ref="E2:E7" si="0">D2*31</f>
        <v>89.758226666666573</v>
      </c>
      <c r="H2">
        <v>70.989999999999995</v>
      </c>
      <c r="I2">
        <v>-10.64</v>
      </c>
    </row>
    <row r="3" spans="1:10" ht="15.75" thickBot="1" x14ac:dyDescent="0.3">
      <c r="A3" s="21" t="s">
        <v>50</v>
      </c>
      <c r="B3">
        <v>0.48533333333333334</v>
      </c>
      <c r="C3">
        <v>8.666666666666667E-2</v>
      </c>
      <c r="D3">
        <f t="shared" ref="D2:D7" si="1">70.99*(B3-C3)-10.64</f>
        <v>17.661346666666663</v>
      </c>
      <c r="E3">
        <f t="shared" si="0"/>
        <v>547.50174666666658</v>
      </c>
    </row>
    <row r="4" spans="1:10" ht="15.75" thickBot="1" x14ac:dyDescent="0.3">
      <c r="A4" s="22" t="s">
        <v>51</v>
      </c>
      <c r="B4">
        <v>0.60833333333333328</v>
      </c>
      <c r="C4">
        <v>0.185</v>
      </c>
      <c r="D4">
        <f t="shared" si="1"/>
        <v>19.412433333333325</v>
      </c>
      <c r="E4">
        <f t="shared" si="0"/>
        <v>601.78543333333312</v>
      </c>
    </row>
    <row r="5" spans="1:10" ht="15.75" thickBot="1" x14ac:dyDescent="0.3">
      <c r="A5" s="23" t="s">
        <v>53</v>
      </c>
      <c r="B5">
        <v>0.51200000000000001</v>
      </c>
      <c r="C5">
        <v>0.30733333333333329</v>
      </c>
      <c r="D5">
        <f t="shared" si="1"/>
        <v>3.8892866666666688</v>
      </c>
      <c r="E5">
        <f t="shared" si="0"/>
        <v>120.56788666666674</v>
      </c>
    </row>
    <row r="6" spans="1:10" ht="15.75" thickBot="1" x14ac:dyDescent="0.3">
      <c r="A6" s="25" t="s">
        <v>55</v>
      </c>
      <c r="B6">
        <v>0.46650000000000003</v>
      </c>
      <c r="C6">
        <v>0.11966666666666666</v>
      </c>
      <c r="D6">
        <f t="shared" si="1"/>
        <v>13.981698333333334</v>
      </c>
      <c r="E6">
        <f t="shared" si="0"/>
        <v>433.43264833333336</v>
      </c>
    </row>
    <row r="7" spans="1:10" ht="15.75" thickBot="1" x14ac:dyDescent="0.3">
      <c r="A7" s="26" t="s">
        <v>57</v>
      </c>
      <c r="B7">
        <v>0.49500000000000005</v>
      </c>
      <c r="C7">
        <v>0.20733333333333334</v>
      </c>
      <c r="D7">
        <f t="shared" si="1"/>
        <v>9.7814566666666707</v>
      </c>
      <c r="E7">
        <f t="shared" si="0"/>
        <v>303.22515666666681</v>
      </c>
    </row>
    <row r="8" spans="1:10" ht="15.75" thickBot="1" x14ac:dyDescent="0.3">
      <c r="A8" s="19" t="s">
        <v>45</v>
      </c>
      <c r="B8">
        <v>0.45466666666666661</v>
      </c>
      <c r="C8">
        <v>0.16566666666666666</v>
      </c>
      <c r="D8">
        <f t="shared" ref="D8:D13" si="2">70.99*(B8-C8)-10.64</f>
        <v>9.8761099999999935</v>
      </c>
      <c r="E8">
        <f t="shared" ref="E8:E19" si="3">D8*31</f>
        <v>306.15940999999981</v>
      </c>
    </row>
    <row r="9" spans="1:10" ht="15.75" thickBot="1" x14ac:dyDescent="0.3">
      <c r="A9" s="21" t="s">
        <v>46</v>
      </c>
      <c r="B9">
        <v>0.38066666666666665</v>
      </c>
      <c r="C9">
        <v>0.185</v>
      </c>
      <c r="D9">
        <f t="shared" si="2"/>
        <v>3.2503766666666642</v>
      </c>
      <c r="E9">
        <f t="shared" si="3"/>
        <v>100.76167666666659</v>
      </c>
    </row>
    <row r="10" spans="1:10" ht="15.75" thickBot="1" x14ac:dyDescent="0.3">
      <c r="A10" s="22" t="s">
        <v>47</v>
      </c>
      <c r="B10">
        <v>0.35899999999999999</v>
      </c>
      <c r="C10">
        <v>0.17233333333333331</v>
      </c>
      <c r="D10">
        <f t="shared" si="2"/>
        <v>2.611466666666665</v>
      </c>
      <c r="E10">
        <f t="shared" si="3"/>
        <v>80.955466666666609</v>
      </c>
    </row>
    <row r="11" spans="1:10" ht="15.75" thickBot="1" x14ac:dyDescent="0.3">
      <c r="A11" s="23" t="s">
        <v>59</v>
      </c>
      <c r="B11">
        <v>0.40633333333333338</v>
      </c>
      <c r="C11">
        <v>7.4999999999999997E-2</v>
      </c>
      <c r="D11">
        <f t="shared" si="2"/>
        <v>12.881353333333333</v>
      </c>
      <c r="E11">
        <f t="shared" si="3"/>
        <v>399.32195333333334</v>
      </c>
    </row>
    <row r="12" spans="1:10" ht="15.75" thickBot="1" x14ac:dyDescent="0.3">
      <c r="A12" s="25" t="s">
        <v>61</v>
      </c>
      <c r="B12">
        <v>0.33533333333333332</v>
      </c>
      <c r="C12">
        <v>6.5500000000000003E-2</v>
      </c>
      <c r="D12">
        <f t="shared" si="2"/>
        <v>8.515468333333331</v>
      </c>
      <c r="E12">
        <f t="shared" si="3"/>
        <v>263.97951833333326</v>
      </c>
    </row>
    <row r="13" spans="1:10" ht="15.75" thickBot="1" x14ac:dyDescent="0.3">
      <c r="A13" s="26" t="s">
        <v>62</v>
      </c>
      <c r="B13">
        <v>0.29866666666666664</v>
      </c>
      <c r="C13">
        <v>6.2666666666666662E-2</v>
      </c>
      <c r="D13">
        <f t="shared" si="2"/>
        <v>6.1136399999999966</v>
      </c>
      <c r="E13">
        <f t="shared" si="3"/>
        <v>189.52283999999989</v>
      </c>
    </row>
    <row r="14" spans="1:10" ht="15.75" thickBot="1" x14ac:dyDescent="0.3">
      <c r="A14" s="19" t="s">
        <v>42</v>
      </c>
      <c r="B14">
        <v>0.32700000000000001</v>
      </c>
      <c r="C14">
        <v>5.1666666666666666E-2</v>
      </c>
      <c r="D14">
        <f t="shared" ref="D14:D19" si="4">70.99*(B14-C14)-10.64</f>
        <v>8.9059133333333307</v>
      </c>
      <c r="E14">
        <f t="shared" si="3"/>
        <v>276.08331333333325</v>
      </c>
    </row>
    <row r="15" spans="1:10" ht="15.75" thickBot="1" x14ac:dyDescent="0.3">
      <c r="A15" s="21" t="s">
        <v>43</v>
      </c>
      <c r="B15">
        <v>0.39</v>
      </c>
      <c r="C15">
        <v>6.9333333333333344E-2</v>
      </c>
      <c r="D15">
        <f t="shared" si="4"/>
        <v>12.124126666666665</v>
      </c>
      <c r="E15">
        <f t="shared" si="3"/>
        <v>375.84792666666664</v>
      </c>
    </row>
    <row r="16" spans="1:10" ht="15.75" thickBot="1" x14ac:dyDescent="0.3">
      <c r="A16" s="22" t="s">
        <v>44</v>
      </c>
      <c r="B16">
        <v>0.5139999999999999</v>
      </c>
      <c r="C16">
        <v>0.11933333333333333</v>
      </c>
      <c r="D16">
        <f t="shared" si="4"/>
        <v>17.377386666666656</v>
      </c>
      <c r="E16">
        <f t="shared" si="3"/>
        <v>538.69898666666631</v>
      </c>
    </row>
    <row r="17" spans="1:5" ht="15.75" thickBot="1" x14ac:dyDescent="0.3">
      <c r="A17" s="23" t="s">
        <v>63</v>
      </c>
      <c r="B17">
        <v>0.57250000000000001</v>
      </c>
      <c r="C17">
        <v>0.14200000000000002</v>
      </c>
      <c r="D17">
        <f t="shared" si="4"/>
        <v>19.921194999999997</v>
      </c>
      <c r="E17">
        <f t="shared" si="3"/>
        <v>617.5570449999999</v>
      </c>
    </row>
    <row r="18" spans="1:5" ht="15.75" thickBot="1" x14ac:dyDescent="0.3">
      <c r="A18" s="25" t="s">
        <v>64</v>
      </c>
      <c r="B18">
        <v>0.33266666666666667</v>
      </c>
      <c r="C18">
        <v>7.0000000000000007E-2</v>
      </c>
      <c r="D18">
        <f t="shared" si="4"/>
        <v>8.0067066666666626</v>
      </c>
      <c r="E18">
        <f t="shared" si="3"/>
        <v>248.20790666666653</v>
      </c>
    </row>
    <row r="19" spans="1:5" ht="15.75" thickBot="1" x14ac:dyDescent="0.3">
      <c r="A19" s="26" t="s">
        <v>65</v>
      </c>
      <c r="B19">
        <v>0.312</v>
      </c>
      <c r="C19">
        <v>5.3333333333333337E-2</v>
      </c>
      <c r="D19">
        <f t="shared" si="4"/>
        <v>7.7227466666666658</v>
      </c>
      <c r="E19">
        <f t="shared" si="3"/>
        <v>239.40514666666664</v>
      </c>
    </row>
    <row r="20" spans="1:5" ht="15.75" thickBot="1" x14ac:dyDescent="0.3">
      <c r="A20" s="19" t="s">
        <v>37</v>
      </c>
      <c r="B20">
        <v>0.28999999999999998</v>
      </c>
      <c r="C20">
        <v>5.1999999999999998E-2</v>
      </c>
      <c r="D20">
        <f t="shared" ref="D20:D25" si="5">70.99*(B20-C20)-10.64</f>
        <v>6.2556199999999968</v>
      </c>
      <c r="E20">
        <f t="shared" ref="E20:E25" si="6">D20*31</f>
        <v>193.92421999999991</v>
      </c>
    </row>
    <row r="21" spans="1:5" ht="15.75" thickBot="1" x14ac:dyDescent="0.3">
      <c r="A21" s="21" t="s">
        <v>39</v>
      </c>
      <c r="B21">
        <v>0.32766666666666672</v>
      </c>
      <c r="C21">
        <v>5.5333333333333339E-2</v>
      </c>
      <c r="D21">
        <f t="shared" si="5"/>
        <v>8.6929433333333357</v>
      </c>
      <c r="E21">
        <f t="shared" si="6"/>
        <v>269.4812433333334</v>
      </c>
    </row>
    <row r="22" spans="1:5" ht="15.75" thickBot="1" x14ac:dyDescent="0.3">
      <c r="A22" s="22" t="s">
        <v>41</v>
      </c>
      <c r="B22">
        <v>0.27799999999999997</v>
      </c>
      <c r="C22">
        <v>4.766666666666667E-2</v>
      </c>
      <c r="D22">
        <f t="shared" si="5"/>
        <v>5.7113633333333311</v>
      </c>
      <c r="E22">
        <f t="shared" si="6"/>
        <v>177.05226333333326</v>
      </c>
    </row>
    <row r="23" spans="1:5" ht="15.75" thickBot="1" x14ac:dyDescent="0.3">
      <c r="A23" s="23" t="s">
        <v>66</v>
      </c>
      <c r="B23">
        <v>0.29499999999999998</v>
      </c>
      <c r="C23">
        <v>5.0333333333333341E-2</v>
      </c>
      <c r="D23">
        <f t="shared" si="5"/>
        <v>6.7288866666666642</v>
      </c>
      <c r="E23">
        <f t="shared" si="6"/>
        <v>208.5954866666666</v>
      </c>
    </row>
    <row r="24" spans="1:5" ht="15.75" thickBot="1" x14ac:dyDescent="0.3">
      <c r="A24" s="25" t="s">
        <v>68</v>
      </c>
      <c r="B24">
        <v>0.29166666666666669</v>
      </c>
      <c r="C24">
        <v>5.0666666666666672E-2</v>
      </c>
      <c r="D24">
        <f t="shared" si="5"/>
        <v>6.468589999999999</v>
      </c>
      <c r="E24">
        <f t="shared" si="6"/>
        <v>200.52628999999996</v>
      </c>
    </row>
    <row r="25" spans="1:5" ht="15.75" thickBot="1" x14ac:dyDescent="0.3">
      <c r="A25" s="26" t="s">
        <v>70</v>
      </c>
      <c r="B25">
        <v>0.27700000000000002</v>
      </c>
      <c r="C25">
        <v>4.7000000000000007E-2</v>
      </c>
      <c r="D25">
        <f t="shared" si="5"/>
        <v>5.6876999999999995</v>
      </c>
      <c r="E25">
        <f t="shared" si="6"/>
        <v>176.31869999999998</v>
      </c>
    </row>
    <row r="26" spans="1:5" ht="15.75" thickBot="1" x14ac:dyDescent="0.3">
      <c r="A26" s="19" t="s">
        <v>31</v>
      </c>
      <c r="B26">
        <v>0.307</v>
      </c>
      <c r="C26">
        <v>4.5000000000000005E-2</v>
      </c>
      <c r="D26">
        <f t="shared" ref="D26:D31" si="7">70.99*(B26-C26)-10.64</f>
        <v>7.9593799999999995</v>
      </c>
      <c r="E26">
        <f t="shared" ref="E26:E31" si="8">D26*31</f>
        <v>246.74077999999997</v>
      </c>
    </row>
    <row r="27" spans="1:5" ht="15.75" thickBot="1" x14ac:dyDescent="0.3">
      <c r="A27" s="21" t="s">
        <v>33</v>
      </c>
      <c r="B27">
        <v>0.27699999999999997</v>
      </c>
      <c r="C27">
        <v>4.5000000000000005E-2</v>
      </c>
      <c r="D27">
        <f t="shared" si="7"/>
        <v>5.8296799999999962</v>
      </c>
      <c r="E27">
        <f t="shared" si="8"/>
        <v>180.72007999999988</v>
      </c>
    </row>
    <row r="28" spans="1:5" ht="15.75" thickBot="1" x14ac:dyDescent="0.3">
      <c r="A28" s="22" t="s">
        <v>35</v>
      </c>
      <c r="B28">
        <v>0.28499999999999998</v>
      </c>
      <c r="C28">
        <v>4.6666666666666669E-2</v>
      </c>
      <c r="D28">
        <f t="shared" si="7"/>
        <v>6.2792833333333284</v>
      </c>
      <c r="E28">
        <f t="shared" si="8"/>
        <v>194.65778333333319</v>
      </c>
    </row>
    <row r="29" spans="1:5" ht="15.75" thickBot="1" x14ac:dyDescent="0.3">
      <c r="A29" s="23" t="s">
        <v>71</v>
      </c>
      <c r="B29">
        <v>0.26366666666666666</v>
      </c>
      <c r="C29">
        <v>5.4999999999999993E-2</v>
      </c>
      <c r="D29">
        <f t="shared" si="7"/>
        <v>4.1732466666666657</v>
      </c>
      <c r="E29">
        <f t="shared" si="8"/>
        <v>129.37064666666663</v>
      </c>
    </row>
    <row r="30" spans="1:5" ht="15.75" thickBot="1" x14ac:dyDescent="0.3">
      <c r="A30" s="25" t="s">
        <v>73</v>
      </c>
      <c r="B30">
        <v>0.28599999999999998</v>
      </c>
      <c r="C30">
        <v>4.933333333333334E-2</v>
      </c>
      <c r="D30">
        <f t="shared" si="7"/>
        <v>6.1609666666666634</v>
      </c>
      <c r="E30">
        <f t="shared" si="8"/>
        <v>190.98996666666656</v>
      </c>
    </row>
    <row r="31" spans="1:5" ht="15.75" thickBot="1" x14ac:dyDescent="0.3">
      <c r="A31" s="26" t="s">
        <v>75</v>
      </c>
      <c r="B31">
        <v>0.24333333333333332</v>
      </c>
      <c r="C31">
        <v>4.933333333333334E-2</v>
      </c>
      <c r="D31">
        <f t="shared" si="7"/>
        <v>3.1320599999999974</v>
      </c>
      <c r="E31">
        <f t="shared" si="8"/>
        <v>97.093859999999921</v>
      </c>
    </row>
    <row r="32" spans="1:5" ht="15.75" thickBot="1" x14ac:dyDescent="0.3">
      <c r="A32" s="19" t="s">
        <v>27</v>
      </c>
      <c r="B32">
        <v>0.28000000000000003</v>
      </c>
      <c r="C32">
        <v>5.1333333333333335E-2</v>
      </c>
      <c r="D32">
        <f t="shared" ref="D32:D37" si="9">70.99*(B32-C32)-10.64</f>
        <v>5.5930466666666661</v>
      </c>
      <c r="E32">
        <f t="shared" ref="E32:E34" si="10">D32*31</f>
        <v>173.38444666666663</v>
      </c>
    </row>
    <row r="33" spans="1:6" ht="15.75" thickBot="1" x14ac:dyDescent="0.3">
      <c r="A33" s="21" t="s">
        <v>29</v>
      </c>
      <c r="B33">
        <v>0.25650000000000001</v>
      </c>
      <c r="C33">
        <v>5.45E-2</v>
      </c>
      <c r="D33">
        <f t="shared" si="9"/>
        <v>3.69998</v>
      </c>
      <c r="E33">
        <f t="shared" si="10"/>
        <v>114.69938</v>
      </c>
    </row>
    <row r="34" spans="1:6" ht="15.75" thickBot="1" x14ac:dyDescent="0.3">
      <c r="A34" s="22" t="s">
        <v>30</v>
      </c>
      <c r="B34">
        <v>0.22766666666666668</v>
      </c>
      <c r="C34">
        <v>6.5500000000000003E-2</v>
      </c>
      <c r="D34">
        <f t="shared" si="9"/>
        <v>0.87221166666666683</v>
      </c>
      <c r="E34">
        <f t="shared" si="10"/>
        <v>27.038561666666673</v>
      </c>
    </row>
    <row r="35" spans="1:6" ht="15.75" thickBot="1" x14ac:dyDescent="0.3">
      <c r="A35" s="23" t="s">
        <v>77</v>
      </c>
      <c r="B35">
        <v>0.35</v>
      </c>
      <c r="C35">
        <v>5.3333333333333337E-2</v>
      </c>
      <c r="D35">
        <f>70.99*(B35-C35)-10.64</f>
        <v>10.420366666666663</v>
      </c>
      <c r="F35">
        <f>(D35-10)*31</f>
        <v>13.031366666666546</v>
      </c>
    </row>
    <row r="36" spans="1:6" ht="15.75" thickBot="1" x14ac:dyDescent="0.3">
      <c r="A36" s="25" t="s">
        <v>79</v>
      </c>
      <c r="B36">
        <v>0.34233333333333332</v>
      </c>
      <c r="C36">
        <v>4.4333333333333336E-2</v>
      </c>
      <c r="D36">
        <f t="shared" si="9"/>
        <v>10.515019999999996</v>
      </c>
      <c r="F36">
        <f>(D36-10)*31</f>
        <v>15.965619999999884</v>
      </c>
    </row>
    <row r="37" spans="1:6" ht="15.75" thickBot="1" x14ac:dyDescent="0.3">
      <c r="A37" s="26" t="s">
        <v>80</v>
      </c>
      <c r="B37">
        <v>0.35666666666666663</v>
      </c>
      <c r="C37">
        <v>5.1333333333333335E-2</v>
      </c>
      <c r="D37">
        <f t="shared" si="9"/>
        <v>11.035613333333327</v>
      </c>
      <c r="F37">
        <f>(D37-10)*31</f>
        <v>32.104013333333128</v>
      </c>
    </row>
    <row r="38" spans="1:6" ht="15.75" thickBot="1" x14ac:dyDescent="0.3">
      <c r="A38" s="19" t="s">
        <v>24</v>
      </c>
      <c r="B38">
        <v>0.38000000000000006</v>
      </c>
      <c r="C38">
        <v>4.1000000000000002E-2</v>
      </c>
      <c r="D38">
        <f t="shared" ref="D38:D42" si="11">70.99*(B38-C38)-10.64</f>
        <v>13.425610000000002</v>
      </c>
      <c r="F38">
        <f t="shared" ref="F38:F46" si="12">(D38-10)*31</f>
        <v>106.19391000000007</v>
      </c>
    </row>
    <row r="39" spans="1:6" ht="15.75" thickBot="1" x14ac:dyDescent="0.3">
      <c r="A39" s="21" t="s">
        <v>25</v>
      </c>
      <c r="B39">
        <v>0.40133333333333338</v>
      </c>
      <c r="C39">
        <v>5.0666666666666665E-2</v>
      </c>
      <c r="D39">
        <f t="shared" si="11"/>
        <v>14.253826666666665</v>
      </c>
      <c r="F39">
        <f t="shared" si="12"/>
        <v>131.86862666666661</v>
      </c>
    </row>
    <row r="40" spans="1:6" ht="15.75" thickBot="1" x14ac:dyDescent="0.3">
      <c r="A40" s="22" t="s">
        <v>26</v>
      </c>
      <c r="B40">
        <v>0.41899999999999998</v>
      </c>
      <c r="C40">
        <v>5.7999999999999996E-2</v>
      </c>
      <c r="D40">
        <f t="shared" si="11"/>
        <v>14.987389999999998</v>
      </c>
      <c r="F40">
        <f t="shared" si="12"/>
        <v>154.60908999999992</v>
      </c>
    </row>
    <row r="41" spans="1:6" ht="15.75" thickBot="1" x14ac:dyDescent="0.3">
      <c r="A41" s="23" t="s">
        <v>81</v>
      </c>
      <c r="B41">
        <v>0.40533333333333332</v>
      </c>
      <c r="C41">
        <v>4.5000000000000005E-2</v>
      </c>
      <c r="D41">
        <f t="shared" si="11"/>
        <v>14.940063333333331</v>
      </c>
      <c r="F41">
        <f t="shared" si="12"/>
        <v>153.14196333333325</v>
      </c>
    </row>
    <row r="42" spans="1:6" ht="15.75" thickBot="1" x14ac:dyDescent="0.3">
      <c r="A42" s="25" t="s">
        <v>82</v>
      </c>
      <c r="B42">
        <v>0.35433333333333333</v>
      </c>
      <c r="C42">
        <v>4.1333333333333333E-2</v>
      </c>
      <c r="D42">
        <f t="shared" si="11"/>
        <v>11.579869999999996</v>
      </c>
      <c r="F42">
        <f t="shared" si="12"/>
        <v>48.975969999999876</v>
      </c>
    </row>
    <row r="43" spans="1:6" ht="15.75" thickBot="1" x14ac:dyDescent="0.3">
      <c r="A43" s="26" t="s">
        <v>83</v>
      </c>
      <c r="B43">
        <v>0.36333333333333329</v>
      </c>
      <c r="C43">
        <v>0.1506666666666667</v>
      </c>
      <c r="D43">
        <f>70.99*(B43-C43)-10.64</f>
        <v>4.457206666666659</v>
      </c>
    </row>
    <row r="44" spans="1:6" ht="15.75" thickBot="1" x14ac:dyDescent="0.3">
      <c r="A44" s="19" t="s">
        <v>17</v>
      </c>
      <c r="B44">
        <v>0.41633333333333339</v>
      </c>
      <c r="C44">
        <v>5.1333333333333335E-2</v>
      </c>
      <c r="D44">
        <f>70.99*(B44-C44)-10.64</f>
        <v>15.271350000000002</v>
      </c>
      <c r="F44">
        <f t="shared" si="12"/>
        <v>163.41185000000004</v>
      </c>
    </row>
    <row r="45" spans="1:6" ht="15.75" thickBot="1" x14ac:dyDescent="0.3">
      <c r="A45" s="21" t="s">
        <v>20</v>
      </c>
      <c r="B45">
        <v>0.39366666666666666</v>
      </c>
      <c r="C45">
        <v>4.9000000000000009E-2</v>
      </c>
      <c r="D45">
        <f>70.99*(B45-C45)-10.64</f>
        <v>13.827886666666664</v>
      </c>
      <c r="F45">
        <f t="shared" si="12"/>
        <v>118.66448666666659</v>
      </c>
    </row>
    <row r="46" spans="1:6" ht="15.75" thickBot="1" x14ac:dyDescent="0.3">
      <c r="A46" s="22" t="s">
        <v>22</v>
      </c>
      <c r="B46">
        <v>0.43966666666666665</v>
      </c>
      <c r="C46">
        <v>6.8333333333333329E-2</v>
      </c>
      <c r="D46">
        <f t="shared" ref="D46" si="13">70.99*(B46-C46)-10.64</f>
        <v>15.720953333333327</v>
      </c>
      <c r="F46">
        <f t="shared" si="12"/>
        <v>177.34955333333312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and processed data</vt:lpstr>
      <vt:lpstr>Calculating BAP</vt:lpstr>
    </vt:vector>
  </TitlesOfParts>
  <Company>University of Notre Dame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mtrentman</cp:lastModifiedBy>
  <dcterms:created xsi:type="dcterms:W3CDTF">2020-03-06T19:52:24Z</dcterms:created>
  <dcterms:modified xsi:type="dcterms:W3CDTF">2021-05-12T20:43:16Z</dcterms:modified>
</cp:coreProperties>
</file>