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a\Excel\جلسه دوم\جلسه دوم\جلسه دوم\Project\"/>
    </mc:Choice>
  </mc:AlternateContent>
  <bookViews>
    <workbookView xWindow="-105" yWindow="-105" windowWidth="19425" windowHeight="10425" activeTab="1"/>
  </bookViews>
  <sheets>
    <sheet name="Raw Data" sheetId="1" r:id="rId1"/>
    <sheet name="Logistic Regression" sheetId="5" r:id="rId2"/>
    <sheet name="Regression" sheetId="4" r:id="rId3"/>
  </sheets>
  <definedNames>
    <definedName name="solver_adj" localSheetId="1" hidden="1">'Logistic Regression'!$A$4:$E$4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'Logistic Regression'!$M$4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K4" i="5" l="1"/>
  <c r="G7" i="5"/>
  <c r="I7" i="5" s="1"/>
  <c r="G8" i="5"/>
  <c r="I8" i="5" s="1"/>
  <c r="G9" i="5"/>
  <c r="I9" i="5" s="1"/>
  <c r="G10" i="5"/>
  <c r="I10" i="5" s="1"/>
  <c r="L10" i="5" s="1"/>
  <c r="M10" i="5" s="1"/>
  <c r="G11" i="5"/>
  <c r="I11" i="5" s="1"/>
  <c r="G12" i="5"/>
  <c r="I12" i="5" s="1"/>
  <c r="J12" i="5" s="1"/>
  <c r="K12" i="5" s="1"/>
  <c r="G13" i="5"/>
  <c r="I13" i="5" s="1"/>
  <c r="G14" i="5"/>
  <c r="I14" i="5" s="1"/>
  <c r="G15" i="5"/>
  <c r="I15" i="5" s="1"/>
  <c r="G16" i="5"/>
  <c r="I16" i="5" s="1"/>
  <c r="G17" i="5"/>
  <c r="I17" i="5" s="1"/>
  <c r="G18" i="5"/>
  <c r="I18" i="5" s="1"/>
  <c r="L18" i="5" s="1"/>
  <c r="M18" i="5" s="1"/>
  <c r="G19" i="5"/>
  <c r="I19" i="5" s="1"/>
  <c r="G20" i="5"/>
  <c r="I20" i="5" s="1"/>
  <c r="J20" i="5" s="1"/>
  <c r="K20" i="5" s="1"/>
  <c r="G21" i="5"/>
  <c r="I21" i="5" s="1"/>
  <c r="G22" i="5"/>
  <c r="I22" i="5" s="1"/>
  <c r="G23" i="5"/>
  <c r="I23" i="5" s="1"/>
  <c r="G24" i="5"/>
  <c r="I24" i="5" s="1"/>
  <c r="G25" i="5"/>
  <c r="I25" i="5" s="1"/>
  <c r="G26" i="5"/>
  <c r="I26" i="5" s="1"/>
  <c r="G27" i="5"/>
  <c r="I27" i="5" s="1"/>
  <c r="G28" i="5"/>
  <c r="I28" i="5" s="1"/>
  <c r="J28" i="5" s="1"/>
  <c r="K28" i="5" s="1"/>
  <c r="G29" i="5"/>
  <c r="I29" i="5" s="1"/>
  <c r="G30" i="5"/>
  <c r="I30" i="5" s="1"/>
  <c r="G31" i="5"/>
  <c r="I31" i="5" s="1"/>
  <c r="G32" i="5"/>
  <c r="I32" i="5" s="1"/>
  <c r="G33" i="5"/>
  <c r="I33" i="5" s="1"/>
  <c r="G34" i="5"/>
  <c r="I34" i="5" s="1"/>
  <c r="G35" i="5"/>
  <c r="I35" i="5" s="1"/>
  <c r="G36" i="5"/>
  <c r="I36" i="5" s="1"/>
  <c r="J36" i="5" s="1"/>
  <c r="K36" i="5" s="1"/>
  <c r="G37" i="5"/>
  <c r="I37" i="5" s="1"/>
  <c r="G38" i="5"/>
  <c r="I38" i="5" s="1"/>
  <c r="G39" i="5"/>
  <c r="I39" i="5" s="1"/>
  <c r="G40" i="5"/>
  <c r="I40" i="5" s="1"/>
  <c r="G41" i="5"/>
  <c r="I41" i="5" s="1"/>
  <c r="G42" i="5"/>
  <c r="I42" i="5" s="1"/>
  <c r="L42" i="5" s="1"/>
  <c r="M42" i="5" s="1"/>
  <c r="G43" i="5"/>
  <c r="I43" i="5" s="1"/>
  <c r="G44" i="5"/>
  <c r="I44" i="5" s="1"/>
  <c r="L44" i="5" s="1"/>
  <c r="M44" i="5" s="1"/>
  <c r="G45" i="5"/>
  <c r="I45" i="5" s="1"/>
  <c r="G46" i="5"/>
  <c r="I46" i="5" s="1"/>
  <c r="G47" i="5"/>
  <c r="I47" i="5" s="1"/>
  <c r="G48" i="5"/>
  <c r="I48" i="5" s="1"/>
  <c r="G49" i="5"/>
  <c r="I49" i="5" s="1"/>
  <c r="G50" i="5"/>
  <c r="I50" i="5" s="1"/>
  <c r="L50" i="5" s="1"/>
  <c r="M50" i="5" s="1"/>
  <c r="G51" i="5"/>
  <c r="I51" i="5" s="1"/>
  <c r="G52" i="5"/>
  <c r="I52" i="5" s="1"/>
  <c r="J52" i="5" s="1"/>
  <c r="K52" i="5" s="1"/>
  <c r="G53" i="5"/>
  <c r="I53" i="5" s="1"/>
  <c r="G54" i="5"/>
  <c r="I54" i="5" s="1"/>
  <c r="G55" i="5"/>
  <c r="I55" i="5" s="1"/>
  <c r="G56" i="5"/>
  <c r="I56" i="5" s="1"/>
  <c r="G57" i="5"/>
  <c r="I57" i="5" s="1"/>
  <c r="G58" i="5"/>
  <c r="I58" i="5" s="1"/>
  <c r="G59" i="5"/>
  <c r="I59" i="5" s="1"/>
  <c r="G60" i="5"/>
  <c r="I60" i="5" s="1"/>
  <c r="J60" i="5" s="1"/>
  <c r="K60" i="5" s="1"/>
  <c r="G61" i="5"/>
  <c r="I61" i="5" s="1"/>
  <c r="G62" i="5"/>
  <c r="I62" i="5" s="1"/>
  <c r="G63" i="5"/>
  <c r="I63" i="5" s="1"/>
  <c r="G64" i="5"/>
  <c r="I64" i="5" s="1"/>
  <c r="G65" i="5"/>
  <c r="I65" i="5" s="1"/>
  <c r="G66" i="5"/>
  <c r="I66" i="5" s="1"/>
  <c r="G67" i="5"/>
  <c r="I67" i="5" s="1"/>
  <c r="G68" i="5"/>
  <c r="I68" i="5" s="1"/>
  <c r="J68" i="5" s="1"/>
  <c r="K68" i="5" s="1"/>
  <c r="G69" i="5"/>
  <c r="I69" i="5" s="1"/>
  <c r="G70" i="5"/>
  <c r="I70" i="5" s="1"/>
  <c r="G71" i="5"/>
  <c r="I71" i="5" s="1"/>
  <c r="G72" i="5"/>
  <c r="I72" i="5" s="1"/>
  <c r="G73" i="5"/>
  <c r="I73" i="5" s="1"/>
  <c r="G74" i="5"/>
  <c r="I74" i="5" s="1"/>
  <c r="L74" i="5" s="1"/>
  <c r="M74" i="5" s="1"/>
  <c r="G75" i="5"/>
  <c r="I75" i="5" s="1"/>
  <c r="G76" i="5"/>
  <c r="I76" i="5" s="1"/>
  <c r="L76" i="5" s="1"/>
  <c r="M76" i="5" s="1"/>
  <c r="G77" i="5"/>
  <c r="I77" i="5" s="1"/>
  <c r="G78" i="5"/>
  <c r="I78" i="5" s="1"/>
  <c r="G79" i="5"/>
  <c r="I79" i="5" s="1"/>
  <c r="G80" i="5"/>
  <c r="I80" i="5" s="1"/>
  <c r="G81" i="5"/>
  <c r="I81" i="5" s="1"/>
  <c r="G82" i="5"/>
  <c r="I82" i="5" s="1"/>
  <c r="L82" i="5" s="1"/>
  <c r="M82" i="5" s="1"/>
  <c r="G83" i="5"/>
  <c r="I83" i="5" s="1"/>
  <c r="G84" i="5"/>
  <c r="I84" i="5" s="1"/>
  <c r="J84" i="5" s="1"/>
  <c r="K84" i="5" s="1"/>
  <c r="G85" i="5"/>
  <c r="I85" i="5" s="1"/>
  <c r="G86" i="5"/>
  <c r="I86" i="5" s="1"/>
  <c r="G87" i="5"/>
  <c r="I87" i="5" s="1"/>
  <c r="G88" i="5"/>
  <c r="I88" i="5" s="1"/>
  <c r="G89" i="5"/>
  <c r="I89" i="5" s="1"/>
  <c r="G90" i="5"/>
  <c r="I90" i="5" s="1"/>
  <c r="G91" i="5"/>
  <c r="I91" i="5" s="1"/>
  <c r="G92" i="5"/>
  <c r="I92" i="5" s="1"/>
  <c r="J92" i="5" s="1"/>
  <c r="K92" i="5" s="1"/>
  <c r="G93" i="5"/>
  <c r="I93" i="5" s="1"/>
  <c r="G94" i="5"/>
  <c r="I94" i="5" s="1"/>
  <c r="G95" i="5"/>
  <c r="I95" i="5" s="1"/>
  <c r="G96" i="5"/>
  <c r="I96" i="5" s="1"/>
  <c r="G97" i="5"/>
  <c r="I97" i="5" s="1"/>
  <c r="G98" i="5"/>
  <c r="I98" i="5" s="1"/>
  <c r="G99" i="5"/>
  <c r="I99" i="5" s="1"/>
  <c r="G100" i="5"/>
  <c r="I100" i="5" s="1"/>
  <c r="J100" i="5" s="1"/>
  <c r="K100" i="5" s="1"/>
  <c r="G101" i="5"/>
  <c r="I101" i="5" s="1"/>
  <c r="G102" i="5"/>
  <c r="I102" i="5" s="1"/>
  <c r="G103" i="5"/>
  <c r="I103" i="5" s="1"/>
  <c r="G104" i="5"/>
  <c r="I104" i="5" s="1"/>
  <c r="G105" i="5"/>
  <c r="I105" i="5" s="1"/>
  <c r="G6" i="5"/>
  <c r="I6" i="5" s="1"/>
  <c r="L58" i="5" l="1"/>
  <c r="M58" i="5" s="1"/>
  <c r="J58" i="5"/>
  <c r="K58" i="5" s="1"/>
  <c r="L98" i="5"/>
  <c r="M98" i="5" s="1"/>
  <c r="J98" i="5"/>
  <c r="K98" i="5" s="1"/>
  <c r="L90" i="5"/>
  <c r="M90" i="5" s="1"/>
  <c r="J90" i="5"/>
  <c r="K90" i="5" s="1"/>
  <c r="L26" i="5"/>
  <c r="M26" i="5" s="1"/>
  <c r="J26" i="5"/>
  <c r="K26" i="5" s="1"/>
  <c r="L66" i="5"/>
  <c r="M66" i="5" s="1"/>
  <c r="J66" i="5"/>
  <c r="K66" i="5" s="1"/>
  <c r="L6" i="5"/>
  <c r="J6" i="5"/>
  <c r="K6" i="5" s="1"/>
  <c r="L34" i="5"/>
  <c r="M34" i="5" s="1"/>
  <c r="J34" i="5"/>
  <c r="K34" i="5" s="1"/>
  <c r="J74" i="5"/>
  <c r="K74" i="5" s="1"/>
  <c r="J10" i="5"/>
  <c r="K10" i="5" s="1"/>
  <c r="J82" i="5"/>
  <c r="K82" i="5" s="1"/>
  <c r="J50" i="5"/>
  <c r="K50" i="5" s="1"/>
  <c r="J18" i="5"/>
  <c r="K18" i="5" s="1"/>
  <c r="J42" i="5"/>
  <c r="K42" i="5" s="1"/>
  <c r="L104" i="5"/>
  <c r="M104" i="5" s="1"/>
  <c r="J104" i="5"/>
  <c r="K104" i="5" s="1"/>
  <c r="L64" i="5"/>
  <c r="M64" i="5" s="1"/>
  <c r="J64" i="5"/>
  <c r="K64" i="5" s="1"/>
  <c r="L24" i="5"/>
  <c r="M24" i="5" s="1"/>
  <c r="J24" i="5"/>
  <c r="K24" i="5" s="1"/>
  <c r="L87" i="5"/>
  <c r="M87" i="5" s="1"/>
  <c r="J87" i="5"/>
  <c r="K87" i="5" s="1"/>
  <c r="L31" i="5"/>
  <c r="M31" i="5" s="1"/>
  <c r="J31" i="5"/>
  <c r="K31" i="5" s="1"/>
  <c r="L15" i="5"/>
  <c r="M15" i="5" s="1"/>
  <c r="J15" i="5"/>
  <c r="K15" i="5" s="1"/>
  <c r="L7" i="5"/>
  <c r="M7" i="5" s="1"/>
  <c r="J7" i="5"/>
  <c r="K7" i="5" s="1"/>
  <c r="L56" i="5"/>
  <c r="M56" i="5" s="1"/>
  <c r="J56" i="5"/>
  <c r="K56" i="5" s="1"/>
  <c r="L47" i="5"/>
  <c r="M47" i="5" s="1"/>
  <c r="J47" i="5"/>
  <c r="K47" i="5" s="1"/>
  <c r="L86" i="5"/>
  <c r="M86" i="5" s="1"/>
  <c r="J86" i="5"/>
  <c r="K86" i="5" s="1"/>
  <c r="L62" i="5"/>
  <c r="M62" i="5" s="1"/>
  <c r="J62" i="5"/>
  <c r="K62" i="5" s="1"/>
  <c r="L54" i="5"/>
  <c r="M54" i="5" s="1"/>
  <c r="J54" i="5"/>
  <c r="K54" i="5" s="1"/>
  <c r="L46" i="5"/>
  <c r="M46" i="5" s="1"/>
  <c r="J46" i="5"/>
  <c r="K46" i="5" s="1"/>
  <c r="L38" i="5"/>
  <c r="M38" i="5" s="1"/>
  <c r="J38" i="5"/>
  <c r="K38" i="5" s="1"/>
  <c r="L30" i="5"/>
  <c r="M30" i="5" s="1"/>
  <c r="J30" i="5"/>
  <c r="K30" i="5" s="1"/>
  <c r="L22" i="5"/>
  <c r="M22" i="5" s="1"/>
  <c r="J22" i="5"/>
  <c r="K22" i="5" s="1"/>
  <c r="L14" i="5"/>
  <c r="M14" i="5" s="1"/>
  <c r="J14" i="5"/>
  <c r="K14" i="5" s="1"/>
  <c r="M6" i="5"/>
  <c r="L96" i="5"/>
  <c r="M96" i="5" s="1"/>
  <c r="J96" i="5"/>
  <c r="K96" i="5" s="1"/>
  <c r="L16" i="5"/>
  <c r="M16" i="5" s="1"/>
  <c r="J16" i="5"/>
  <c r="K16" i="5" s="1"/>
  <c r="L63" i="5"/>
  <c r="M63" i="5" s="1"/>
  <c r="J63" i="5"/>
  <c r="K63" i="5" s="1"/>
  <c r="L102" i="5"/>
  <c r="M102" i="5" s="1"/>
  <c r="J102" i="5"/>
  <c r="K102" i="5" s="1"/>
  <c r="L85" i="5"/>
  <c r="M85" i="5" s="1"/>
  <c r="J85" i="5"/>
  <c r="K85" i="5" s="1"/>
  <c r="L45" i="5"/>
  <c r="M45" i="5" s="1"/>
  <c r="J45" i="5"/>
  <c r="K45" i="5" s="1"/>
  <c r="L29" i="5"/>
  <c r="M29" i="5" s="1"/>
  <c r="J29" i="5"/>
  <c r="K29" i="5" s="1"/>
  <c r="L13" i="5"/>
  <c r="M13" i="5" s="1"/>
  <c r="J13" i="5"/>
  <c r="K13" i="5" s="1"/>
  <c r="L80" i="5"/>
  <c r="M80" i="5" s="1"/>
  <c r="J80" i="5"/>
  <c r="K80" i="5" s="1"/>
  <c r="L40" i="5"/>
  <c r="M40" i="5" s="1"/>
  <c r="J40" i="5"/>
  <c r="K40" i="5" s="1"/>
  <c r="L8" i="5"/>
  <c r="M8" i="5" s="1"/>
  <c r="J8" i="5"/>
  <c r="K8" i="5" s="1"/>
  <c r="L79" i="5"/>
  <c r="M79" i="5" s="1"/>
  <c r="J79" i="5"/>
  <c r="K79" i="5" s="1"/>
  <c r="L23" i="5"/>
  <c r="M23" i="5" s="1"/>
  <c r="J23" i="5"/>
  <c r="K23" i="5" s="1"/>
  <c r="L70" i="5"/>
  <c r="M70" i="5" s="1"/>
  <c r="J70" i="5"/>
  <c r="K70" i="5" s="1"/>
  <c r="L77" i="5"/>
  <c r="M77" i="5" s="1"/>
  <c r="J77" i="5"/>
  <c r="K77" i="5" s="1"/>
  <c r="L61" i="5"/>
  <c r="M61" i="5" s="1"/>
  <c r="J61" i="5"/>
  <c r="K61" i="5" s="1"/>
  <c r="L37" i="5"/>
  <c r="M37" i="5" s="1"/>
  <c r="J37" i="5"/>
  <c r="K37" i="5" s="1"/>
  <c r="L21" i="5"/>
  <c r="M21" i="5" s="1"/>
  <c r="J21" i="5"/>
  <c r="K21" i="5" s="1"/>
  <c r="L72" i="5"/>
  <c r="M72" i="5" s="1"/>
  <c r="J72" i="5"/>
  <c r="K72" i="5" s="1"/>
  <c r="L103" i="5"/>
  <c r="M103" i="5" s="1"/>
  <c r="J103" i="5"/>
  <c r="K103" i="5" s="1"/>
  <c r="L55" i="5"/>
  <c r="M55" i="5" s="1"/>
  <c r="J55" i="5"/>
  <c r="K55" i="5" s="1"/>
  <c r="L94" i="5"/>
  <c r="M94" i="5" s="1"/>
  <c r="J94" i="5"/>
  <c r="K94" i="5" s="1"/>
  <c r="L101" i="5"/>
  <c r="M101" i="5" s="1"/>
  <c r="J101" i="5"/>
  <c r="K101" i="5" s="1"/>
  <c r="L69" i="5"/>
  <c r="M69" i="5" s="1"/>
  <c r="J69" i="5"/>
  <c r="K69" i="5" s="1"/>
  <c r="J99" i="5"/>
  <c r="K99" i="5" s="1"/>
  <c r="L99" i="5"/>
  <c r="M99" i="5" s="1"/>
  <c r="J83" i="5"/>
  <c r="K83" i="5" s="1"/>
  <c r="L83" i="5"/>
  <c r="M83" i="5" s="1"/>
  <c r="J67" i="5"/>
  <c r="K67" i="5" s="1"/>
  <c r="L67" i="5"/>
  <c r="M67" i="5" s="1"/>
  <c r="J51" i="5"/>
  <c r="K51" i="5" s="1"/>
  <c r="L51" i="5"/>
  <c r="M51" i="5" s="1"/>
  <c r="J35" i="5"/>
  <c r="K35" i="5" s="1"/>
  <c r="L35" i="5"/>
  <c r="M35" i="5" s="1"/>
  <c r="J27" i="5"/>
  <c r="K27" i="5" s="1"/>
  <c r="L27" i="5"/>
  <c r="M27" i="5" s="1"/>
  <c r="J19" i="5"/>
  <c r="K19" i="5" s="1"/>
  <c r="L19" i="5"/>
  <c r="M19" i="5" s="1"/>
  <c r="J11" i="5"/>
  <c r="K11" i="5" s="1"/>
  <c r="L11" i="5"/>
  <c r="M11" i="5" s="1"/>
  <c r="L48" i="5"/>
  <c r="M48" i="5" s="1"/>
  <c r="J48" i="5"/>
  <c r="K48" i="5" s="1"/>
  <c r="L95" i="5"/>
  <c r="M95" i="5" s="1"/>
  <c r="J95" i="5"/>
  <c r="K95" i="5" s="1"/>
  <c r="L39" i="5"/>
  <c r="M39" i="5" s="1"/>
  <c r="J39" i="5"/>
  <c r="K39" i="5" s="1"/>
  <c r="L78" i="5"/>
  <c r="M78" i="5" s="1"/>
  <c r="J78" i="5"/>
  <c r="K78" i="5" s="1"/>
  <c r="L93" i="5"/>
  <c r="M93" i="5" s="1"/>
  <c r="J93" i="5"/>
  <c r="K93" i="5" s="1"/>
  <c r="L53" i="5"/>
  <c r="M53" i="5" s="1"/>
  <c r="J53" i="5"/>
  <c r="K53" i="5" s="1"/>
  <c r="J91" i="5"/>
  <c r="K91" i="5" s="1"/>
  <c r="L91" i="5"/>
  <c r="M91" i="5" s="1"/>
  <c r="J75" i="5"/>
  <c r="K75" i="5" s="1"/>
  <c r="L75" i="5"/>
  <c r="M75" i="5" s="1"/>
  <c r="J59" i="5"/>
  <c r="K59" i="5" s="1"/>
  <c r="L59" i="5"/>
  <c r="M59" i="5" s="1"/>
  <c r="J43" i="5"/>
  <c r="K43" i="5" s="1"/>
  <c r="L43" i="5"/>
  <c r="M43" i="5" s="1"/>
  <c r="L88" i="5"/>
  <c r="M88" i="5" s="1"/>
  <c r="J88" i="5"/>
  <c r="K88" i="5" s="1"/>
  <c r="L32" i="5"/>
  <c r="M32" i="5" s="1"/>
  <c r="J32" i="5"/>
  <c r="K32" i="5" s="1"/>
  <c r="L71" i="5"/>
  <c r="M71" i="5" s="1"/>
  <c r="J71" i="5"/>
  <c r="K71" i="5" s="1"/>
  <c r="L105" i="5"/>
  <c r="M105" i="5" s="1"/>
  <c r="J105" i="5"/>
  <c r="K105" i="5" s="1"/>
  <c r="L97" i="5"/>
  <c r="M97" i="5" s="1"/>
  <c r="J97" i="5"/>
  <c r="K97" i="5" s="1"/>
  <c r="L89" i="5"/>
  <c r="M89" i="5" s="1"/>
  <c r="J89" i="5"/>
  <c r="K89" i="5" s="1"/>
  <c r="L81" i="5"/>
  <c r="M81" i="5" s="1"/>
  <c r="J81" i="5"/>
  <c r="K81" i="5" s="1"/>
  <c r="L73" i="5"/>
  <c r="M73" i="5" s="1"/>
  <c r="J73" i="5"/>
  <c r="K73" i="5" s="1"/>
  <c r="L65" i="5"/>
  <c r="M65" i="5" s="1"/>
  <c r="J65" i="5"/>
  <c r="K65" i="5" s="1"/>
  <c r="L57" i="5"/>
  <c r="M57" i="5" s="1"/>
  <c r="J57" i="5"/>
  <c r="K57" i="5" s="1"/>
  <c r="L49" i="5"/>
  <c r="M49" i="5" s="1"/>
  <c r="J49" i="5"/>
  <c r="K49" i="5" s="1"/>
  <c r="L41" i="5"/>
  <c r="M41" i="5" s="1"/>
  <c r="J41" i="5"/>
  <c r="K41" i="5" s="1"/>
  <c r="L33" i="5"/>
  <c r="M33" i="5" s="1"/>
  <c r="J33" i="5"/>
  <c r="K33" i="5" s="1"/>
  <c r="L25" i="5"/>
  <c r="M25" i="5" s="1"/>
  <c r="J25" i="5"/>
  <c r="K25" i="5" s="1"/>
  <c r="L17" i="5"/>
  <c r="M17" i="5" s="1"/>
  <c r="J17" i="5"/>
  <c r="K17" i="5" s="1"/>
  <c r="L9" i="5"/>
  <c r="M9" i="5" s="1"/>
  <c r="J9" i="5"/>
  <c r="K9" i="5" s="1"/>
  <c r="L60" i="5"/>
  <c r="M60" i="5" s="1"/>
  <c r="L28" i="5"/>
  <c r="M28" i="5" s="1"/>
  <c r="L12" i="5"/>
  <c r="M12" i="5" s="1"/>
  <c r="L84" i="5"/>
  <c r="M84" i="5" s="1"/>
  <c r="L36" i="5"/>
  <c r="M36" i="5" s="1"/>
  <c r="L92" i="5"/>
  <c r="M92" i="5" s="1"/>
  <c r="L100" i="5"/>
  <c r="M100" i="5" s="1"/>
  <c r="L52" i="5"/>
  <c r="M52" i="5" s="1"/>
  <c r="L20" i="5"/>
  <c r="M20" i="5" s="1"/>
  <c r="L68" i="5"/>
  <c r="M68" i="5" s="1"/>
  <c r="J76" i="5"/>
  <c r="K76" i="5" s="1"/>
  <c r="J44" i="5"/>
  <c r="K44" i="5" s="1"/>
  <c r="L4" i="5" l="1"/>
  <c r="M4" i="5"/>
</calcChain>
</file>

<file path=xl/sharedStrings.xml><?xml version="1.0" encoding="utf-8"?>
<sst xmlns="http://schemas.openxmlformats.org/spreadsheetml/2006/main" count="165" uniqueCount="149">
  <si>
    <t>Mehrab Rasoli</t>
  </si>
  <si>
    <t>Hossein Hashemi</t>
  </si>
  <si>
    <t>Zohre Hashemi</t>
  </si>
  <si>
    <t>Mehrab Teimori</t>
  </si>
  <si>
    <t>Setare Firozi</t>
  </si>
  <si>
    <t>Ahmad Ghorbani</t>
  </si>
  <si>
    <t>Abolfazl Rasoli</t>
  </si>
  <si>
    <t>Samane Ghahremani</t>
  </si>
  <si>
    <t>Navid Rasoli</t>
  </si>
  <si>
    <t>Ahmad Hashemi</t>
  </si>
  <si>
    <t>Mehrab Abasi</t>
  </si>
  <si>
    <t>Ahmad Abdi</t>
  </si>
  <si>
    <t>Zohre Abasi</t>
  </si>
  <si>
    <t>Negin Teimori</t>
  </si>
  <si>
    <t>Setare Moeini</t>
  </si>
  <si>
    <t>Setare Azizi</t>
  </si>
  <si>
    <t>Navid Moeini</t>
  </si>
  <si>
    <t>Ahmad Moeini</t>
  </si>
  <si>
    <t>Hossein Abdi</t>
  </si>
  <si>
    <t>Hossein Mosavi</t>
  </si>
  <si>
    <t>Negin Ghorbani</t>
  </si>
  <si>
    <t>Mohammad Rasoli</t>
  </si>
  <si>
    <t>Ali Abdi</t>
  </si>
  <si>
    <t>Negin Azizi</t>
  </si>
  <si>
    <t>Abolfazl Fathi</t>
  </si>
  <si>
    <t>Setare Kamali</t>
  </si>
  <si>
    <t>Mahsa Azizi</t>
  </si>
  <si>
    <t>Mahsa Najafi</t>
  </si>
  <si>
    <t>Abbas Kamali</t>
  </si>
  <si>
    <t>Mohammad Abdi</t>
  </si>
  <si>
    <t>Negin Firozi</t>
  </si>
  <si>
    <t>Setare Mosavi</t>
  </si>
  <si>
    <t>Leila Ghahremani</t>
  </si>
  <si>
    <t>Ali Ghahremani</t>
  </si>
  <si>
    <t>Ahmad Rasoli</t>
  </si>
  <si>
    <t>Abolfazl Abdi</t>
  </si>
  <si>
    <t>Setare Teimori</t>
  </si>
  <si>
    <t>Mahsa Kamali</t>
  </si>
  <si>
    <t>Negin Abasi</t>
  </si>
  <si>
    <t>Arman Teimori</t>
  </si>
  <si>
    <t>Abolfazl Ghahremani</t>
  </si>
  <si>
    <t>Mehrab Ghahremani</t>
  </si>
  <si>
    <t>Mehrab Moeini</t>
  </si>
  <si>
    <t>Ahmad Abasi</t>
  </si>
  <si>
    <t>Navid Najafi</t>
  </si>
  <si>
    <t>Mohammad Ghorbani</t>
  </si>
  <si>
    <t>Leila Najafi</t>
  </si>
  <si>
    <t>Zohre Fathi</t>
  </si>
  <si>
    <t>Negin Rasoli</t>
  </si>
  <si>
    <t>Abbas Ghorbani</t>
  </si>
  <si>
    <t>Mehrab Azizi</t>
  </si>
  <si>
    <t>Mehrab Abdi</t>
  </si>
  <si>
    <t>Navid Kamali</t>
  </si>
  <si>
    <t>Zohre Azizi</t>
  </si>
  <si>
    <t>Samane Teimori</t>
  </si>
  <si>
    <t>Abbas Firozi</t>
  </si>
  <si>
    <t>Leila Fathi</t>
  </si>
  <si>
    <t>Hossein Fathi</t>
  </si>
  <si>
    <t>Arman Rasoli</t>
  </si>
  <si>
    <t>Abolfazl Kamali</t>
  </si>
  <si>
    <t>Arman Kamali</t>
  </si>
  <si>
    <t>Mohammad Firozi</t>
  </si>
  <si>
    <t>Hossein Rasoli</t>
  </si>
  <si>
    <t>Samane Abasi</t>
  </si>
  <si>
    <t>Ali Abasi</t>
  </si>
  <si>
    <t>Samane Moeini</t>
  </si>
  <si>
    <t>Hossein Latifi</t>
  </si>
  <si>
    <t>Abolfazl Azizi</t>
  </si>
  <si>
    <t>Abbas Moeini</t>
  </si>
  <si>
    <t>Leila Latifi</t>
  </si>
  <si>
    <t>Abbas Hashemi</t>
  </si>
  <si>
    <t>Ahmad Najafi</t>
  </si>
  <si>
    <t>Negin Hashemi</t>
  </si>
  <si>
    <t>Mohammad Mosavi</t>
  </si>
  <si>
    <t>Arman Ghorbani</t>
  </si>
  <si>
    <t>Samane Mosavi</t>
  </si>
  <si>
    <t>Hossein Moeini</t>
  </si>
  <si>
    <t>Samane Fathi</t>
  </si>
  <si>
    <t>Abbas Latifi</t>
  </si>
  <si>
    <t>Navid Firozi</t>
  </si>
  <si>
    <t>Mehrab Latifi</t>
  </si>
  <si>
    <t>Setare Ghahremani</t>
  </si>
  <si>
    <t>Arman Firozi</t>
  </si>
  <si>
    <t>Negin Kamali</t>
  </si>
  <si>
    <t>Mohammad Teimori</t>
  </si>
  <si>
    <t>Ali Firozi</t>
  </si>
  <si>
    <t>Mehrab Mosavi</t>
  </si>
  <si>
    <t>Samane Azizi</t>
  </si>
  <si>
    <t>Mehrab Ghorbani</t>
  </si>
  <si>
    <t>Leila Abdi</t>
  </si>
  <si>
    <t>Zohre Mosavi</t>
  </si>
  <si>
    <t>Abolfazl Ghorbani</t>
  </si>
  <si>
    <t>Samane Najafi</t>
  </si>
  <si>
    <t>Abbas Abasi</t>
  </si>
  <si>
    <t>Abolfazl Hashemi</t>
  </si>
  <si>
    <t>Zohre Najafi</t>
  </si>
  <si>
    <t>Setare Fathi</t>
  </si>
  <si>
    <t>Navid Abasi</t>
  </si>
  <si>
    <t>Navid Teimori</t>
  </si>
  <si>
    <t>Leila Kamali</t>
  </si>
  <si>
    <t>Name</t>
  </si>
  <si>
    <t>Potential income</t>
  </si>
  <si>
    <t>Age</t>
  </si>
  <si>
    <t>Qualification</t>
  </si>
  <si>
    <t>Bank Debt</t>
  </si>
  <si>
    <t>Returned Check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</si>
  <si>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</si>
  <si>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</si>
  <si>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</si>
  <si>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</si>
  <si>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</si>
  <si>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</si>
  <si>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</si>
  <si>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</si>
  <si>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</si>
  <si>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</si>
  <si>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</si>
  <si>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</si>
  <si>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</si>
  <si>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</si>
  <si>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</si>
  <si>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</si>
  <si>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</si>
  <si>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</si>
  <si>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</si>
  <si>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</si>
  <si>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</si>
  <si>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</si>
  <si>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</si>
  <si>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</si>
  <si>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</si>
  <si>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</si>
  <si>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</si>
  <si>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</si>
  <si>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</si>
  <si>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</si>
  <si>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Qualification</t>
  </si>
  <si>
    <t>intercept</t>
  </si>
  <si>
    <t>predicted</t>
  </si>
  <si>
    <t>outcome</t>
  </si>
  <si>
    <t>Coef</t>
  </si>
  <si>
    <t>value</t>
  </si>
  <si>
    <t>predicted - value</t>
  </si>
  <si>
    <t>P(1)</t>
  </si>
  <si>
    <t>difference</t>
  </si>
  <si>
    <t>P(0)</t>
  </si>
  <si>
    <t>Ln</t>
  </si>
  <si>
    <t>sum</t>
  </si>
  <si>
    <t>to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</si>
</sst>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i/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Regression!$C$28:$C$127</c:f>
              <c:numCache>
                <c:formatCode>General</c:formatCode>
                <c:ptCount val="100"/>
                <c:pt idx="0">
                  <c:v>3.3230006615194041E-2</c:v>
                </c:pt>
                <c:pt idx="1">
                  <c:v>-0.5327706913044552</c:v>
                </c:pt>
                <c:pt idx="2">
                  <c:v>-0.43406398355945353</c:v>
                </c:pt>
                <c:pt idx="3">
                  <c:v>9.8981276111817396E-2</c:v>
                </c:pt>
                <c:pt idx="4">
                  <c:v>-8.9147615465124286E-2</c:v>
                </c:pt>
                <c:pt idx="5">
                  <c:v>-0.35244462314451108</c:v>
                </c:pt>
                <c:pt idx="6">
                  <c:v>-0.42126531707413639</c:v>
                </c:pt>
                <c:pt idx="7">
                  <c:v>-6.335619050842789E-3</c:v>
                </c:pt>
                <c:pt idx="8">
                  <c:v>-1.4918598252456339E-2</c:v>
                </c:pt>
                <c:pt idx="9">
                  <c:v>-1.4573106574246264E-2</c:v>
                </c:pt>
                <c:pt idx="10">
                  <c:v>0.14817652833301964</c:v>
                </c:pt>
                <c:pt idx="11">
                  <c:v>-0.21702473580121118</c:v>
                </c:pt>
                <c:pt idx="12">
                  <c:v>-0.65223229760051948</c:v>
                </c:pt>
                <c:pt idx="13">
                  <c:v>8.4304980888760817E-3</c:v>
                </c:pt>
                <c:pt idx="14">
                  <c:v>2.7020204783781199E-2</c:v>
                </c:pt>
                <c:pt idx="15">
                  <c:v>0.1966919476426342</c:v>
                </c:pt>
                <c:pt idx="16">
                  <c:v>0.13993122894980697</c:v>
                </c:pt>
                <c:pt idx="17">
                  <c:v>-0.54318789646793963</c:v>
                </c:pt>
                <c:pt idx="18">
                  <c:v>0.28488117083202968</c:v>
                </c:pt>
                <c:pt idx="19">
                  <c:v>-0.69535258619126372</c:v>
                </c:pt>
                <c:pt idx="20">
                  <c:v>-4.7536400163340375E-2</c:v>
                </c:pt>
                <c:pt idx="21">
                  <c:v>-0.56619550622012227</c:v>
                </c:pt>
                <c:pt idx="22">
                  <c:v>0.46748056558096862</c:v>
                </c:pt>
                <c:pt idx="23">
                  <c:v>-0.63238253775884634</c:v>
                </c:pt>
                <c:pt idx="24">
                  <c:v>0.22378158876600884</c:v>
                </c:pt>
                <c:pt idx="25">
                  <c:v>0.24080984247508058</c:v>
                </c:pt>
                <c:pt idx="26">
                  <c:v>-1.3636636072871577E-2</c:v>
                </c:pt>
                <c:pt idx="27">
                  <c:v>0.30435001905873099</c:v>
                </c:pt>
                <c:pt idx="28">
                  <c:v>0.31657993409347296</c:v>
                </c:pt>
                <c:pt idx="29">
                  <c:v>0.11911633607501826</c:v>
                </c:pt>
                <c:pt idx="30">
                  <c:v>0.27496424161080624</c:v>
                </c:pt>
                <c:pt idx="31">
                  <c:v>0.23996698092261981</c:v>
                </c:pt>
                <c:pt idx="32">
                  <c:v>-0.35684214762167921</c:v>
                </c:pt>
                <c:pt idx="33">
                  <c:v>0.14169446519220164</c:v>
                </c:pt>
                <c:pt idx="34">
                  <c:v>0.30271333706565939</c:v>
                </c:pt>
                <c:pt idx="35">
                  <c:v>0.10468989739213364</c:v>
                </c:pt>
                <c:pt idx="36">
                  <c:v>0.50637907880776745</c:v>
                </c:pt>
                <c:pt idx="37">
                  <c:v>-0.32062406049423553</c:v>
                </c:pt>
                <c:pt idx="38">
                  <c:v>-0.1474174074469119</c:v>
                </c:pt>
                <c:pt idx="39">
                  <c:v>0.48417495014848533</c:v>
                </c:pt>
                <c:pt idx="40">
                  <c:v>-9.2120055610121376E-2</c:v>
                </c:pt>
                <c:pt idx="41">
                  <c:v>6.9501417623155981E-2</c:v>
                </c:pt>
                <c:pt idx="42">
                  <c:v>-7.7482019266336355E-2</c:v>
                </c:pt>
                <c:pt idx="43">
                  <c:v>0.1305985250528241</c:v>
                </c:pt>
                <c:pt idx="44">
                  <c:v>0.11288615566349636</c:v>
                </c:pt>
                <c:pt idx="45">
                  <c:v>-7.911289194412896E-2</c:v>
                </c:pt>
                <c:pt idx="46">
                  <c:v>0.16256220985568604</c:v>
                </c:pt>
                <c:pt idx="47">
                  <c:v>0.11379015295628447</c:v>
                </c:pt>
                <c:pt idx="48">
                  <c:v>2.3416972839046313E-2</c:v>
                </c:pt>
                <c:pt idx="49">
                  <c:v>5.0901618844303442E-2</c:v>
                </c:pt>
                <c:pt idx="50">
                  <c:v>0.20761657518950705</c:v>
                </c:pt>
                <c:pt idx="51">
                  <c:v>0.1194502052165734</c:v>
                </c:pt>
                <c:pt idx="52">
                  <c:v>-8.6358582541109397E-2</c:v>
                </c:pt>
                <c:pt idx="53">
                  <c:v>2.9361853129040494E-2</c:v>
                </c:pt>
                <c:pt idx="54">
                  <c:v>2.3042346537272884E-2</c:v>
                </c:pt>
                <c:pt idx="55">
                  <c:v>0.17853172158272823</c:v>
                </c:pt>
                <c:pt idx="56">
                  <c:v>0.22152192683300864</c:v>
                </c:pt>
                <c:pt idx="57">
                  <c:v>-1.9459244882210958E-2</c:v>
                </c:pt>
                <c:pt idx="58">
                  <c:v>-0.10714481288415723</c:v>
                </c:pt>
                <c:pt idx="59">
                  <c:v>7.7470172928295056E-2</c:v>
                </c:pt>
                <c:pt idx="60">
                  <c:v>-6.2986632983315305E-2</c:v>
                </c:pt>
                <c:pt idx="61">
                  <c:v>-0.24739983553920641</c:v>
                </c:pt>
                <c:pt idx="62">
                  <c:v>-0.63122190287627122</c:v>
                </c:pt>
                <c:pt idx="63">
                  <c:v>-9.7555943489209929E-2</c:v>
                </c:pt>
                <c:pt idx="64">
                  <c:v>-0.14798506096179209</c:v>
                </c:pt>
                <c:pt idx="65">
                  <c:v>0.4839639783314571</c:v>
                </c:pt>
                <c:pt idx="66">
                  <c:v>-9.5947451936056694E-2</c:v>
                </c:pt>
                <c:pt idx="67">
                  <c:v>-0.60874566665963359</c:v>
                </c:pt>
                <c:pt idx="68">
                  <c:v>9.5886564486165504E-2</c:v>
                </c:pt>
                <c:pt idx="69">
                  <c:v>0.38111771691882534</c:v>
                </c:pt>
                <c:pt idx="70">
                  <c:v>0.13291979481797433</c:v>
                </c:pt>
                <c:pt idx="71">
                  <c:v>-2.5994159811724704E-2</c:v>
                </c:pt>
                <c:pt idx="72">
                  <c:v>0.33353876811058558</c:v>
                </c:pt>
                <c:pt idx="73">
                  <c:v>-6.9610402001252014E-2</c:v>
                </c:pt>
                <c:pt idx="74">
                  <c:v>-3.0982191020235028E-2</c:v>
                </c:pt>
                <c:pt idx="75">
                  <c:v>0.18744075806608784</c:v>
                </c:pt>
                <c:pt idx="76">
                  <c:v>2.2256337956471306E-2</c:v>
                </c:pt>
                <c:pt idx="77">
                  <c:v>0.11397356017726656</c:v>
                </c:pt>
                <c:pt idx="78">
                  <c:v>0.10519060585140749</c:v>
                </c:pt>
                <c:pt idx="79">
                  <c:v>6.2294481641863686E-2</c:v>
                </c:pt>
                <c:pt idx="80">
                  <c:v>0.10941347915104793</c:v>
                </c:pt>
                <c:pt idx="81">
                  <c:v>-0.36776186655601151</c:v>
                </c:pt>
                <c:pt idx="82">
                  <c:v>7.0771757266085866E-2</c:v>
                </c:pt>
                <c:pt idx="83">
                  <c:v>0.64679512755915947</c:v>
                </c:pt>
                <c:pt idx="84">
                  <c:v>0.18477399662272764</c:v>
                </c:pt>
                <c:pt idx="85">
                  <c:v>-6.2843982922551334E-2</c:v>
                </c:pt>
                <c:pt idx="86">
                  <c:v>0.42182850749986867</c:v>
                </c:pt>
                <c:pt idx="87">
                  <c:v>2.7541763914986861E-2</c:v>
                </c:pt>
                <c:pt idx="88">
                  <c:v>-0.10922153968799786</c:v>
                </c:pt>
                <c:pt idx="89">
                  <c:v>-0.6247498883384941</c:v>
                </c:pt>
                <c:pt idx="90">
                  <c:v>0.68779793218584495</c:v>
                </c:pt>
                <c:pt idx="91">
                  <c:v>0.22203091924391427</c:v>
                </c:pt>
                <c:pt idx="92">
                  <c:v>-0.78277417683543649</c:v>
                </c:pt>
                <c:pt idx="93">
                  <c:v>-0.10136296123503608</c:v>
                </c:pt>
                <c:pt idx="94">
                  <c:v>-0.32518838080821588</c:v>
                </c:pt>
                <c:pt idx="95">
                  <c:v>0.43429558224702691</c:v>
                </c:pt>
                <c:pt idx="96">
                  <c:v>7.0519402444967239E-2</c:v>
                </c:pt>
                <c:pt idx="97">
                  <c:v>-0.59948461919784113</c:v>
                </c:pt>
                <c:pt idx="98">
                  <c:v>0.25232497675329546</c:v>
                </c:pt>
                <c:pt idx="99">
                  <c:v>0.28007407220814873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75840"/>
        <c:axId val="642876928"/>
      </c:scatterChart>
      <c:valAx>
        <c:axId val="64287584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876928"/>
        <c:crosses val="autoZero"/>
        <c:crossBetween val="midCat"/>
      </c:valAx>
      <c:valAx>
        <c:axId val="6428769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875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Potential income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Regression!$C$28:$C$127</c:f>
              <c:numCache>
                <c:formatCode>General</c:formatCode>
                <c:ptCount val="100"/>
                <c:pt idx="0">
                  <c:v>3.3230006615194041E-2</c:v>
                </c:pt>
                <c:pt idx="1">
                  <c:v>-0.5327706913044552</c:v>
                </c:pt>
                <c:pt idx="2">
                  <c:v>-0.43406398355945353</c:v>
                </c:pt>
                <c:pt idx="3">
                  <c:v>9.8981276111817396E-2</c:v>
                </c:pt>
                <c:pt idx="4">
                  <c:v>-8.9147615465124286E-2</c:v>
                </c:pt>
                <c:pt idx="5">
                  <c:v>-0.35244462314451108</c:v>
                </c:pt>
                <c:pt idx="6">
                  <c:v>-0.42126531707413639</c:v>
                </c:pt>
                <c:pt idx="7">
                  <c:v>-6.335619050842789E-3</c:v>
                </c:pt>
                <c:pt idx="8">
                  <c:v>-1.4918598252456339E-2</c:v>
                </c:pt>
                <c:pt idx="9">
                  <c:v>-1.4573106574246264E-2</c:v>
                </c:pt>
                <c:pt idx="10">
                  <c:v>0.14817652833301964</c:v>
                </c:pt>
                <c:pt idx="11">
                  <c:v>-0.21702473580121118</c:v>
                </c:pt>
                <c:pt idx="12">
                  <c:v>-0.65223229760051948</c:v>
                </c:pt>
                <c:pt idx="13">
                  <c:v>8.4304980888760817E-3</c:v>
                </c:pt>
                <c:pt idx="14">
                  <c:v>2.7020204783781199E-2</c:v>
                </c:pt>
                <c:pt idx="15">
                  <c:v>0.1966919476426342</c:v>
                </c:pt>
                <c:pt idx="16">
                  <c:v>0.13993122894980697</c:v>
                </c:pt>
                <c:pt idx="17">
                  <c:v>-0.54318789646793963</c:v>
                </c:pt>
                <c:pt idx="18">
                  <c:v>0.28488117083202968</c:v>
                </c:pt>
                <c:pt idx="19">
                  <c:v>-0.69535258619126372</c:v>
                </c:pt>
                <c:pt idx="20">
                  <c:v>-4.7536400163340375E-2</c:v>
                </c:pt>
                <c:pt idx="21">
                  <c:v>-0.56619550622012227</c:v>
                </c:pt>
                <c:pt idx="22">
                  <c:v>0.46748056558096862</c:v>
                </c:pt>
                <c:pt idx="23">
                  <c:v>-0.63238253775884634</c:v>
                </c:pt>
                <c:pt idx="24">
                  <c:v>0.22378158876600884</c:v>
                </c:pt>
                <c:pt idx="25">
                  <c:v>0.24080984247508058</c:v>
                </c:pt>
                <c:pt idx="26">
                  <c:v>-1.3636636072871577E-2</c:v>
                </c:pt>
                <c:pt idx="27">
                  <c:v>0.30435001905873099</c:v>
                </c:pt>
                <c:pt idx="28">
                  <c:v>0.31657993409347296</c:v>
                </c:pt>
                <c:pt idx="29">
                  <c:v>0.11911633607501826</c:v>
                </c:pt>
                <c:pt idx="30">
                  <c:v>0.27496424161080624</c:v>
                </c:pt>
                <c:pt idx="31">
                  <c:v>0.23996698092261981</c:v>
                </c:pt>
                <c:pt idx="32">
                  <c:v>-0.35684214762167921</c:v>
                </c:pt>
                <c:pt idx="33">
                  <c:v>0.14169446519220164</c:v>
                </c:pt>
                <c:pt idx="34">
                  <c:v>0.30271333706565939</c:v>
                </c:pt>
                <c:pt idx="35">
                  <c:v>0.10468989739213364</c:v>
                </c:pt>
                <c:pt idx="36">
                  <c:v>0.50637907880776745</c:v>
                </c:pt>
                <c:pt idx="37">
                  <c:v>-0.32062406049423553</c:v>
                </c:pt>
                <c:pt idx="38">
                  <c:v>-0.1474174074469119</c:v>
                </c:pt>
                <c:pt idx="39">
                  <c:v>0.48417495014848533</c:v>
                </c:pt>
                <c:pt idx="40">
                  <c:v>-9.2120055610121376E-2</c:v>
                </c:pt>
                <c:pt idx="41">
                  <c:v>6.9501417623155981E-2</c:v>
                </c:pt>
                <c:pt idx="42">
                  <c:v>-7.7482019266336355E-2</c:v>
                </c:pt>
                <c:pt idx="43">
                  <c:v>0.1305985250528241</c:v>
                </c:pt>
                <c:pt idx="44">
                  <c:v>0.11288615566349636</c:v>
                </c:pt>
                <c:pt idx="45">
                  <c:v>-7.911289194412896E-2</c:v>
                </c:pt>
                <c:pt idx="46">
                  <c:v>0.16256220985568604</c:v>
                </c:pt>
                <c:pt idx="47">
                  <c:v>0.11379015295628447</c:v>
                </c:pt>
                <c:pt idx="48">
                  <c:v>2.3416972839046313E-2</c:v>
                </c:pt>
                <c:pt idx="49">
                  <c:v>5.0901618844303442E-2</c:v>
                </c:pt>
                <c:pt idx="50">
                  <c:v>0.20761657518950705</c:v>
                </c:pt>
                <c:pt idx="51">
                  <c:v>0.1194502052165734</c:v>
                </c:pt>
                <c:pt idx="52">
                  <c:v>-8.6358582541109397E-2</c:v>
                </c:pt>
                <c:pt idx="53">
                  <c:v>2.9361853129040494E-2</c:v>
                </c:pt>
                <c:pt idx="54">
                  <c:v>2.3042346537272884E-2</c:v>
                </c:pt>
                <c:pt idx="55">
                  <c:v>0.17853172158272823</c:v>
                </c:pt>
                <c:pt idx="56">
                  <c:v>0.22152192683300864</c:v>
                </c:pt>
                <c:pt idx="57">
                  <c:v>-1.9459244882210958E-2</c:v>
                </c:pt>
                <c:pt idx="58">
                  <c:v>-0.10714481288415723</c:v>
                </c:pt>
                <c:pt idx="59">
                  <c:v>7.7470172928295056E-2</c:v>
                </c:pt>
                <c:pt idx="60">
                  <c:v>-6.2986632983315305E-2</c:v>
                </c:pt>
                <c:pt idx="61">
                  <c:v>-0.24739983553920641</c:v>
                </c:pt>
                <c:pt idx="62">
                  <c:v>-0.63122190287627122</c:v>
                </c:pt>
                <c:pt idx="63">
                  <c:v>-9.7555943489209929E-2</c:v>
                </c:pt>
                <c:pt idx="64">
                  <c:v>-0.14798506096179209</c:v>
                </c:pt>
                <c:pt idx="65">
                  <c:v>0.4839639783314571</c:v>
                </c:pt>
                <c:pt idx="66">
                  <c:v>-9.5947451936056694E-2</c:v>
                </c:pt>
                <c:pt idx="67">
                  <c:v>-0.60874566665963359</c:v>
                </c:pt>
                <c:pt idx="68">
                  <c:v>9.5886564486165504E-2</c:v>
                </c:pt>
                <c:pt idx="69">
                  <c:v>0.38111771691882534</c:v>
                </c:pt>
                <c:pt idx="70">
                  <c:v>0.13291979481797433</c:v>
                </c:pt>
                <c:pt idx="71">
                  <c:v>-2.5994159811724704E-2</c:v>
                </c:pt>
                <c:pt idx="72">
                  <c:v>0.33353876811058558</c:v>
                </c:pt>
                <c:pt idx="73">
                  <c:v>-6.9610402001252014E-2</c:v>
                </c:pt>
                <c:pt idx="74">
                  <c:v>-3.0982191020235028E-2</c:v>
                </c:pt>
                <c:pt idx="75">
                  <c:v>0.18744075806608784</c:v>
                </c:pt>
                <c:pt idx="76">
                  <c:v>2.2256337956471306E-2</c:v>
                </c:pt>
                <c:pt idx="77">
                  <c:v>0.11397356017726656</c:v>
                </c:pt>
                <c:pt idx="78">
                  <c:v>0.10519060585140749</c:v>
                </c:pt>
                <c:pt idx="79">
                  <c:v>6.2294481641863686E-2</c:v>
                </c:pt>
                <c:pt idx="80">
                  <c:v>0.10941347915104793</c:v>
                </c:pt>
                <c:pt idx="81">
                  <c:v>-0.36776186655601151</c:v>
                </c:pt>
                <c:pt idx="82">
                  <c:v>7.0771757266085866E-2</c:v>
                </c:pt>
                <c:pt idx="83">
                  <c:v>0.64679512755915947</c:v>
                </c:pt>
                <c:pt idx="84">
                  <c:v>0.18477399662272764</c:v>
                </c:pt>
                <c:pt idx="85">
                  <c:v>-6.2843982922551334E-2</c:v>
                </c:pt>
                <c:pt idx="86">
                  <c:v>0.42182850749986867</c:v>
                </c:pt>
                <c:pt idx="87">
                  <c:v>2.7541763914986861E-2</c:v>
                </c:pt>
                <c:pt idx="88">
                  <c:v>-0.10922153968799786</c:v>
                </c:pt>
                <c:pt idx="89">
                  <c:v>-0.6247498883384941</c:v>
                </c:pt>
                <c:pt idx="90">
                  <c:v>0.68779793218584495</c:v>
                </c:pt>
                <c:pt idx="91">
                  <c:v>0.22203091924391427</c:v>
                </c:pt>
                <c:pt idx="92">
                  <c:v>-0.78277417683543649</c:v>
                </c:pt>
                <c:pt idx="93">
                  <c:v>-0.10136296123503608</c:v>
                </c:pt>
                <c:pt idx="94">
                  <c:v>-0.32518838080821588</c:v>
                </c:pt>
                <c:pt idx="95">
                  <c:v>0.43429558224702691</c:v>
                </c:pt>
                <c:pt idx="96">
                  <c:v>7.0519402444967239E-2</c:v>
                </c:pt>
                <c:pt idx="97">
                  <c:v>-0.59948461919784113</c:v>
                </c:pt>
                <c:pt idx="98">
                  <c:v>0.25232497675329546</c:v>
                </c:pt>
                <c:pt idx="99">
                  <c:v>0.28007407220814873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74752"/>
        <c:axId val="642888896"/>
      </c:scatterChart>
      <c:valAx>
        <c:axId val="64287475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 income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642888896"/>
        <c:crosses val="autoZero"/>
        <c:crossBetween val="midCat"/>
      </c:valAx>
      <c:valAx>
        <c:axId val="6428888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874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Bank Debt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Regression!$C$28:$C$127</c:f>
              <c:numCache>
                <c:formatCode>General</c:formatCode>
                <c:ptCount val="100"/>
                <c:pt idx="0">
                  <c:v>3.3230006615194041E-2</c:v>
                </c:pt>
                <c:pt idx="1">
                  <c:v>-0.5327706913044552</c:v>
                </c:pt>
                <c:pt idx="2">
                  <c:v>-0.43406398355945353</c:v>
                </c:pt>
                <c:pt idx="3">
                  <c:v>9.8981276111817396E-2</c:v>
                </c:pt>
                <c:pt idx="4">
                  <c:v>-8.9147615465124286E-2</c:v>
                </c:pt>
                <c:pt idx="5">
                  <c:v>-0.35244462314451108</c:v>
                </c:pt>
                <c:pt idx="6">
                  <c:v>-0.42126531707413639</c:v>
                </c:pt>
                <c:pt idx="7">
                  <c:v>-6.335619050842789E-3</c:v>
                </c:pt>
                <c:pt idx="8">
                  <c:v>-1.4918598252456339E-2</c:v>
                </c:pt>
                <c:pt idx="9">
                  <c:v>-1.4573106574246264E-2</c:v>
                </c:pt>
                <c:pt idx="10">
                  <c:v>0.14817652833301964</c:v>
                </c:pt>
                <c:pt idx="11">
                  <c:v>-0.21702473580121118</c:v>
                </c:pt>
                <c:pt idx="12">
                  <c:v>-0.65223229760051948</c:v>
                </c:pt>
                <c:pt idx="13">
                  <c:v>8.4304980888760817E-3</c:v>
                </c:pt>
                <c:pt idx="14">
                  <c:v>2.7020204783781199E-2</c:v>
                </c:pt>
                <c:pt idx="15">
                  <c:v>0.1966919476426342</c:v>
                </c:pt>
                <c:pt idx="16">
                  <c:v>0.13993122894980697</c:v>
                </c:pt>
                <c:pt idx="17">
                  <c:v>-0.54318789646793963</c:v>
                </c:pt>
                <c:pt idx="18">
                  <c:v>0.28488117083202968</c:v>
                </c:pt>
                <c:pt idx="19">
                  <c:v>-0.69535258619126372</c:v>
                </c:pt>
                <c:pt idx="20">
                  <c:v>-4.7536400163340375E-2</c:v>
                </c:pt>
                <c:pt idx="21">
                  <c:v>-0.56619550622012227</c:v>
                </c:pt>
                <c:pt idx="22">
                  <c:v>0.46748056558096862</c:v>
                </c:pt>
                <c:pt idx="23">
                  <c:v>-0.63238253775884634</c:v>
                </c:pt>
                <c:pt idx="24">
                  <c:v>0.22378158876600884</c:v>
                </c:pt>
                <c:pt idx="25">
                  <c:v>0.24080984247508058</c:v>
                </c:pt>
                <c:pt idx="26">
                  <c:v>-1.3636636072871577E-2</c:v>
                </c:pt>
                <c:pt idx="27">
                  <c:v>0.30435001905873099</c:v>
                </c:pt>
                <c:pt idx="28">
                  <c:v>0.31657993409347296</c:v>
                </c:pt>
                <c:pt idx="29">
                  <c:v>0.11911633607501826</c:v>
                </c:pt>
                <c:pt idx="30">
                  <c:v>0.27496424161080624</c:v>
                </c:pt>
                <c:pt idx="31">
                  <c:v>0.23996698092261981</c:v>
                </c:pt>
                <c:pt idx="32">
                  <c:v>-0.35684214762167921</c:v>
                </c:pt>
                <c:pt idx="33">
                  <c:v>0.14169446519220164</c:v>
                </c:pt>
                <c:pt idx="34">
                  <c:v>0.30271333706565939</c:v>
                </c:pt>
                <c:pt idx="35">
                  <c:v>0.10468989739213364</c:v>
                </c:pt>
                <c:pt idx="36">
                  <c:v>0.50637907880776745</c:v>
                </c:pt>
                <c:pt idx="37">
                  <c:v>-0.32062406049423553</c:v>
                </c:pt>
                <c:pt idx="38">
                  <c:v>-0.1474174074469119</c:v>
                </c:pt>
                <c:pt idx="39">
                  <c:v>0.48417495014848533</c:v>
                </c:pt>
                <c:pt idx="40">
                  <c:v>-9.2120055610121376E-2</c:v>
                </c:pt>
                <c:pt idx="41">
                  <c:v>6.9501417623155981E-2</c:v>
                </c:pt>
                <c:pt idx="42">
                  <c:v>-7.7482019266336355E-2</c:v>
                </c:pt>
                <c:pt idx="43">
                  <c:v>0.1305985250528241</c:v>
                </c:pt>
                <c:pt idx="44">
                  <c:v>0.11288615566349636</c:v>
                </c:pt>
                <c:pt idx="45">
                  <c:v>-7.911289194412896E-2</c:v>
                </c:pt>
                <c:pt idx="46">
                  <c:v>0.16256220985568604</c:v>
                </c:pt>
                <c:pt idx="47">
                  <c:v>0.11379015295628447</c:v>
                </c:pt>
                <c:pt idx="48">
                  <c:v>2.3416972839046313E-2</c:v>
                </c:pt>
                <c:pt idx="49">
                  <c:v>5.0901618844303442E-2</c:v>
                </c:pt>
                <c:pt idx="50">
                  <c:v>0.20761657518950705</c:v>
                </c:pt>
                <c:pt idx="51">
                  <c:v>0.1194502052165734</c:v>
                </c:pt>
                <c:pt idx="52">
                  <c:v>-8.6358582541109397E-2</c:v>
                </c:pt>
                <c:pt idx="53">
                  <c:v>2.9361853129040494E-2</c:v>
                </c:pt>
                <c:pt idx="54">
                  <c:v>2.3042346537272884E-2</c:v>
                </c:pt>
                <c:pt idx="55">
                  <c:v>0.17853172158272823</c:v>
                </c:pt>
                <c:pt idx="56">
                  <c:v>0.22152192683300864</c:v>
                </c:pt>
                <c:pt idx="57">
                  <c:v>-1.9459244882210958E-2</c:v>
                </c:pt>
                <c:pt idx="58">
                  <c:v>-0.10714481288415723</c:v>
                </c:pt>
                <c:pt idx="59">
                  <c:v>7.7470172928295056E-2</c:v>
                </c:pt>
                <c:pt idx="60">
                  <c:v>-6.2986632983315305E-2</c:v>
                </c:pt>
                <c:pt idx="61">
                  <c:v>-0.24739983553920641</c:v>
                </c:pt>
                <c:pt idx="62">
                  <c:v>-0.63122190287627122</c:v>
                </c:pt>
                <c:pt idx="63">
                  <c:v>-9.7555943489209929E-2</c:v>
                </c:pt>
                <c:pt idx="64">
                  <c:v>-0.14798506096179209</c:v>
                </c:pt>
                <c:pt idx="65">
                  <c:v>0.4839639783314571</c:v>
                </c:pt>
                <c:pt idx="66">
                  <c:v>-9.5947451936056694E-2</c:v>
                </c:pt>
                <c:pt idx="67">
                  <c:v>-0.60874566665963359</c:v>
                </c:pt>
                <c:pt idx="68">
                  <c:v>9.5886564486165504E-2</c:v>
                </c:pt>
                <c:pt idx="69">
                  <c:v>0.38111771691882534</c:v>
                </c:pt>
                <c:pt idx="70">
                  <c:v>0.13291979481797433</c:v>
                </c:pt>
                <c:pt idx="71">
                  <c:v>-2.5994159811724704E-2</c:v>
                </c:pt>
                <c:pt idx="72">
                  <c:v>0.33353876811058558</c:v>
                </c:pt>
                <c:pt idx="73">
                  <c:v>-6.9610402001252014E-2</c:v>
                </c:pt>
                <c:pt idx="74">
                  <c:v>-3.0982191020235028E-2</c:v>
                </c:pt>
                <c:pt idx="75">
                  <c:v>0.18744075806608784</c:v>
                </c:pt>
                <c:pt idx="76">
                  <c:v>2.2256337956471306E-2</c:v>
                </c:pt>
                <c:pt idx="77">
                  <c:v>0.11397356017726656</c:v>
                </c:pt>
                <c:pt idx="78">
                  <c:v>0.10519060585140749</c:v>
                </c:pt>
                <c:pt idx="79">
                  <c:v>6.2294481641863686E-2</c:v>
                </c:pt>
                <c:pt idx="80">
                  <c:v>0.10941347915104793</c:v>
                </c:pt>
                <c:pt idx="81">
                  <c:v>-0.36776186655601151</c:v>
                </c:pt>
                <c:pt idx="82">
                  <c:v>7.0771757266085866E-2</c:v>
                </c:pt>
                <c:pt idx="83">
                  <c:v>0.64679512755915947</c:v>
                </c:pt>
                <c:pt idx="84">
                  <c:v>0.18477399662272764</c:v>
                </c:pt>
                <c:pt idx="85">
                  <c:v>-6.2843982922551334E-2</c:v>
                </c:pt>
                <c:pt idx="86">
                  <c:v>0.42182850749986867</c:v>
                </c:pt>
                <c:pt idx="87">
                  <c:v>2.7541763914986861E-2</c:v>
                </c:pt>
                <c:pt idx="88">
                  <c:v>-0.10922153968799786</c:v>
                </c:pt>
                <c:pt idx="89">
                  <c:v>-0.6247498883384941</c:v>
                </c:pt>
                <c:pt idx="90">
                  <c:v>0.68779793218584495</c:v>
                </c:pt>
                <c:pt idx="91">
                  <c:v>0.22203091924391427</c:v>
                </c:pt>
                <c:pt idx="92">
                  <c:v>-0.78277417683543649</c:v>
                </c:pt>
                <c:pt idx="93">
                  <c:v>-0.10136296123503608</c:v>
                </c:pt>
                <c:pt idx="94">
                  <c:v>-0.32518838080821588</c:v>
                </c:pt>
                <c:pt idx="95">
                  <c:v>0.43429558224702691</c:v>
                </c:pt>
                <c:pt idx="96">
                  <c:v>7.0519402444967239E-2</c:v>
                </c:pt>
                <c:pt idx="97">
                  <c:v>-0.59948461919784113</c:v>
                </c:pt>
                <c:pt idx="98">
                  <c:v>0.25232497675329546</c:v>
                </c:pt>
                <c:pt idx="99">
                  <c:v>0.28007407220814873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78560"/>
        <c:axId val="642888352"/>
      </c:scatterChart>
      <c:valAx>
        <c:axId val="64287856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Bank Debt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888352"/>
        <c:crosses val="autoZero"/>
        <c:crossBetween val="midCat"/>
      </c:valAx>
      <c:valAx>
        <c:axId val="6428883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87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Returned Check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Regression!$C$28:$C$127</c:f>
              <c:numCache>
                <c:formatCode>General</c:formatCode>
                <c:ptCount val="100"/>
                <c:pt idx="0">
                  <c:v>3.3230006615194041E-2</c:v>
                </c:pt>
                <c:pt idx="1">
                  <c:v>-0.5327706913044552</c:v>
                </c:pt>
                <c:pt idx="2">
                  <c:v>-0.43406398355945353</c:v>
                </c:pt>
                <c:pt idx="3">
                  <c:v>9.8981276111817396E-2</c:v>
                </c:pt>
                <c:pt idx="4">
                  <c:v>-8.9147615465124286E-2</c:v>
                </c:pt>
                <c:pt idx="5">
                  <c:v>-0.35244462314451108</c:v>
                </c:pt>
                <c:pt idx="6">
                  <c:v>-0.42126531707413639</c:v>
                </c:pt>
                <c:pt idx="7">
                  <c:v>-6.335619050842789E-3</c:v>
                </c:pt>
                <c:pt idx="8">
                  <c:v>-1.4918598252456339E-2</c:v>
                </c:pt>
                <c:pt idx="9">
                  <c:v>-1.4573106574246264E-2</c:v>
                </c:pt>
                <c:pt idx="10">
                  <c:v>0.14817652833301964</c:v>
                </c:pt>
                <c:pt idx="11">
                  <c:v>-0.21702473580121118</c:v>
                </c:pt>
                <c:pt idx="12">
                  <c:v>-0.65223229760051948</c:v>
                </c:pt>
                <c:pt idx="13">
                  <c:v>8.4304980888760817E-3</c:v>
                </c:pt>
                <c:pt idx="14">
                  <c:v>2.7020204783781199E-2</c:v>
                </c:pt>
                <c:pt idx="15">
                  <c:v>0.1966919476426342</c:v>
                </c:pt>
                <c:pt idx="16">
                  <c:v>0.13993122894980697</c:v>
                </c:pt>
                <c:pt idx="17">
                  <c:v>-0.54318789646793963</c:v>
                </c:pt>
                <c:pt idx="18">
                  <c:v>0.28488117083202968</c:v>
                </c:pt>
                <c:pt idx="19">
                  <c:v>-0.69535258619126372</c:v>
                </c:pt>
                <c:pt idx="20">
                  <c:v>-4.7536400163340375E-2</c:v>
                </c:pt>
                <c:pt idx="21">
                  <c:v>-0.56619550622012227</c:v>
                </c:pt>
                <c:pt idx="22">
                  <c:v>0.46748056558096862</c:v>
                </c:pt>
                <c:pt idx="23">
                  <c:v>-0.63238253775884634</c:v>
                </c:pt>
                <c:pt idx="24">
                  <c:v>0.22378158876600884</c:v>
                </c:pt>
                <c:pt idx="25">
                  <c:v>0.24080984247508058</c:v>
                </c:pt>
                <c:pt idx="26">
                  <c:v>-1.3636636072871577E-2</c:v>
                </c:pt>
                <c:pt idx="27">
                  <c:v>0.30435001905873099</c:v>
                </c:pt>
                <c:pt idx="28">
                  <c:v>0.31657993409347296</c:v>
                </c:pt>
                <c:pt idx="29">
                  <c:v>0.11911633607501826</c:v>
                </c:pt>
                <c:pt idx="30">
                  <c:v>0.27496424161080624</c:v>
                </c:pt>
                <c:pt idx="31">
                  <c:v>0.23996698092261981</c:v>
                </c:pt>
                <c:pt idx="32">
                  <c:v>-0.35684214762167921</c:v>
                </c:pt>
                <c:pt idx="33">
                  <c:v>0.14169446519220164</c:v>
                </c:pt>
                <c:pt idx="34">
                  <c:v>0.30271333706565939</c:v>
                </c:pt>
                <c:pt idx="35">
                  <c:v>0.10468989739213364</c:v>
                </c:pt>
                <c:pt idx="36">
                  <c:v>0.50637907880776745</c:v>
                </c:pt>
                <c:pt idx="37">
                  <c:v>-0.32062406049423553</c:v>
                </c:pt>
                <c:pt idx="38">
                  <c:v>-0.1474174074469119</c:v>
                </c:pt>
                <c:pt idx="39">
                  <c:v>0.48417495014848533</c:v>
                </c:pt>
                <c:pt idx="40">
                  <c:v>-9.2120055610121376E-2</c:v>
                </c:pt>
                <c:pt idx="41">
                  <c:v>6.9501417623155981E-2</c:v>
                </c:pt>
                <c:pt idx="42">
                  <c:v>-7.7482019266336355E-2</c:v>
                </c:pt>
                <c:pt idx="43">
                  <c:v>0.1305985250528241</c:v>
                </c:pt>
                <c:pt idx="44">
                  <c:v>0.11288615566349636</c:v>
                </c:pt>
                <c:pt idx="45">
                  <c:v>-7.911289194412896E-2</c:v>
                </c:pt>
                <c:pt idx="46">
                  <c:v>0.16256220985568604</c:v>
                </c:pt>
                <c:pt idx="47">
                  <c:v>0.11379015295628447</c:v>
                </c:pt>
                <c:pt idx="48">
                  <c:v>2.3416972839046313E-2</c:v>
                </c:pt>
                <c:pt idx="49">
                  <c:v>5.0901618844303442E-2</c:v>
                </c:pt>
                <c:pt idx="50">
                  <c:v>0.20761657518950705</c:v>
                </c:pt>
                <c:pt idx="51">
                  <c:v>0.1194502052165734</c:v>
                </c:pt>
                <c:pt idx="52">
                  <c:v>-8.6358582541109397E-2</c:v>
                </c:pt>
                <c:pt idx="53">
                  <c:v>2.9361853129040494E-2</c:v>
                </c:pt>
                <c:pt idx="54">
                  <c:v>2.3042346537272884E-2</c:v>
                </c:pt>
                <c:pt idx="55">
                  <c:v>0.17853172158272823</c:v>
                </c:pt>
                <c:pt idx="56">
                  <c:v>0.22152192683300864</c:v>
                </c:pt>
                <c:pt idx="57">
                  <c:v>-1.9459244882210958E-2</c:v>
                </c:pt>
                <c:pt idx="58">
                  <c:v>-0.10714481288415723</c:v>
                </c:pt>
                <c:pt idx="59">
                  <c:v>7.7470172928295056E-2</c:v>
                </c:pt>
                <c:pt idx="60">
                  <c:v>-6.2986632983315305E-2</c:v>
                </c:pt>
                <c:pt idx="61">
                  <c:v>-0.24739983553920641</c:v>
                </c:pt>
                <c:pt idx="62">
                  <c:v>-0.63122190287627122</c:v>
                </c:pt>
                <c:pt idx="63">
                  <c:v>-9.7555943489209929E-2</c:v>
                </c:pt>
                <c:pt idx="64">
                  <c:v>-0.14798506096179209</c:v>
                </c:pt>
                <c:pt idx="65">
                  <c:v>0.4839639783314571</c:v>
                </c:pt>
                <c:pt idx="66">
                  <c:v>-9.5947451936056694E-2</c:v>
                </c:pt>
                <c:pt idx="67">
                  <c:v>-0.60874566665963359</c:v>
                </c:pt>
                <c:pt idx="68">
                  <c:v>9.5886564486165504E-2</c:v>
                </c:pt>
                <c:pt idx="69">
                  <c:v>0.38111771691882534</c:v>
                </c:pt>
                <c:pt idx="70">
                  <c:v>0.13291979481797433</c:v>
                </c:pt>
                <c:pt idx="71">
                  <c:v>-2.5994159811724704E-2</c:v>
                </c:pt>
                <c:pt idx="72">
                  <c:v>0.33353876811058558</c:v>
                </c:pt>
                <c:pt idx="73">
                  <c:v>-6.9610402001252014E-2</c:v>
                </c:pt>
                <c:pt idx="74">
                  <c:v>-3.0982191020235028E-2</c:v>
                </c:pt>
                <c:pt idx="75">
                  <c:v>0.18744075806608784</c:v>
                </c:pt>
                <c:pt idx="76">
                  <c:v>2.2256337956471306E-2</c:v>
                </c:pt>
                <c:pt idx="77">
                  <c:v>0.11397356017726656</c:v>
                </c:pt>
                <c:pt idx="78">
                  <c:v>0.10519060585140749</c:v>
                </c:pt>
                <c:pt idx="79">
                  <c:v>6.2294481641863686E-2</c:v>
                </c:pt>
                <c:pt idx="80">
                  <c:v>0.10941347915104793</c:v>
                </c:pt>
                <c:pt idx="81">
                  <c:v>-0.36776186655601151</c:v>
                </c:pt>
                <c:pt idx="82">
                  <c:v>7.0771757266085866E-2</c:v>
                </c:pt>
                <c:pt idx="83">
                  <c:v>0.64679512755915947</c:v>
                </c:pt>
                <c:pt idx="84">
                  <c:v>0.18477399662272764</c:v>
                </c:pt>
                <c:pt idx="85">
                  <c:v>-6.2843982922551334E-2</c:v>
                </c:pt>
                <c:pt idx="86">
                  <c:v>0.42182850749986867</c:v>
                </c:pt>
                <c:pt idx="87">
                  <c:v>2.7541763914986861E-2</c:v>
                </c:pt>
                <c:pt idx="88">
                  <c:v>-0.10922153968799786</c:v>
                </c:pt>
                <c:pt idx="89">
                  <c:v>-0.6247498883384941</c:v>
                </c:pt>
                <c:pt idx="90">
                  <c:v>0.68779793218584495</c:v>
                </c:pt>
                <c:pt idx="91">
                  <c:v>0.22203091924391427</c:v>
                </c:pt>
                <c:pt idx="92">
                  <c:v>-0.78277417683543649</c:v>
                </c:pt>
                <c:pt idx="93">
                  <c:v>-0.10136296123503608</c:v>
                </c:pt>
                <c:pt idx="94">
                  <c:v>-0.32518838080821588</c:v>
                </c:pt>
                <c:pt idx="95">
                  <c:v>0.43429558224702691</c:v>
                </c:pt>
                <c:pt idx="96">
                  <c:v>7.0519402444967239E-2</c:v>
                </c:pt>
                <c:pt idx="97">
                  <c:v>-0.59948461919784113</c:v>
                </c:pt>
                <c:pt idx="98">
                  <c:v>0.25232497675329546</c:v>
                </c:pt>
                <c:pt idx="99">
                  <c:v>0.28007407220814873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85632"/>
        <c:axId val="642889440"/>
      </c:scatterChart>
      <c:valAx>
        <c:axId val="64288563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Returned Check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889440"/>
        <c:crosses val="autoZero"/>
        <c:crossBetween val="midCat"/>
      </c:valAx>
      <c:valAx>
        <c:axId val="6428894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885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Qualification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Qualification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Regression!$B$28:$B$127</c:f>
              <c:numCache>
                <c:formatCode>General</c:formatCode>
                <c:ptCount val="100"/>
                <c:pt idx="0">
                  <c:v>-3.3230006615194041E-2</c:v>
                </c:pt>
                <c:pt idx="1">
                  <c:v>0.5327706913044552</c:v>
                </c:pt>
                <c:pt idx="2">
                  <c:v>0.43406398355945353</c:v>
                </c:pt>
                <c:pt idx="3">
                  <c:v>0.9010187238881826</c:v>
                </c:pt>
                <c:pt idx="4">
                  <c:v>8.9147615465124286E-2</c:v>
                </c:pt>
                <c:pt idx="5">
                  <c:v>0.35244462314451108</c:v>
                </c:pt>
                <c:pt idx="6">
                  <c:v>0.42126531707413639</c:v>
                </c:pt>
                <c:pt idx="7">
                  <c:v>1.0063356190508428</c:v>
                </c:pt>
                <c:pt idx="8">
                  <c:v>1.4918598252456339E-2</c:v>
                </c:pt>
                <c:pt idx="9">
                  <c:v>1.4573106574246264E-2</c:v>
                </c:pt>
                <c:pt idx="10">
                  <c:v>-0.14817652833301964</c:v>
                </c:pt>
                <c:pt idx="11">
                  <c:v>0.21702473580121118</c:v>
                </c:pt>
                <c:pt idx="12">
                  <c:v>0.65223229760051948</c:v>
                </c:pt>
                <c:pt idx="13">
                  <c:v>-8.4304980888760817E-3</c:v>
                </c:pt>
                <c:pt idx="14">
                  <c:v>-2.7020204783781199E-2</c:v>
                </c:pt>
                <c:pt idx="15">
                  <c:v>-0.1966919476426342</c:v>
                </c:pt>
                <c:pt idx="16">
                  <c:v>-0.13993122894980697</c:v>
                </c:pt>
                <c:pt idx="17">
                  <c:v>0.54318789646793963</c:v>
                </c:pt>
                <c:pt idx="18">
                  <c:v>0.71511882916797032</c:v>
                </c:pt>
                <c:pt idx="19">
                  <c:v>0.69535258619126372</c:v>
                </c:pt>
                <c:pt idx="20">
                  <c:v>4.7536400163340375E-2</c:v>
                </c:pt>
                <c:pt idx="21">
                  <c:v>0.56619550622012227</c:v>
                </c:pt>
                <c:pt idx="22">
                  <c:v>0.53251943441903138</c:v>
                </c:pt>
                <c:pt idx="23">
                  <c:v>0.63238253775884634</c:v>
                </c:pt>
                <c:pt idx="24">
                  <c:v>0.77621841123399116</c:v>
                </c:pt>
                <c:pt idx="25">
                  <c:v>-0.24080984247508058</c:v>
                </c:pt>
                <c:pt idx="26">
                  <c:v>1.3636636072871577E-2</c:v>
                </c:pt>
                <c:pt idx="27">
                  <c:v>-0.30435001905873099</c:v>
                </c:pt>
                <c:pt idx="28">
                  <c:v>0.68342006590652704</c:v>
                </c:pt>
                <c:pt idx="29">
                  <c:v>0.88088366392498174</c:v>
                </c:pt>
                <c:pt idx="30">
                  <c:v>0.72503575838919376</c:v>
                </c:pt>
                <c:pt idx="31">
                  <c:v>0.76003301907738019</c:v>
                </c:pt>
                <c:pt idx="32">
                  <c:v>0.35684214762167921</c:v>
                </c:pt>
                <c:pt idx="33">
                  <c:v>0.85830553480779836</c:v>
                </c:pt>
                <c:pt idx="34">
                  <c:v>0.69728666293434061</c:v>
                </c:pt>
                <c:pt idx="35">
                  <c:v>-0.10468989739213364</c:v>
                </c:pt>
                <c:pt idx="36">
                  <c:v>0.49362092119223255</c:v>
                </c:pt>
                <c:pt idx="37">
                  <c:v>0.32062406049423553</c:v>
                </c:pt>
                <c:pt idx="38">
                  <c:v>0.1474174074469119</c:v>
                </c:pt>
                <c:pt idx="39">
                  <c:v>0.51582504985151467</c:v>
                </c:pt>
                <c:pt idx="40">
                  <c:v>9.2120055610121376E-2</c:v>
                </c:pt>
                <c:pt idx="41">
                  <c:v>0.93049858237684402</c:v>
                </c:pt>
                <c:pt idx="42">
                  <c:v>7.7482019266336355E-2</c:v>
                </c:pt>
                <c:pt idx="43">
                  <c:v>0.8694014749471759</c:v>
                </c:pt>
                <c:pt idx="44">
                  <c:v>0.88711384433650364</c:v>
                </c:pt>
                <c:pt idx="45">
                  <c:v>7.911289194412896E-2</c:v>
                </c:pt>
                <c:pt idx="46">
                  <c:v>0.83743779014431396</c:v>
                </c:pt>
                <c:pt idx="47">
                  <c:v>-0.11379015295628447</c:v>
                </c:pt>
                <c:pt idx="48">
                  <c:v>-2.3416972839046313E-2</c:v>
                </c:pt>
                <c:pt idx="49">
                  <c:v>-5.0901618844303442E-2</c:v>
                </c:pt>
                <c:pt idx="50">
                  <c:v>0.79238342481049295</c:v>
                </c:pt>
                <c:pt idx="51">
                  <c:v>-0.1194502052165734</c:v>
                </c:pt>
                <c:pt idx="52">
                  <c:v>8.6358582541109397E-2</c:v>
                </c:pt>
                <c:pt idx="53">
                  <c:v>-2.9361853129040494E-2</c:v>
                </c:pt>
                <c:pt idx="54">
                  <c:v>0.97695765346272712</c:v>
                </c:pt>
                <c:pt idx="55">
                  <c:v>-0.17853172158272823</c:v>
                </c:pt>
                <c:pt idx="56">
                  <c:v>0.77847807316699136</c:v>
                </c:pt>
                <c:pt idx="57">
                  <c:v>1.9459244882210958E-2</c:v>
                </c:pt>
                <c:pt idx="58">
                  <c:v>0.10714481288415723</c:v>
                </c:pt>
                <c:pt idx="59">
                  <c:v>-7.7470172928295056E-2</c:v>
                </c:pt>
                <c:pt idx="60">
                  <c:v>6.2986632983315305E-2</c:v>
                </c:pt>
                <c:pt idx="61">
                  <c:v>0.24739983553920641</c:v>
                </c:pt>
                <c:pt idx="62">
                  <c:v>0.63122190287627122</c:v>
                </c:pt>
                <c:pt idx="63">
                  <c:v>9.7555943489209929E-2</c:v>
                </c:pt>
                <c:pt idx="64">
                  <c:v>0.14798506096179209</c:v>
                </c:pt>
                <c:pt idx="65">
                  <c:v>0.5160360216685429</c:v>
                </c:pt>
                <c:pt idx="66">
                  <c:v>9.5947451936056694E-2</c:v>
                </c:pt>
                <c:pt idx="67">
                  <c:v>0.60874566665963359</c:v>
                </c:pt>
                <c:pt idx="68">
                  <c:v>0.9041134355138345</c:v>
                </c:pt>
                <c:pt idx="69">
                  <c:v>0.61888228308117466</c:v>
                </c:pt>
                <c:pt idx="70">
                  <c:v>0.86708020518202567</c:v>
                </c:pt>
                <c:pt idx="71">
                  <c:v>2.5994159811724704E-2</c:v>
                </c:pt>
                <c:pt idx="72">
                  <c:v>0.66646123188941442</c:v>
                </c:pt>
                <c:pt idx="73">
                  <c:v>1.069610402001252</c:v>
                </c:pt>
                <c:pt idx="74">
                  <c:v>3.0982191020235028E-2</c:v>
                </c:pt>
                <c:pt idx="75">
                  <c:v>0.81255924193391216</c:v>
                </c:pt>
                <c:pt idx="76">
                  <c:v>-2.2256337956471306E-2</c:v>
                </c:pt>
                <c:pt idx="77">
                  <c:v>-0.11397356017726656</c:v>
                </c:pt>
                <c:pt idx="78">
                  <c:v>0.89480939414859251</c:v>
                </c:pt>
                <c:pt idx="79">
                  <c:v>0.93770551835813631</c:v>
                </c:pt>
                <c:pt idx="80">
                  <c:v>-0.10941347915104793</c:v>
                </c:pt>
                <c:pt idx="81">
                  <c:v>0.36776186655601151</c:v>
                </c:pt>
                <c:pt idx="82">
                  <c:v>-7.0771757266085866E-2</c:v>
                </c:pt>
                <c:pt idx="83">
                  <c:v>0.35320487244084053</c:v>
                </c:pt>
                <c:pt idx="84">
                  <c:v>0.81522600337727236</c:v>
                </c:pt>
                <c:pt idx="85">
                  <c:v>6.2843982922551334E-2</c:v>
                </c:pt>
                <c:pt idx="86">
                  <c:v>0.57817149250013133</c:v>
                </c:pt>
                <c:pt idx="87">
                  <c:v>0.97245823608501314</c:v>
                </c:pt>
                <c:pt idx="88">
                  <c:v>0.10922153968799786</c:v>
                </c:pt>
                <c:pt idx="89">
                  <c:v>0.6247498883384941</c:v>
                </c:pt>
                <c:pt idx="90">
                  <c:v>0.31220206781415505</c:v>
                </c:pt>
                <c:pt idx="91">
                  <c:v>0.77796908075608573</c:v>
                </c:pt>
                <c:pt idx="92">
                  <c:v>0.78277417683543649</c:v>
                </c:pt>
                <c:pt idx="93">
                  <c:v>0.10136296123503608</c:v>
                </c:pt>
                <c:pt idx="94">
                  <c:v>0.32518838080821588</c:v>
                </c:pt>
                <c:pt idx="95">
                  <c:v>0.56570441775297309</c:v>
                </c:pt>
                <c:pt idx="96">
                  <c:v>0.92948059755503276</c:v>
                </c:pt>
                <c:pt idx="97">
                  <c:v>0.59948461919784113</c:v>
                </c:pt>
                <c:pt idx="98">
                  <c:v>0.74767502324670454</c:v>
                </c:pt>
                <c:pt idx="99">
                  <c:v>0.71992592779185127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80736"/>
        <c:axId val="642878016"/>
      </c:scatterChart>
      <c:valAx>
        <c:axId val="64288073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878016"/>
        <c:crosses val="autoZero"/>
        <c:crossBetween val="midCat"/>
      </c:valAx>
      <c:valAx>
        <c:axId val="6428780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Qualification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880736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Potential income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Qualification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Qualification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Regression!$B$28:$B$127</c:f>
              <c:numCache>
                <c:formatCode>General</c:formatCode>
                <c:ptCount val="100"/>
                <c:pt idx="0">
                  <c:v>-3.3230006615194041E-2</c:v>
                </c:pt>
                <c:pt idx="1">
                  <c:v>0.5327706913044552</c:v>
                </c:pt>
                <c:pt idx="2">
                  <c:v>0.43406398355945353</c:v>
                </c:pt>
                <c:pt idx="3">
                  <c:v>0.9010187238881826</c:v>
                </c:pt>
                <c:pt idx="4">
                  <c:v>8.9147615465124286E-2</c:v>
                </c:pt>
                <c:pt idx="5">
                  <c:v>0.35244462314451108</c:v>
                </c:pt>
                <c:pt idx="6">
                  <c:v>0.42126531707413639</c:v>
                </c:pt>
                <c:pt idx="7">
                  <c:v>1.0063356190508428</c:v>
                </c:pt>
                <c:pt idx="8">
                  <c:v>1.4918598252456339E-2</c:v>
                </c:pt>
                <c:pt idx="9">
                  <c:v>1.4573106574246264E-2</c:v>
                </c:pt>
                <c:pt idx="10">
                  <c:v>-0.14817652833301964</c:v>
                </c:pt>
                <c:pt idx="11">
                  <c:v>0.21702473580121118</c:v>
                </c:pt>
                <c:pt idx="12">
                  <c:v>0.65223229760051948</c:v>
                </c:pt>
                <c:pt idx="13">
                  <c:v>-8.4304980888760817E-3</c:v>
                </c:pt>
                <c:pt idx="14">
                  <c:v>-2.7020204783781199E-2</c:v>
                </c:pt>
                <c:pt idx="15">
                  <c:v>-0.1966919476426342</c:v>
                </c:pt>
                <c:pt idx="16">
                  <c:v>-0.13993122894980697</c:v>
                </c:pt>
                <c:pt idx="17">
                  <c:v>0.54318789646793963</c:v>
                </c:pt>
                <c:pt idx="18">
                  <c:v>0.71511882916797032</c:v>
                </c:pt>
                <c:pt idx="19">
                  <c:v>0.69535258619126372</c:v>
                </c:pt>
                <c:pt idx="20">
                  <c:v>4.7536400163340375E-2</c:v>
                </c:pt>
                <c:pt idx="21">
                  <c:v>0.56619550622012227</c:v>
                </c:pt>
                <c:pt idx="22">
                  <c:v>0.53251943441903138</c:v>
                </c:pt>
                <c:pt idx="23">
                  <c:v>0.63238253775884634</c:v>
                </c:pt>
                <c:pt idx="24">
                  <c:v>0.77621841123399116</c:v>
                </c:pt>
                <c:pt idx="25">
                  <c:v>-0.24080984247508058</c:v>
                </c:pt>
                <c:pt idx="26">
                  <c:v>1.3636636072871577E-2</c:v>
                </c:pt>
                <c:pt idx="27">
                  <c:v>-0.30435001905873099</c:v>
                </c:pt>
                <c:pt idx="28">
                  <c:v>0.68342006590652704</c:v>
                </c:pt>
                <c:pt idx="29">
                  <c:v>0.88088366392498174</c:v>
                </c:pt>
                <c:pt idx="30">
                  <c:v>0.72503575838919376</c:v>
                </c:pt>
                <c:pt idx="31">
                  <c:v>0.76003301907738019</c:v>
                </c:pt>
                <c:pt idx="32">
                  <c:v>0.35684214762167921</c:v>
                </c:pt>
                <c:pt idx="33">
                  <c:v>0.85830553480779836</c:v>
                </c:pt>
                <c:pt idx="34">
                  <c:v>0.69728666293434061</c:v>
                </c:pt>
                <c:pt idx="35">
                  <c:v>-0.10468989739213364</c:v>
                </c:pt>
                <c:pt idx="36">
                  <c:v>0.49362092119223255</c:v>
                </c:pt>
                <c:pt idx="37">
                  <c:v>0.32062406049423553</c:v>
                </c:pt>
                <c:pt idx="38">
                  <c:v>0.1474174074469119</c:v>
                </c:pt>
                <c:pt idx="39">
                  <c:v>0.51582504985151467</c:v>
                </c:pt>
                <c:pt idx="40">
                  <c:v>9.2120055610121376E-2</c:v>
                </c:pt>
                <c:pt idx="41">
                  <c:v>0.93049858237684402</c:v>
                </c:pt>
                <c:pt idx="42">
                  <c:v>7.7482019266336355E-2</c:v>
                </c:pt>
                <c:pt idx="43">
                  <c:v>0.8694014749471759</c:v>
                </c:pt>
                <c:pt idx="44">
                  <c:v>0.88711384433650364</c:v>
                </c:pt>
                <c:pt idx="45">
                  <c:v>7.911289194412896E-2</c:v>
                </c:pt>
                <c:pt idx="46">
                  <c:v>0.83743779014431396</c:v>
                </c:pt>
                <c:pt idx="47">
                  <c:v>-0.11379015295628447</c:v>
                </c:pt>
                <c:pt idx="48">
                  <c:v>-2.3416972839046313E-2</c:v>
                </c:pt>
                <c:pt idx="49">
                  <c:v>-5.0901618844303442E-2</c:v>
                </c:pt>
                <c:pt idx="50">
                  <c:v>0.79238342481049295</c:v>
                </c:pt>
                <c:pt idx="51">
                  <c:v>-0.1194502052165734</c:v>
                </c:pt>
                <c:pt idx="52">
                  <c:v>8.6358582541109397E-2</c:v>
                </c:pt>
                <c:pt idx="53">
                  <c:v>-2.9361853129040494E-2</c:v>
                </c:pt>
                <c:pt idx="54">
                  <c:v>0.97695765346272712</c:v>
                </c:pt>
                <c:pt idx="55">
                  <c:v>-0.17853172158272823</c:v>
                </c:pt>
                <c:pt idx="56">
                  <c:v>0.77847807316699136</c:v>
                </c:pt>
                <c:pt idx="57">
                  <c:v>1.9459244882210958E-2</c:v>
                </c:pt>
                <c:pt idx="58">
                  <c:v>0.10714481288415723</c:v>
                </c:pt>
                <c:pt idx="59">
                  <c:v>-7.7470172928295056E-2</c:v>
                </c:pt>
                <c:pt idx="60">
                  <c:v>6.2986632983315305E-2</c:v>
                </c:pt>
                <c:pt idx="61">
                  <c:v>0.24739983553920641</c:v>
                </c:pt>
                <c:pt idx="62">
                  <c:v>0.63122190287627122</c:v>
                </c:pt>
                <c:pt idx="63">
                  <c:v>9.7555943489209929E-2</c:v>
                </c:pt>
                <c:pt idx="64">
                  <c:v>0.14798506096179209</c:v>
                </c:pt>
                <c:pt idx="65">
                  <c:v>0.5160360216685429</c:v>
                </c:pt>
                <c:pt idx="66">
                  <c:v>9.5947451936056694E-2</c:v>
                </c:pt>
                <c:pt idx="67">
                  <c:v>0.60874566665963359</c:v>
                </c:pt>
                <c:pt idx="68">
                  <c:v>0.9041134355138345</c:v>
                </c:pt>
                <c:pt idx="69">
                  <c:v>0.61888228308117466</c:v>
                </c:pt>
                <c:pt idx="70">
                  <c:v>0.86708020518202567</c:v>
                </c:pt>
                <c:pt idx="71">
                  <c:v>2.5994159811724704E-2</c:v>
                </c:pt>
                <c:pt idx="72">
                  <c:v>0.66646123188941442</c:v>
                </c:pt>
                <c:pt idx="73">
                  <c:v>1.069610402001252</c:v>
                </c:pt>
                <c:pt idx="74">
                  <c:v>3.0982191020235028E-2</c:v>
                </c:pt>
                <c:pt idx="75">
                  <c:v>0.81255924193391216</c:v>
                </c:pt>
                <c:pt idx="76">
                  <c:v>-2.2256337956471306E-2</c:v>
                </c:pt>
                <c:pt idx="77">
                  <c:v>-0.11397356017726656</c:v>
                </c:pt>
                <c:pt idx="78">
                  <c:v>0.89480939414859251</c:v>
                </c:pt>
                <c:pt idx="79">
                  <c:v>0.93770551835813631</c:v>
                </c:pt>
                <c:pt idx="80">
                  <c:v>-0.10941347915104793</c:v>
                </c:pt>
                <c:pt idx="81">
                  <c:v>0.36776186655601151</c:v>
                </c:pt>
                <c:pt idx="82">
                  <c:v>-7.0771757266085866E-2</c:v>
                </c:pt>
                <c:pt idx="83">
                  <c:v>0.35320487244084053</c:v>
                </c:pt>
                <c:pt idx="84">
                  <c:v>0.81522600337727236</c:v>
                </c:pt>
                <c:pt idx="85">
                  <c:v>6.2843982922551334E-2</c:v>
                </c:pt>
                <c:pt idx="86">
                  <c:v>0.57817149250013133</c:v>
                </c:pt>
                <c:pt idx="87">
                  <c:v>0.97245823608501314</c:v>
                </c:pt>
                <c:pt idx="88">
                  <c:v>0.10922153968799786</c:v>
                </c:pt>
                <c:pt idx="89">
                  <c:v>0.6247498883384941</c:v>
                </c:pt>
                <c:pt idx="90">
                  <c:v>0.31220206781415505</c:v>
                </c:pt>
                <c:pt idx="91">
                  <c:v>0.77796908075608573</c:v>
                </c:pt>
                <c:pt idx="92">
                  <c:v>0.78277417683543649</c:v>
                </c:pt>
                <c:pt idx="93">
                  <c:v>0.10136296123503608</c:v>
                </c:pt>
                <c:pt idx="94">
                  <c:v>0.32518838080821588</c:v>
                </c:pt>
                <c:pt idx="95">
                  <c:v>0.56570441775297309</c:v>
                </c:pt>
                <c:pt idx="96">
                  <c:v>0.92948059755503276</c:v>
                </c:pt>
                <c:pt idx="97">
                  <c:v>0.59948461919784113</c:v>
                </c:pt>
                <c:pt idx="98">
                  <c:v>0.74767502324670454</c:v>
                </c:pt>
                <c:pt idx="99">
                  <c:v>0.71992592779185127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84000"/>
        <c:axId val="642883456"/>
      </c:scatterChart>
      <c:valAx>
        <c:axId val="64288400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 income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642883456"/>
        <c:crosses val="autoZero"/>
        <c:crossBetween val="midCat"/>
      </c:valAx>
      <c:valAx>
        <c:axId val="6428834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Qualification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884000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Bank Debt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Qualification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Qualification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Regression!$B$28:$B$127</c:f>
              <c:numCache>
                <c:formatCode>General</c:formatCode>
                <c:ptCount val="100"/>
                <c:pt idx="0">
                  <c:v>-3.3230006615194041E-2</c:v>
                </c:pt>
                <c:pt idx="1">
                  <c:v>0.5327706913044552</c:v>
                </c:pt>
                <c:pt idx="2">
                  <c:v>0.43406398355945353</c:v>
                </c:pt>
                <c:pt idx="3">
                  <c:v>0.9010187238881826</c:v>
                </c:pt>
                <c:pt idx="4">
                  <c:v>8.9147615465124286E-2</c:v>
                </c:pt>
                <c:pt idx="5">
                  <c:v>0.35244462314451108</c:v>
                </c:pt>
                <c:pt idx="6">
                  <c:v>0.42126531707413639</c:v>
                </c:pt>
                <c:pt idx="7">
                  <c:v>1.0063356190508428</c:v>
                </c:pt>
                <c:pt idx="8">
                  <c:v>1.4918598252456339E-2</c:v>
                </c:pt>
                <c:pt idx="9">
                  <c:v>1.4573106574246264E-2</c:v>
                </c:pt>
                <c:pt idx="10">
                  <c:v>-0.14817652833301964</c:v>
                </c:pt>
                <c:pt idx="11">
                  <c:v>0.21702473580121118</c:v>
                </c:pt>
                <c:pt idx="12">
                  <c:v>0.65223229760051948</c:v>
                </c:pt>
                <c:pt idx="13">
                  <c:v>-8.4304980888760817E-3</c:v>
                </c:pt>
                <c:pt idx="14">
                  <c:v>-2.7020204783781199E-2</c:v>
                </c:pt>
                <c:pt idx="15">
                  <c:v>-0.1966919476426342</c:v>
                </c:pt>
                <c:pt idx="16">
                  <c:v>-0.13993122894980697</c:v>
                </c:pt>
                <c:pt idx="17">
                  <c:v>0.54318789646793963</c:v>
                </c:pt>
                <c:pt idx="18">
                  <c:v>0.71511882916797032</c:v>
                </c:pt>
                <c:pt idx="19">
                  <c:v>0.69535258619126372</c:v>
                </c:pt>
                <c:pt idx="20">
                  <c:v>4.7536400163340375E-2</c:v>
                </c:pt>
                <c:pt idx="21">
                  <c:v>0.56619550622012227</c:v>
                </c:pt>
                <c:pt idx="22">
                  <c:v>0.53251943441903138</c:v>
                </c:pt>
                <c:pt idx="23">
                  <c:v>0.63238253775884634</c:v>
                </c:pt>
                <c:pt idx="24">
                  <c:v>0.77621841123399116</c:v>
                </c:pt>
                <c:pt idx="25">
                  <c:v>-0.24080984247508058</c:v>
                </c:pt>
                <c:pt idx="26">
                  <c:v>1.3636636072871577E-2</c:v>
                </c:pt>
                <c:pt idx="27">
                  <c:v>-0.30435001905873099</c:v>
                </c:pt>
                <c:pt idx="28">
                  <c:v>0.68342006590652704</c:v>
                </c:pt>
                <c:pt idx="29">
                  <c:v>0.88088366392498174</c:v>
                </c:pt>
                <c:pt idx="30">
                  <c:v>0.72503575838919376</c:v>
                </c:pt>
                <c:pt idx="31">
                  <c:v>0.76003301907738019</c:v>
                </c:pt>
                <c:pt idx="32">
                  <c:v>0.35684214762167921</c:v>
                </c:pt>
                <c:pt idx="33">
                  <c:v>0.85830553480779836</c:v>
                </c:pt>
                <c:pt idx="34">
                  <c:v>0.69728666293434061</c:v>
                </c:pt>
                <c:pt idx="35">
                  <c:v>-0.10468989739213364</c:v>
                </c:pt>
                <c:pt idx="36">
                  <c:v>0.49362092119223255</c:v>
                </c:pt>
                <c:pt idx="37">
                  <c:v>0.32062406049423553</c:v>
                </c:pt>
                <c:pt idx="38">
                  <c:v>0.1474174074469119</c:v>
                </c:pt>
                <c:pt idx="39">
                  <c:v>0.51582504985151467</c:v>
                </c:pt>
                <c:pt idx="40">
                  <c:v>9.2120055610121376E-2</c:v>
                </c:pt>
                <c:pt idx="41">
                  <c:v>0.93049858237684402</c:v>
                </c:pt>
                <c:pt idx="42">
                  <c:v>7.7482019266336355E-2</c:v>
                </c:pt>
                <c:pt idx="43">
                  <c:v>0.8694014749471759</c:v>
                </c:pt>
                <c:pt idx="44">
                  <c:v>0.88711384433650364</c:v>
                </c:pt>
                <c:pt idx="45">
                  <c:v>7.911289194412896E-2</c:v>
                </c:pt>
                <c:pt idx="46">
                  <c:v>0.83743779014431396</c:v>
                </c:pt>
                <c:pt idx="47">
                  <c:v>-0.11379015295628447</c:v>
                </c:pt>
                <c:pt idx="48">
                  <c:v>-2.3416972839046313E-2</c:v>
                </c:pt>
                <c:pt idx="49">
                  <c:v>-5.0901618844303442E-2</c:v>
                </c:pt>
                <c:pt idx="50">
                  <c:v>0.79238342481049295</c:v>
                </c:pt>
                <c:pt idx="51">
                  <c:v>-0.1194502052165734</c:v>
                </c:pt>
                <c:pt idx="52">
                  <c:v>8.6358582541109397E-2</c:v>
                </c:pt>
                <c:pt idx="53">
                  <c:v>-2.9361853129040494E-2</c:v>
                </c:pt>
                <c:pt idx="54">
                  <c:v>0.97695765346272712</c:v>
                </c:pt>
                <c:pt idx="55">
                  <c:v>-0.17853172158272823</c:v>
                </c:pt>
                <c:pt idx="56">
                  <c:v>0.77847807316699136</c:v>
                </c:pt>
                <c:pt idx="57">
                  <c:v>1.9459244882210958E-2</c:v>
                </c:pt>
                <c:pt idx="58">
                  <c:v>0.10714481288415723</c:v>
                </c:pt>
                <c:pt idx="59">
                  <c:v>-7.7470172928295056E-2</c:v>
                </c:pt>
                <c:pt idx="60">
                  <c:v>6.2986632983315305E-2</c:v>
                </c:pt>
                <c:pt idx="61">
                  <c:v>0.24739983553920641</c:v>
                </c:pt>
                <c:pt idx="62">
                  <c:v>0.63122190287627122</c:v>
                </c:pt>
                <c:pt idx="63">
                  <c:v>9.7555943489209929E-2</c:v>
                </c:pt>
                <c:pt idx="64">
                  <c:v>0.14798506096179209</c:v>
                </c:pt>
                <c:pt idx="65">
                  <c:v>0.5160360216685429</c:v>
                </c:pt>
                <c:pt idx="66">
                  <c:v>9.5947451936056694E-2</c:v>
                </c:pt>
                <c:pt idx="67">
                  <c:v>0.60874566665963359</c:v>
                </c:pt>
                <c:pt idx="68">
                  <c:v>0.9041134355138345</c:v>
                </c:pt>
                <c:pt idx="69">
                  <c:v>0.61888228308117466</c:v>
                </c:pt>
                <c:pt idx="70">
                  <c:v>0.86708020518202567</c:v>
                </c:pt>
                <c:pt idx="71">
                  <c:v>2.5994159811724704E-2</c:v>
                </c:pt>
                <c:pt idx="72">
                  <c:v>0.66646123188941442</c:v>
                </c:pt>
                <c:pt idx="73">
                  <c:v>1.069610402001252</c:v>
                </c:pt>
                <c:pt idx="74">
                  <c:v>3.0982191020235028E-2</c:v>
                </c:pt>
                <c:pt idx="75">
                  <c:v>0.81255924193391216</c:v>
                </c:pt>
                <c:pt idx="76">
                  <c:v>-2.2256337956471306E-2</c:v>
                </c:pt>
                <c:pt idx="77">
                  <c:v>-0.11397356017726656</c:v>
                </c:pt>
                <c:pt idx="78">
                  <c:v>0.89480939414859251</c:v>
                </c:pt>
                <c:pt idx="79">
                  <c:v>0.93770551835813631</c:v>
                </c:pt>
                <c:pt idx="80">
                  <c:v>-0.10941347915104793</c:v>
                </c:pt>
                <c:pt idx="81">
                  <c:v>0.36776186655601151</c:v>
                </c:pt>
                <c:pt idx="82">
                  <c:v>-7.0771757266085866E-2</c:v>
                </c:pt>
                <c:pt idx="83">
                  <c:v>0.35320487244084053</c:v>
                </c:pt>
                <c:pt idx="84">
                  <c:v>0.81522600337727236</c:v>
                </c:pt>
                <c:pt idx="85">
                  <c:v>6.2843982922551334E-2</c:v>
                </c:pt>
                <c:pt idx="86">
                  <c:v>0.57817149250013133</c:v>
                </c:pt>
                <c:pt idx="87">
                  <c:v>0.97245823608501314</c:v>
                </c:pt>
                <c:pt idx="88">
                  <c:v>0.10922153968799786</c:v>
                </c:pt>
                <c:pt idx="89">
                  <c:v>0.6247498883384941</c:v>
                </c:pt>
                <c:pt idx="90">
                  <c:v>0.31220206781415505</c:v>
                </c:pt>
                <c:pt idx="91">
                  <c:v>0.77796908075608573</c:v>
                </c:pt>
                <c:pt idx="92">
                  <c:v>0.78277417683543649</c:v>
                </c:pt>
                <c:pt idx="93">
                  <c:v>0.10136296123503608</c:v>
                </c:pt>
                <c:pt idx="94">
                  <c:v>0.32518838080821588</c:v>
                </c:pt>
                <c:pt idx="95">
                  <c:v>0.56570441775297309</c:v>
                </c:pt>
                <c:pt idx="96">
                  <c:v>0.92948059755503276</c:v>
                </c:pt>
                <c:pt idx="97">
                  <c:v>0.59948461919784113</c:v>
                </c:pt>
                <c:pt idx="98">
                  <c:v>0.74767502324670454</c:v>
                </c:pt>
                <c:pt idx="99">
                  <c:v>0.71992592779185127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86720"/>
        <c:axId val="642887264"/>
      </c:scatterChart>
      <c:valAx>
        <c:axId val="64288672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Bank Debt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887264"/>
        <c:crosses val="autoZero"/>
        <c:crossBetween val="midCat"/>
      </c:valAx>
      <c:valAx>
        <c:axId val="6428872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Qualification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886720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Returned Check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Qualification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Qualification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Regression!$B$28:$B$127</c:f>
              <c:numCache>
                <c:formatCode>General</c:formatCode>
                <c:ptCount val="100"/>
                <c:pt idx="0">
                  <c:v>-3.3230006615194041E-2</c:v>
                </c:pt>
                <c:pt idx="1">
                  <c:v>0.5327706913044552</c:v>
                </c:pt>
                <c:pt idx="2">
                  <c:v>0.43406398355945353</c:v>
                </c:pt>
                <c:pt idx="3">
                  <c:v>0.9010187238881826</c:v>
                </c:pt>
                <c:pt idx="4">
                  <c:v>8.9147615465124286E-2</c:v>
                </c:pt>
                <c:pt idx="5">
                  <c:v>0.35244462314451108</c:v>
                </c:pt>
                <c:pt idx="6">
                  <c:v>0.42126531707413639</c:v>
                </c:pt>
                <c:pt idx="7">
                  <c:v>1.0063356190508428</c:v>
                </c:pt>
                <c:pt idx="8">
                  <c:v>1.4918598252456339E-2</c:v>
                </c:pt>
                <c:pt idx="9">
                  <c:v>1.4573106574246264E-2</c:v>
                </c:pt>
                <c:pt idx="10">
                  <c:v>-0.14817652833301964</c:v>
                </c:pt>
                <c:pt idx="11">
                  <c:v>0.21702473580121118</c:v>
                </c:pt>
                <c:pt idx="12">
                  <c:v>0.65223229760051948</c:v>
                </c:pt>
                <c:pt idx="13">
                  <c:v>-8.4304980888760817E-3</c:v>
                </c:pt>
                <c:pt idx="14">
                  <c:v>-2.7020204783781199E-2</c:v>
                </c:pt>
                <c:pt idx="15">
                  <c:v>-0.1966919476426342</c:v>
                </c:pt>
                <c:pt idx="16">
                  <c:v>-0.13993122894980697</c:v>
                </c:pt>
                <c:pt idx="17">
                  <c:v>0.54318789646793963</c:v>
                </c:pt>
                <c:pt idx="18">
                  <c:v>0.71511882916797032</c:v>
                </c:pt>
                <c:pt idx="19">
                  <c:v>0.69535258619126372</c:v>
                </c:pt>
                <c:pt idx="20">
                  <c:v>4.7536400163340375E-2</c:v>
                </c:pt>
                <c:pt idx="21">
                  <c:v>0.56619550622012227</c:v>
                </c:pt>
                <c:pt idx="22">
                  <c:v>0.53251943441903138</c:v>
                </c:pt>
                <c:pt idx="23">
                  <c:v>0.63238253775884634</c:v>
                </c:pt>
                <c:pt idx="24">
                  <c:v>0.77621841123399116</c:v>
                </c:pt>
                <c:pt idx="25">
                  <c:v>-0.24080984247508058</c:v>
                </c:pt>
                <c:pt idx="26">
                  <c:v>1.3636636072871577E-2</c:v>
                </c:pt>
                <c:pt idx="27">
                  <c:v>-0.30435001905873099</c:v>
                </c:pt>
                <c:pt idx="28">
                  <c:v>0.68342006590652704</c:v>
                </c:pt>
                <c:pt idx="29">
                  <c:v>0.88088366392498174</c:v>
                </c:pt>
                <c:pt idx="30">
                  <c:v>0.72503575838919376</c:v>
                </c:pt>
                <c:pt idx="31">
                  <c:v>0.76003301907738019</c:v>
                </c:pt>
                <c:pt idx="32">
                  <c:v>0.35684214762167921</c:v>
                </c:pt>
                <c:pt idx="33">
                  <c:v>0.85830553480779836</c:v>
                </c:pt>
                <c:pt idx="34">
                  <c:v>0.69728666293434061</c:v>
                </c:pt>
                <c:pt idx="35">
                  <c:v>-0.10468989739213364</c:v>
                </c:pt>
                <c:pt idx="36">
                  <c:v>0.49362092119223255</c:v>
                </c:pt>
                <c:pt idx="37">
                  <c:v>0.32062406049423553</c:v>
                </c:pt>
                <c:pt idx="38">
                  <c:v>0.1474174074469119</c:v>
                </c:pt>
                <c:pt idx="39">
                  <c:v>0.51582504985151467</c:v>
                </c:pt>
                <c:pt idx="40">
                  <c:v>9.2120055610121376E-2</c:v>
                </c:pt>
                <c:pt idx="41">
                  <c:v>0.93049858237684402</c:v>
                </c:pt>
                <c:pt idx="42">
                  <c:v>7.7482019266336355E-2</c:v>
                </c:pt>
                <c:pt idx="43">
                  <c:v>0.8694014749471759</c:v>
                </c:pt>
                <c:pt idx="44">
                  <c:v>0.88711384433650364</c:v>
                </c:pt>
                <c:pt idx="45">
                  <c:v>7.911289194412896E-2</c:v>
                </c:pt>
                <c:pt idx="46">
                  <c:v>0.83743779014431396</c:v>
                </c:pt>
                <c:pt idx="47">
                  <c:v>-0.11379015295628447</c:v>
                </c:pt>
                <c:pt idx="48">
                  <c:v>-2.3416972839046313E-2</c:v>
                </c:pt>
                <c:pt idx="49">
                  <c:v>-5.0901618844303442E-2</c:v>
                </c:pt>
                <c:pt idx="50">
                  <c:v>0.79238342481049295</c:v>
                </c:pt>
                <c:pt idx="51">
                  <c:v>-0.1194502052165734</c:v>
                </c:pt>
                <c:pt idx="52">
                  <c:v>8.6358582541109397E-2</c:v>
                </c:pt>
                <c:pt idx="53">
                  <c:v>-2.9361853129040494E-2</c:v>
                </c:pt>
                <c:pt idx="54">
                  <c:v>0.97695765346272712</c:v>
                </c:pt>
                <c:pt idx="55">
                  <c:v>-0.17853172158272823</c:v>
                </c:pt>
                <c:pt idx="56">
                  <c:v>0.77847807316699136</c:v>
                </c:pt>
                <c:pt idx="57">
                  <c:v>1.9459244882210958E-2</c:v>
                </c:pt>
                <c:pt idx="58">
                  <c:v>0.10714481288415723</c:v>
                </c:pt>
                <c:pt idx="59">
                  <c:v>-7.7470172928295056E-2</c:v>
                </c:pt>
                <c:pt idx="60">
                  <c:v>6.2986632983315305E-2</c:v>
                </c:pt>
                <c:pt idx="61">
                  <c:v>0.24739983553920641</c:v>
                </c:pt>
                <c:pt idx="62">
                  <c:v>0.63122190287627122</c:v>
                </c:pt>
                <c:pt idx="63">
                  <c:v>9.7555943489209929E-2</c:v>
                </c:pt>
                <c:pt idx="64">
                  <c:v>0.14798506096179209</c:v>
                </c:pt>
                <c:pt idx="65">
                  <c:v>0.5160360216685429</c:v>
                </c:pt>
                <c:pt idx="66">
                  <c:v>9.5947451936056694E-2</c:v>
                </c:pt>
                <c:pt idx="67">
                  <c:v>0.60874566665963359</c:v>
                </c:pt>
                <c:pt idx="68">
                  <c:v>0.9041134355138345</c:v>
                </c:pt>
                <c:pt idx="69">
                  <c:v>0.61888228308117466</c:v>
                </c:pt>
                <c:pt idx="70">
                  <c:v>0.86708020518202567</c:v>
                </c:pt>
                <c:pt idx="71">
                  <c:v>2.5994159811724704E-2</c:v>
                </c:pt>
                <c:pt idx="72">
                  <c:v>0.66646123188941442</c:v>
                </c:pt>
                <c:pt idx="73">
                  <c:v>1.069610402001252</c:v>
                </c:pt>
                <c:pt idx="74">
                  <c:v>3.0982191020235028E-2</c:v>
                </c:pt>
                <c:pt idx="75">
                  <c:v>0.81255924193391216</c:v>
                </c:pt>
                <c:pt idx="76">
                  <c:v>-2.2256337956471306E-2</c:v>
                </c:pt>
                <c:pt idx="77">
                  <c:v>-0.11397356017726656</c:v>
                </c:pt>
                <c:pt idx="78">
                  <c:v>0.89480939414859251</c:v>
                </c:pt>
                <c:pt idx="79">
                  <c:v>0.93770551835813631</c:v>
                </c:pt>
                <c:pt idx="80">
                  <c:v>-0.10941347915104793</c:v>
                </c:pt>
                <c:pt idx="81">
                  <c:v>0.36776186655601151</c:v>
                </c:pt>
                <c:pt idx="82">
                  <c:v>-7.0771757266085866E-2</c:v>
                </c:pt>
                <c:pt idx="83">
                  <c:v>0.35320487244084053</c:v>
                </c:pt>
                <c:pt idx="84">
                  <c:v>0.81522600337727236</c:v>
                </c:pt>
                <c:pt idx="85">
                  <c:v>6.2843982922551334E-2</c:v>
                </c:pt>
                <c:pt idx="86">
                  <c:v>0.57817149250013133</c:v>
                </c:pt>
                <c:pt idx="87">
                  <c:v>0.97245823608501314</c:v>
                </c:pt>
                <c:pt idx="88">
                  <c:v>0.10922153968799786</c:v>
                </c:pt>
                <c:pt idx="89">
                  <c:v>0.6247498883384941</c:v>
                </c:pt>
                <c:pt idx="90">
                  <c:v>0.31220206781415505</c:v>
                </c:pt>
                <c:pt idx="91">
                  <c:v>0.77796908075608573</c:v>
                </c:pt>
                <c:pt idx="92">
                  <c:v>0.78277417683543649</c:v>
                </c:pt>
                <c:pt idx="93">
                  <c:v>0.10136296123503608</c:v>
                </c:pt>
                <c:pt idx="94">
                  <c:v>0.32518838080821588</c:v>
                </c:pt>
                <c:pt idx="95">
                  <c:v>0.56570441775297309</c:v>
                </c:pt>
                <c:pt idx="96">
                  <c:v>0.92948059755503276</c:v>
                </c:pt>
                <c:pt idx="97">
                  <c:v>0.59948461919784113</c:v>
                </c:pt>
                <c:pt idx="98">
                  <c:v>0.74767502324670454</c:v>
                </c:pt>
                <c:pt idx="99">
                  <c:v>0.71992592779185127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89392"/>
        <c:axId val="643692656"/>
      </c:scatterChart>
      <c:valAx>
        <c:axId val="64368939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Returned Check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692656"/>
        <c:crosses val="autoZero"/>
        <c:crossBetween val="midCat"/>
      </c:valAx>
      <c:valAx>
        <c:axId val="643692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Qualification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689392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Regression!$F$28:$F$127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Regression!$G$28:$G$127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93744"/>
        <c:axId val="643681776"/>
      </c:scatterChart>
      <c:valAx>
        <c:axId val="64369374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681776"/>
        <c:crosses val="autoZero"/>
        <c:crossBetween val="midCat"/>
      </c:valAx>
      <c:valAx>
        <c:axId val="6436817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Qualification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69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171450</xdr:rowOff>
    </xdr:from>
    <xdr:to>
      <xdr:col>16</xdr:col>
      <xdr:colOff>266700</xdr:colOff>
      <xdr:row>12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171450</xdr:rowOff>
    </xdr:from>
    <xdr:to>
      <xdr:col>17</xdr:col>
      <xdr:colOff>266700</xdr:colOff>
      <xdr:row>14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171450</xdr:rowOff>
    </xdr:from>
    <xdr:to>
      <xdr:col>18</xdr:col>
      <xdr:colOff>266700</xdr:colOff>
      <xdr:row>16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171450</xdr:rowOff>
    </xdr:from>
    <xdr:to>
      <xdr:col>19</xdr:col>
      <xdr:colOff>266700</xdr:colOff>
      <xdr:row>18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171450</xdr:rowOff>
    </xdr:from>
    <xdr:to>
      <xdr:col>20</xdr:col>
      <xdr:colOff>266700</xdr:colOff>
      <xdr:row>20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171450</xdr:rowOff>
    </xdr:from>
    <xdr:to>
      <xdr:col>21</xdr:col>
      <xdr:colOff>266700</xdr:colOff>
      <xdr:row>22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171450</xdr:rowOff>
    </xdr:from>
    <xdr:to>
      <xdr:col>22</xdr:col>
      <xdr:colOff>266700</xdr:colOff>
      <xdr:row>24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171450</xdr:rowOff>
    </xdr:from>
    <xdr:to>
      <xdr:col>23</xdr:col>
      <xdr:colOff>266700</xdr:colOff>
      <xdr:row>26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rightToLeft="1" topLeftCell="A79" workbookViewId="0">
      <selection sqref="A1:F101"/>
    </sheetView>
  </sheetViews>
  <sheetFormatPr defaultRowHeight="14.25" x14ac:dyDescent="0.2"/>
  <cols>
    <col min="1" max="1" width="18.625" bestFit="1" customWidth="1"/>
    <col min="2" max="2" width="4" bestFit="1" customWidth="1"/>
    <col min="3" max="3" width="14.5" bestFit="1" customWidth="1"/>
    <col min="4" max="4" width="9.375" bestFit="1" customWidth="1"/>
    <col min="5" max="5" width="14.25" bestFit="1" customWidth="1"/>
    <col min="6" max="6" width="10.875" bestFit="1" customWidth="1"/>
  </cols>
  <sheetData>
    <row r="1" spans="1:6" x14ac:dyDescent="0.2">
      <c r="A1" s="1" t="s">
        <v>100</v>
      </c>
      <c r="B1" s="1" t="s">
        <v>102</v>
      </c>
      <c r="C1" s="1" t="s">
        <v>101</v>
      </c>
      <c r="D1" s="1" t="s">
        <v>104</v>
      </c>
      <c r="E1" s="1" t="s">
        <v>105</v>
      </c>
      <c r="F1" s="1" t="s">
        <v>103</v>
      </c>
    </row>
    <row r="2" spans="1:6" x14ac:dyDescent="0.2">
      <c r="A2" s="3" t="s">
        <v>0</v>
      </c>
      <c r="B2" s="1">
        <v>40</v>
      </c>
      <c r="C2" s="2">
        <v>2640000</v>
      </c>
      <c r="D2" s="1">
        <v>1</v>
      </c>
      <c r="E2" s="1">
        <v>1</v>
      </c>
      <c r="F2" s="1">
        <v>0</v>
      </c>
    </row>
    <row r="3" spans="1:6" x14ac:dyDescent="0.2">
      <c r="A3" s="3" t="s">
        <v>1</v>
      </c>
      <c r="B3" s="1">
        <v>45</v>
      </c>
      <c r="C3" s="2">
        <v>10300000</v>
      </c>
      <c r="D3" s="1">
        <v>0</v>
      </c>
      <c r="E3" s="1">
        <v>1</v>
      </c>
      <c r="F3" s="1">
        <v>0</v>
      </c>
    </row>
    <row r="4" spans="1:6" x14ac:dyDescent="0.2">
      <c r="A4" s="3" t="s">
        <v>2</v>
      </c>
      <c r="B4" s="1">
        <v>34</v>
      </c>
      <c r="C4" s="2">
        <v>3420000</v>
      </c>
      <c r="D4" s="1">
        <v>1</v>
      </c>
      <c r="E4" s="1">
        <v>0</v>
      </c>
      <c r="F4" s="1">
        <v>0</v>
      </c>
    </row>
    <row r="5" spans="1:6" x14ac:dyDescent="0.2">
      <c r="A5" s="3" t="s">
        <v>3</v>
      </c>
      <c r="B5" s="1">
        <v>32</v>
      </c>
      <c r="C5" s="2">
        <v>8070000</v>
      </c>
      <c r="D5" s="1">
        <v>0</v>
      </c>
      <c r="E5" s="1">
        <v>0</v>
      </c>
      <c r="F5" s="1">
        <v>1</v>
      </c>
    </row>
    <row r="6" spans="1:6" x14ac:dyDescent="0.2">
      <c r="A6" s="3" t="s">
        <v>4</v>
      </c>
      <c r="B6" s="1">
        <v>29</v>
      </c>
      <c r="C6" s="2">
        <v>3600000</v>
      </c>
      <c r="D6" s="1">
        <v>1</v>
      </c>
      <c r="E6" s="1">
        <v>1</v>
      </c>
      <c r="F6" s="1">
        <v>0</v>
      </c>
    </row>
    <row r="7" spans="1:6" x14ac:dyDescent="0.2">
      <c r="A7" s="3" t="s">
        <v>5</v>
      </c>
      <c r="B7" s="1">
        <v>59</v>
      </c>
      <c r="C7" s="2">
        <v>5260000</v>
      </c>
      <c r="D7" s="1">
        <v>1</v>
      </c>
      <c r="E7" s="1">
        <v>0</v>
      </c>
      <c r="F7" s="1">
        <v>0</v>
      </c>
    </row>
    <row r="8" spans="1:6" x14ac:dyDescent="0.2">
      <c r="A8" s="3" t="s">
        <v>6</v>
      </c>
      <c r="B8" s="1">
        <v>26</v>
      </c>
      <c r="C8" s="2">
        <v>5350000</v>
      </c>
      <c r="D8" s="1">
        <v>0</v>
      </c>
      <c r="E8" s="1">
        <v>1</v>
      </c>
      <c r="F8" s="1">
        <v>0</v>
      </c>
    </row>
    <row r="9" spans="1:6" x14ac:dyDescent="0.2">
      <c r="A9" s="3" t="s">
        <v>7</v>
      </c>
      <c r="B9" s="1">
        <v>19</v>
      </c>
      <c r="C9" s="2">
        <v>8400000</v>
      </c>
      <c r="D9" s="1">
        <v>0</v>
      </c>
      <c r="E9" s="1">
        <v>0</v>
      </c>
      <c r="F9" s="1">
        <v>1</v>
      </c>
    </row>
    <row r="10" spans="1:6" x14ac:dyDescent="0.2">
      <c r="A10" s="3" t="s">
        <v>8</v>
      </c>
      <c r="B10" s="1">
        <v>51</v>
      </c>
      <c r="C10" s="2">
        <v>5170000</v>
      </c>
      <c r="D10" s="1">
        <v>1</v>
      </c>
      <c r="E10" s="1">
        <v>1</v>
      </c>
      <c r="F10" s="1">
        <v>0</v>
      </c>
    </row>
    <row r="11" spans="1:6" x14ac:dyDescent="0.2">
      <c r="A11" s="3" t="s">
        <v>9</v>
      </c>
      <c r="B11" s="1">
        <v>20</v>
      </c>
      <c r="C11" s="2">
        <v>810000</v>
      </c>
      <c r="D11" s="1">
        <v>1</v>
      </c>
      <c r="E11" s="1">
        <v>1</v>
      </c>
      <c r="F11" s="1">
        <v>0</v>
      </c>
    </row>
    <row r="12" spans="1:6" x14ac:dyDescent="0.2">
      <c r="A12" s="3" t="s">
        <v>10</v>
      </c>
      <c r="B12" s="1">
        <v>46</v>
      </c>
      <c r="C12" s="2">
        <v>1130000</v>
      </c>
      <c r="D12" s="1">
        <v>1</v>
      </c>
      <c r="E12" s="1">
        <v>1</v>
      </c>
      <c r="F12" s="1">
        <v>0</v>
      </c>
    </row>
    <row r="13" spans="1:6" x14ac:dyDescent="0.2">
      <c r="A13" s="3" t="s">
        <v>11</v>
      </c>
      <c r="B13" s="1">
        <v>26</v>
      </c>
      <c r="C13" s="2">
        <v>1170000</v>
      </c>
      <c r="D13" s="1">
        <v>0</v>
      </c>
      <c r="E13" s="1">
        <v>1</v>
      </c>
      <c r="F13" s="1">
        <v>0</v>
      </c>
    </row>
    <row r="14" spans="1:6" x14ac:dyDescent="0.2">
      <c r="A14" s="3" t="s">
        <v>12</v>
      </c>
      <c r="B14" s="1">
        <v>60</v>
      </c>
      <c r="C14" s="2">
        <v>6910000</v>
      </c>
      <c r="D14" s="1">
        <v>0</v>
      </c>
      <c r="E14" s="1">
        <v>0</v>
      </c>
      <c r="F14" s="1">
        <v>0</v>
      </c>
    </row>
    <row r="15" spans="1:6" x14ac:dyDescent="0.2">
      <c r="A15" s="3" t="s">
        <v>13</v>
      </c>
      <c r="B15" s="1">
        <v>60</v>
      </c>
      <c r="C15" s="2">
        <v>1330000</v>
      </c>
      <c r="D15" s="1">
        <v>0</v>
      </c>
      <c r="E15" s="1">
        <v>1</v>
      </c>
      <c r="F15" s="1">
        <v>0</v>
      </c>
    </row>
    <row r="16" spans="1:6" x14ac:dyDescent="0.2">
      <c r="A16" s="3" t="s">
        <v>14</v>
      </c>
      <c r="B16" s="1">
        <v>23</v>
      </c>
      <c r="C16" s="2">
        <v>380000</v>
      </c>
      <c r="D16" s="1">
        <v>1</v>
      </c>
      <c r="E16" s="1">
        <v>1</v>
      </c>
      <c r="F16" s="1">
        <v>0</v>
      </c>
    </row>
    <row r="17" spans="1:6" x14ac:dyDescent="0.2">
      <c r="A17" s="3" t="s">
        <v>15</v>
      </c>
      <c r="B17" s="1">
        <v>53</v>
      </c>
      <c r="C17" s="2">
        <v>1120000</v>
      </c>
      <c r="D17" s="1">
        <v>1</v>
      </c>
      <c r="E17" s="1">
        <v>1</v>
      </c>
      <c r="F17" s="1">
        <v>0</v>
      </c>
    </row>
    <row r="18" spans="1:6" x14ac:dyDescent="0.2">
      <c r="A18" s="3" t="s">
        <v>16</v>
      </c>
      <c r="B18" s="1">
        <v>49</v>
      </c>
      <c r="C18" s="2">
        <v>1720000</v>
      </c>
      <c r="D18" s="1">
        <v>1</v>
      </c>
      <c r="E18" s="1">
        <v>1</v>
      </c>
      <c r="F18" s="1">
        <v>0</v>
      </c>
    </row>
    <row r="19" spans="1:6" x14ac:dyDescent="0.2">
      <c r="A19" s="3" t="s">
        <v>17</v>
      </c>
      <c r="B19" s="1">
        <v>26</v>
      </c>
      <c r="C19" s="2">
        <v>4530000</v>
      </c>
      <c r="D19" s="1">
        <v>1</v>
      </c>
      <c r="E19" s="1">
        <v>0</v>
      </c>
      <c r="F19" s="1">
        <v>0</v>
      </c>
    </row>
    <row r="20" spans="1:6" x14ac:dyDescent="0.2">
      <c r="A20" s="3" t="s">
        <v>18</v>
      </c>
      <c r="B20" s="1">
        <v>29</v>
      </c>
      <c r="C20" s="2">
        <v>8470000</v>
      </c>
      <c r="D20" s="1">
        <v>1</v>
      </c>
      <c r="E20" s="1">
        <v>0</v>
      </c>
      <c r="F20" s="1">
        <v>1</v>
      </c>
    </row>
    <row r="21" spans="1:6" x14ac:dyDescent="0.2">
      <c r="A21" s="3" t="s">
        <v>19</v>
      </c>
      <c r="B21" s="1">
        <v>54</v>
      </c>
      <c r="C21" s="2">
        <v>6950000</v>
      </c>
      <c r="D21" s="1">
        <v>0</v>
      </c>
      <c r="E21" s="1">
        <v>0</v>
      </c>
      <c r="F21" s="1">
        <v>0</v>
      </c>
    </row>
    <row r="22" spans="1:6" x14ac:dyDescent="0.2">
      <c r="A22" s="3" t="s">
        <v>20</v>
      </c>
      <c r="B22" s="1">
        <v>47</v>
      </c>
      <c r="C22" s="2">
        <v>650000</v>
      </c>
      <c r="D22" s="1">
        <v>0</v>
      </c>
      <c r="E22" s="1">
        <v>1</v>
      </c>
      <c r="F22" s="1">
        <v>0</v>
      </c>
    </row>
    <row r="23" spans="1:6" x14ac:dyDescent="0.2">
      <c r="A23" s="3" t="s">
        <v>21</v>
      </c>
      <c r="B23" s="1">
        <v>62</v>
      </c>
      <c r="C23" s="2">
        <v>5430000</v>
      </c>
      <c r="D23" s="1">
        <v>0</v>
      </c>
      <c r="E23" s="1">
        <v>0</v>
      </c>
      <c r="F23" s="1">
        <v>0</v>
      </c>
    </row>
    <row r="24" spans="1:6" x14ac:dyDescent="0.2">
      <c r="A24" s="3" t="s">
        <v>22</v>
      </c>
      <c r="B24" s="1">
        <v>46</v>
      </c>
      <c r="C24" s="2">
        <v>7120000</v>
      </c>
      <c r="D24" s="1">
        <v>1</v>
      </c>
      <c r="E24" s="1">
        <v>0</v>
      </c>
      <c r="F24" s="1">
        <v>1</v>
      </c>
    </row>
    <row r="25" spans="1:6" x14ac:dyDescent="0.2">
      <c r="A25" s="3" t="s">
        <v>23</v>
      </c>
      <c r="B25" s="1">
        <v>51</v>
      </c>
      <c r="C25" s="2">
        <v>5240000</v>
      </c>
      <c r="D25" s="1">
        <v>0</v>
      </c>
      <c r="E25" s="1">
        <v>0</v>
      </c>
      <c r="F25" s="1">
        <v>0</v>
      </c>
    </row>
    <row r="26" spans="1:6" x14ac:dyDescent="0.2">
      <c r="A26" s="3" t="s">
        <v>24</v>
      </c>
      <c r="B26" s="1">
        <v>42</v>
      </c>
      <c r="C26" s="2">
        <v>6920000</v>
      </c>
      <c r="D26" s="1">
        <v>0</v>
      </c>
      <c r="E26" s="1">
        <v>0</v>
      </c>
      <c r="F26" s="1">
        <v>1</v>
      </c>
    </row>
    <row r="27" spans="1:6" x14ac:dyDescent="0.2">
      <c r="A27" s="3" t="s">
        <v>25</v>
      </c>
      <c r="B27" s="1">
        <v>60</v>
      </c>
      <c r="C27" s="2">
        <v>1200000</v>
      </c>
      <c r="D27" s="1">
        <v>1</v>
      </c>
      <c r="E27" s="1">
        <v>1</v>
      </c>
      <c r="F27" s="1">
        <v>0</v>
      </c>
    </row>
    <row r="28" spans="1:6" x14ac:dyDescent="0.2">
      <c r="A28" s="3" t="s">
        <v>26</v>
      </c>
      <c r="B28" s="1">
        <v>18</v>
      </c>
      <c r="C28" s="2">
        <v>510000</v>
      </c>
      <c r="D28" s="1">
        <v>1</v>
      </c>
      <c r="E28" s="1">
        <v>1</v>
      </c>
      <c r="F28" s="1">
        <v>0</v>
      </c>
    </row>
    <row r="29" spans="1:6" x14ac:dyDescent="0.2">
      <c r="A29" s="3" t="s">
        <v>27</v>
      </c>
      <c r="B29" s="1">
        <v>61</v>
      </c>
      <c r="C29" s="2">
        <v>40000</v>
      </c>
      <c r="D29" s="1">
        <v>1</v>
      </c>
      <c r="E29" s="1">
        <v>1</v>
      </c>
      <c r="F29" s="1">
        <v>0</v>
      </c>
    </row>
    <row r="30" spans="1:6" x14ac:dyDescent="0.2">
      <c r="A30" s="3" t="s">
        <v>28</v>
      </c>
      <c r="B30" s="1">
        <v>26</v>
      </c>
      <c r="C30" s="2">
        <v>7400000</v>
      </c>
      <c r="D30" s="1">
        <v>1</v>
      </c>
      <c r="E30" s="1">
        <v>0</v>
      </c>
      <c r="F30" s="1">
        <v>1</v>
      </c>
    </row>
    <row r="31" spans="1:6" x14ac:dyDescent="0.2">
      <c r="A31" s="3" t="s">
        <v>29</v>
      </c>
      <c r="B31" s="1">
        <v>37</v>
      </c>
      <c r="C31" s="2">
        <v>8359999.9999999991</v>
      </c>
      <c r="D31" s="1">
        <v>0</v>
      </c>
      <c r="E31" s="1">
        <v>0</v>
      </c>
      <c r="F31" s="1">
        <v>1</v>
      </c>
    </row>
    <row r="32" spans="1:6" x14ac:dyDescent="0.2">
      <c r="A32" s="3" t="s">
        <v>30</v>
      </c>
      <c r="B32" s="1">
        <v>60</v>
      </c>
      <c r="C32" s="2">
        <v>8400000</v>
      </c>
      <c r="D32" s="1">
        <v>0</v>
      </c>
      <c r="E32" s="1">
        <v>0</v>
      </c>
      <c r="F32" s="1">
        <v>1</v>
      </c>
    </row>
    <row r="33" spans="1:6" x14ac:dyDescent="0.2">
      <c r="A33" s="3" t="s">
        <v>31</v>
      </c>
      <c r="B33" s="1">
        <v>45</v>
      </c>
      <c r="C33" s="2">
        <v>7010000</v>
      </c>
      <c r="D33" s="1">
        <v>0</v>
      </c>
      <c r="E33" s="1">
        <v>0</v>
      </c>
      <c r="F33" s="1">
        <v>1</v>
      </c>
    </row>
    <row r="34" spans="1:6" x14ac:dyDescent="0.2">
      <c r="A34" s="3" t="s">
        <v>32</v>
      </c>
      <c r="B34" s="1">
        <v>59</v>
      </c>
      <c r="C34" s="2">
        <v>5350000</v>
      </c>
      <c r="D34" s="1">
        <v>1</v>
      </c>
      <c r="E34" s="1">
        <v>0</v>
      </c>
      <c r="F34" s="1">
        <v>0</v>
      </c>
    </row>
    <row r="35" spans="1:6" x14ac:dyDescent="0.2">
      <c r="A35" s="3" t="s">
        <v>33</v>
      </c>
      <c r="B35" s="1">
        <v>42</v>
      </c>
      <c r="C35" s="2">
        <v>8600000</v>
      </c>
      <c r="D35" s="1">
        <v>0</v>
      </c>
      <c r="E35" s="1">
        <v>0</v>
      </c>
      <c r="F35" s="1">
        <v>1</v>
      </c>
    </row>
    <row r="36" spans="1:6" x14ac:dyDescent="0.2">
      <c r="A36" s="3" t="s">
        <v>34</v>
      </c>
      <c r="B36" s="1">
        <v>55</v>
      </c>
      <c r="C36" s="2">
        <v>7130000</v>
      </c>
      <c r="D36" s="1">
        <v>0</v>
      </c>
      <c r="E36" s="1">
        <v>0</v>
      </c>
      <c r="F36" s="1">
        <v>1</v>
      </c>
    </row>
    <row r="37" spans="1:6" x14ac:dyDescent="0.2">
      <c r="A37" s="3" t="s">
        <v>35</v>
      </c>
      <c r="B37" s="1">
        <v>46</v>
      </c>
      <c r="C37" s="2">
        <v>2020000</v>
      </c>
      <c r="D37" s="1">
        <v>1</v>
      </c>
      <c r="E37" s="1">
        <v>1</v>
      </c>
      <c r="F37" s="1">
        <v>0</v>
      </c>
    </row>
    <row r="38" spans="1:6" x14ac:dyDescent="0.2">
      <c r="A38" s="3" t="s">
        <v>36</v>
      </c>
      <c r="B38" s="1">
        <v>24</v>
      </c>
      <c r="C38" s="2">
        <v>6550000</v>
      </c>
      <c r="D38" s="1">
        <v>0</v>
      </c>
      <c r="E38" s="1">
        <v>1</v>
      </c>
      <c r="F38" s="1">
        <v>1</v>
      </c>
    </row>
    <row r="39" spans="1:6" x14ac:dyDescent="0.2">
      <c r="A39" s="3" t="s">
        <v>37</v>
      </c>
      <c r="B39" s="1">
        <v>38</v>
      </c>
      <c r="C39" s="2">
        <v>1660000</v>
      </c>
      <c r="D39" s="1">
        <v>1</v>
      </c>
      <c r="E39" s="1">
        <v>0</v>
      </c>
      <c r="F39" s="1">
        <v>0</v>
      </c>
    </row>
    <row r="40" spans="1:6" x14ac:dyDescent="0.2">
      <c r="A40" s="3" t="s">
        <v>38</v>
      </c>
      <c r="B40" s="1">
        <v>37</v>
      </c>
      <c r="C40" s="2">
        <v>1290000</v>
      </c>
      <c r="D40" s="1">
        <v>0</v>
      </c>
      <c r="E40" s="1">
        <v>1</v>
      </c>
      <c r="F40" s="1">
        <v>0</v>
      </c>
    </row>
    <row r="41" spans="1:6" x14ac:dyDescent="0.2">
      <c r="A41" s="3" t="s">
        <v>39</v>
      </c>
      <c r="B41" s="1">
        <v>50</v>
      </c>
      <c r="C41" s="2">
        <v>7340000</v>
      </c>
      <c r="D41" s="1">
        <v>1</v>
      </c>
      <c r="E41" s="1">
        <v>0</v>
      </c>
      <c r="F41" s="1">
        <v>1</v>
      </c>
    </row>
    <row r="42" spans="1:6" x14ac:dyDescent="0.2">
      <c r="A42" s="3" t="s">
        <v>40</v>
      </c>
      <c r="B42" s="1">
        <v>27</v>
      </c>
      <c r="C42" s="2">
        <v>3380000</v>
      </c>
      <c r="D42" s="1">
        <v>1</v>
      </c>
      <c r="E42" s="1">
        <v>1</v>
      </c>
      <c r="F42" s="1">
        <v>0</v>
      </c>
    </row>
    <row r="43" spans="1:6" x14ac:dyDescent="0.2">
      <c r="A43" s="3" t="s">
        <v>41</v>
      </c>
      <c r="B43" s="1">
        <v>24</v>
      </c>
      <c r="C43" s="2">
        <v>7550000</v>
      </c>
      <c r="D43" s="1">
        <v>0</v>
      </c>
      <c r="E43" s="1">
        <v>0</v>
      </c>
      <c r="F43" s="1">
        <v>1</v>
      </c>
    </row>
    <row r="44" spans="1:6" x14ac:dyDescent="0.2">
      <c r="A44" s="3" t="s">
        <v>42</v>
      </c>
      <c r="B44" s="1">
        <v>26</v>
      </c>
      <c r="C44" s="2">
        <v>2940000</v>
      </c>
      <c r="D44" s="1">
        <v>1</v>
      </c>
      <c r="E44" s="1">
        <v>1</v>
      </c>
      <c r="F44" s="1">
        <v>0</v>
      </c>
    </row>
    <row r="45" spans="1:6" x14ac:dyDescent="0.2">
      <c r="A45" s="3" t="s">
        <v>43</v>
      </c>
      <c r="B45" s="1">
        <v>25</v>
      </c>
      <c r="C45" s="2">
        <v>6440000</v>
      </c>
      <c r="D45" s="1">
        <v>0</v>
      </c>
      <c r="E45" s="1">
        <v>0</v>
      </c>
      <c r="F45" s="1">
        <v>1</v>
      </c>
    </row>
    <row r="46" spans="1:6" x14ac:dyDescent="0.2">
      <c r="A46" s="3" t="s">
        <v>44</v>
      </c>
      <c r="B46" s="1">
        <v>19</v>
      </c>
      <c r="C46" s="2">
        <v>5960000</v>
      </c>
      <c r="D46" s="1">
        <v>0</v>
      </c>
      <c r="E46" s="1">
        <v>0</v>
      </c>
      <c r="F46" s="1">
        <v>1</v>
      </c>
    </row>
    <row r="47" spans="1:6" x14ac:dyDescent="0.2">
      <c r="A47" s="3" t="s">
        <v>45</v>
      </c>
      <c r="B47" s="1">
        <v>56</v>
      </c>
      <c r="C47" s="2">
        <v>2560000</v>
      </c>
      <c r="D47" s="1">
        <v>0</v>
      </c>
      <c r="E47" s="1">
        <v>1</v>
      </c>
      <c r="F47" s="1">
        <v>0</v>
      </c>
    </row>
    <row r="48" spans="1:6" x14ac:dyDescent="0.2">
      <c r="A48" s="3" t="s">
        <v>46</v>
      </c>
      <c r="B48" s="1">
        <v>35</v>
      </c>
      <c r="C48" s="2">
        <v>7190000</v>
      </c>
      <c r="D48" s="1">
        <v>0</v>
      </c>
      <c r="E48" s="1">
        <v>0</v>
      </c>
      <c r="F48" s="1">
        <v>1</v>
      </c>
    </row>
    <row r="49" spans="1:6" x14ac:dyDescent="0.2">
      <c r="A49" s="3" t="s">
        <v>47</v>
      </c>
      <c r="B49" s="1">
        <v>37</v>
      </c>
      <c r="C49" s="2">
        <v>570000</v>
      </c>
      <c r="D49" s="1">
        <v>1</v>
      </c>
      <c r="E49" s="1">
        <v>1</v>
      </c>
      <c r="F49" s="1">
        <v>0</v>
      </c>
    </row>
    <row r="50" spans="1:6" x14ac:dyDescent="0.2">
      <c r="A50" s="3" t="s">
        <v>48</v>
      </c>
      <c r="B50" s="1">
        <v>38</v>
      </c>
      <c r="C50" s="2">
        <v>2560000</v>
      </c>
      <c r="D50" s="1">
        <v>1</v>
      </c>
      <c r="E50" s="1">
        <v>1</v>
      </c>
      <c r="F50" s="1">
        <v>0</v>
      </c>
    </row>
    <row r="51" spans="1:6" x14ac:dyDescent="0.2">
      <c r="A51" s="3" t="s">
        <v>49</v>
      </c>
      <c r="B51" s="1">
        <v>44</v>
      </c>
      <c r="C51" s="2">
        <v>2840000</v>
      </c>
      <c r="D51" s="1">
        <v>1</v>
      </c>
      <c r="E51" s="1">
        <v>1</v>
      </c>
      <c r="F51" s="1">
        <v>0</v>
      </c>
    </row>
    <row r="52" spans="1:6" x14ac:dyDescent="0.2">
      <c r="A52" s="3" t="s">
        <v>50</v>
      </c>
      <c r="B52" s="1">
        <v>40</v>
      </c>
      <c r="C52" s="2">
        <v>6970000</v>
      </c>
      <c r="D52" s="1">
        <v>0</v>
      </c>
      <c r="E52" s="1">
        <v>0</v>
      </c>
      <c r="F52" s="1">
        <v>1</v>
      </c>
    </row>
    <row r="53" spans="1:6" x14ac:dyDescent="0.2">
      <c r="A53" s="3" t="s">
        <v>51</v>
      </c>
      <c r="B53" s="1">
        <v>51</v>
      </c>
      <c r="C53" s="2">
        <v>2420000</v>
      </c>
      <c r="D53" s="1">
        <v>1</v>
      </c>
      <c r="E53" s="1">
        <v>1</v>
      </c>
      <c r="F53" s="1">
        <v>0</v>
      </c>
    </row>
    <row r="54" spans="1:6" x14ac:dyDescent="0.2">
      <c r="A54" s="3" t="s">
        <v>52</v>
      </c>
      <c r="B54" s="1">
        <v>22</v>
      </c>
      <c r="C54" s="2">
        <v>2560000</v>
      </c>
      <c r="D54" s="1">
        <v>1</v>
      </c>
      <c r="E54" s="1">
        <v>1</v>
      </c>
      <c r="F54" s="1">
        <v>0</v>
      </c>
    </row>
    <row r="55" spans="1:6" x14ac:dyDescent="0.2">
      <c r="A55" s="3" t="s">
        <v>53</v>
      </c>
      <c r="B55" s="1">
        <v>42</v>
      </c>
      <c r="C55" s="2">
        <v>3000000</v>
      </c>
      <c r="D55" s="1">
        <v>1</v>
      </c>
      <c r="E55" s="1">
        <v>1</v>
      </c>
      <c r="F55" s="1">
        <v>0</v>
      </c>
    </row>
    <row r="56" spans="1:6" x14ac:dyDescent="0.2">
      <c r="A56" s="3" t="s">
        <v>54</v>
      </c>
      <c r="B56" s="1">
        <v>22</v>
      </c>
      <c r="C56" s="2">
        <v>8220000.0000000009</v>
      </c>
      <c r="D56" s="1">
        <v>0</v>
      </c>
      <c r="E56" s="1">
        <v>0</v>
      </c>
      <c r="F56" s="1">
        <v>1</v>
      </c>
    </row>
    <row r="57" spans="1:6" x14ac:dyDescent="0.2">
      <c r="A57" s="3" t="s">
        <v>55</v>
      </c>
      <c r="B57" s="1">
        <v>49</v>
      </c>
      <c r="C57" s="2">
        <v>930000</v>
      </c>
      <c r="D57" s="1">
        <v>1</v>
      </c>
      <c r="E57" s="1">
        <v>1</v>
      </c>
      <c r="F57" s="1">
        <v>0</v>
      </c>
    </row>
    <row r="58" spans="1:6" x14ac:dyDescent="0.2">
      <c r="A58" s="3" t="s">
        <v>56</v>
      </c>
      <c r="B58" s="1">
        <v>51</v>
      </c>
      <c r="C58" s="2">
        <v>8230000</v>
      </c>
      <c r="D58" s="1">
        <v>0</v>
      </c>
      <c r="E58" s="1">
        <v>0</v>
      </c>
      <c r="F58" s="1">
        <v>1</v>
      </c>
    </row>
    <row r="59" spans="1:6" x14ac:dyDescent="0.2">
      <c r="A59" s="3" t="s">
        <v>57</v>
      </c>
      <c r="B59" s="1">
        <v>20</v>
      </c>
      <c r="C59" s="2">
        <v>910000</v>
      </c>
      <c r="D59" s="1">
        <v>1</v>
      </c>
      <c r="E59" s="1">
        <v>1</v>
      </c>
      <c r="F59" s="1">
        <v>0</v>
      </c>
    </row>
    <row r="60" spans="1:6" x14ac:dyDescent="0.2">
      <c r="A60" s="3" t="s">
        <v>58</v>
      </c>
      <c r="B60" s="1">
        <v>33</v>
      </c>
      <c r="C60" s="2">
        <v>4530000</v>
      </c>
      <c r="D60" s="1">
        <v>1</v>
      </c>
      <c r="E60" s="1">
        <v>1</v>
      </c>
      <c r="F60" s="1">
        <v>0</v>
      </c>
    </row>
    <row r="61" spans="1:6" x14ac:dyDescent="0.2">
      <c r="A61" s="3" t="s">
        <v>59</v>
      </c>
      <c r="B61" s="1">
        <v>53</v>
      </c>
      <c r="C61" s="2">
        <v>3560000</v>
      </c>
      <c r="D61" s="1">
        <v>1</v>
      </c>
      <c r="E61" s="1">
        <v>1</v>
      </c>
      <c r="F61" s="1">
        <v>0</v>
      </c>
    </row>
    <row r="62" spans="1:6" x14ac:dyDescent="0.2">
      <c r="A62" s="3" t="s">
        <v>60</v>
      </c>
      <c r="B62" s="1">
        <v>18</v>
      </c>
      <c r="C62" s="2">
        <v>1520000</v>
      </c>
      <c r="D62" s="1">
        <v>1</v>
      </c>
      <c r="E62" s="1">
        <v>1</v>
      </c>
      <c r="F62" s="1">
        <v>0</v>
      </c>
    </row>
    <row r="63" spans="1:6" x14ac:dyDescent="0.2">
      <c r="A63" s="3" t="s">
        <v>61</v>
      </c>
      <c r="B63" s="1">
        <v>46</v>
      </c>
      <c r="C63" s="2">
        <v>4600000</v>
      </c>
      <c r="D63" s="1">
        <v>0</v>
      </c>
      <c r="E63" s="1">
        <v>1</v>
      </c>
      <c r="F63" s="1">
        <v>0</v>
      </c>
    </row>
    <row r="64" spans="1:6" x14ac:dyDescent="0.2">
      <c r="A64" s="3" t="s">
        <v>62</v>
      </c>
      <c r="B64" s="1">
        <v>60</v>
      </c>
      <c r="C64" s="2">
        <v>6480000</v>
      </c>
      <c r="D64" s="1">
        <v>0</v>
      </c>
      <c r="E64" s="1">
        <v>0</v>
      </c>
      <c r="F64" s="1">
        <v>0</v>
      </c>
    </row>
    <row r="65" spans="1:6" x14ac:dyDescent="0.2">
      <c r="A65" s="3" t="s">
        <v>63</v>
      </c>
      <c r="B65" s="1">
        <v>24</v>
      </c>
      <c r="C65" s="2">
        <v>3070000</v>
      </c>
      <c r="D65" s="1">
        <v>1</v>
      </c>
      <c r="E65" s="1">
        <v>1</v>
      </c>
      <c r="F65" s="1">
        <v>0</v>
      </c>
    </row>
    <row r="66" spans="1:6" x14ac:dyDescent="0.2">
      <c r="A66" s="3" t="s">
        <v>64</v>
      </c>
      <c r="B66" s="1">
        <v>19</v>
      </c>
      <c r="C66" s="2">
        <v>3400000</v>
      </c>
      <c r="D66" s="1">
        <v>1</v>
      </c>
      <c r="E66" s="1">
        <v>1</v>
      </c>
      <c r="F66" s="1">
        <v>0</v>
      </c>
    </row>
    <row r="67" spans="1:6" x14ac:dyDescent="0.2">
      <c r="A67" s="3" t="s">
        <v>65</v>
      </c>
      <c r="B67" s="1">
        <v>27</v>
      </c>
      <c r="C67" s="2">
        <v>7430000</v>
      </c>
      <c r="D67" s="1">
        <v>0</v>
      </c>
      <c r="E67" s="1">
        <v>1</v>
      </c>
      <c r="F67" s="1">
        <v>1</v>
      </c>
    </row>
    <row r="68" spans="1:6" x14ac:dyDescent="0.2">
      <c r="A68" s="3" t="s">
        <v>66</v>
      </c>
      <c r="B68" s="1">
        <v>31</v>
      </c>
      <c r="C68" s="2">
        <v>4019999.9999999995</v>
      </c>
      <c r="D68" s="1">
        <v>1</v>
      </c>
      <c r="E68" s="1">
        <v>1</v>
      </c>
      <c r="F68" s="1">
        <v>0</v>
      </c>
    </row>
    <row r="69" spans="1:6" x14ac:dyDescent="0.2">
      <c r="A69" s="3" t="s">
        <v>67</v>
      </c>
      <c r="B69" s="1">
        <v>60</v>
      </c>
      <c r="C69" s="2">
        <v>6020000</v>
      </c>
      <c r="D69" s="1">
        <v>0</v>
      </c>
      <c r="E69" s="1">
        <v>0</v>
      </c>
      <c r="F69" s="1">
        <v>0</v>
      </c>
    </row>
    <row r="70" spans="1:6" x14ac:dyDescent="0.2">
      <c r="A70" s="3" t="s">
        <v>68</v>
      </c>
      <c r="B70" s="1">
        <v>24</v>
      </c>
      <c r="C70" s="2">
        <v>7010000</v>
      </c>
      <c r="D70" s="1">
        <v>0</v>
      </c>
      <c r="E70" s="1">
        <v>0</v>
      </c>
      <c r="F70" s="1">
        <v>1</v>
      </c>
    </row>
    <row r="71" spans="1:6" x14ac:dyDescent="0.2">
      <c r="A71" s="3" t="s">
        <v>69</v>
      </c>
      <c r="B71" s="1">
        <v>28</v>
      </c>
      <c r="C71" s="2">
        <v>6360000</v>
      </c>
      <c r="D71" s="1">
        <v>1</v>
      </c>
      <c r="E71" s="1">
        <v>0</v>
      </c>
      <c r="F71" s="1">
        <v>1</v>
      </c>
    </row>
    <row r="72" spans="1:6" x14ac:dyDescent="0.2">
      <c r="A72" s="3" t="s">
        <v>70</v>
      </c>
      <c r="B72" s="1">
        <v>43</v>
      </c>
      <c r="C72" s="2">
        <v>8920000</v>
      </c>
      <c r="D72" s="1">
        <v>0</v>
      </c>
      <c r="E72" s="1">
        <v>0</v>
      </c>
      <c r="F72" s="1">
        <v>1</v>
      </c>
    </row>
    <row r="73" spans="1:6" x14ac:dyDescent="0.2">
      <c r="A73" s="3" t="s">
        <v>71</v>
      </c>
      <c r="B73" s="1">
        <v>35</v>
      </c>
      <c r="C73" s="2">
        <v>3150000</v>
      </c>
      <c r="D73" s="1">
        <v>1</v>
      </c>
      <c r="E73" s="1">
        <v>1</v>
      </c>
      <c r="F73" s="1">
        <v>0</v>
      </c>
    </row>
    <row r="74" spans="1:6" x14ac:dyDescent="0.2">
      <c r="A74" s="3" t="s">
        <v>72</v>
      </c>
      <c r="B74" s="1">
        <v>19</v>
      </c>
      <c r="C74" s="2">
        <v>6070000</v>
      </c>
      <c r="D74" s="1">
        <v>1</v>
      </c>
      <c r="E74" s="1">
        <v>0</v>
      </c>
      <c r="F74" s="1">
        <v>1</v>
      </c>
    </row>
    <row r="75" spans="1:6" x14ac:dyDescent="0.2">
      <c r="A75" s="3" t="s">
        <v>73</v>
      </c>
      <c r="B75" s="1">
        <v>55</v>
      </c>
      <c r="C75" s="2">
        <v>14750000</v>
      </c>
      <c r="D75" s="1">
        <v>0</v>
      </c>
      <c r="E75" s="1">
        <v>0</v>
      </c>
      <c r="F75" s="1">
        <v>1</v>
      </c>
    </row>
    <row r="76" spans="1:6" x14ac:dyDescent="0.2">
      <c r="A76" s="3" t="s">
        <v>74</v>
      </c>
      <c r="B76" s="1">
        <v>30</v>
      </c>
      <c r="C76" s="2">
        <v>2550000</v>
      </c>
      <c r="D76" s="1">
        <v>1</v>
      </c>
      <c r="E76" s="1">
        <v>1</v>
      </c>
      <c r="F76" s="1">
        <v>0</v>
      </c>
    </row>
    <row r="77" spans="1:6" x14ac:dyDescent="0.2">
      <c r="A77" s="3" t="s">
        <v>75</v>
      </c>
      <c r="B77" s="1">
        <v>33</v>
      </c>
      <c r="C77" s="2">
        <v>6400000</v>
      </c>
      <c r="D77" s="1">
        <v>0</v>
      </c>
      <c r="E77" s="1">
        <v>0</v>
      </c>
      <c r="F77" s="1">
        <v>1</v>
      </c>
    </row>
    <row r="78" spans="1:6" x14ac:dyDescent="0.2">
      <c r="A78" s="3" t="s">
        <v>76</v>
      </c>
      <c r="B78" s="1">
        <v>29</v>
      </c>
      <c r="C78" s="2">
        <v>1320000</v>
      </c>
      <c r="D78" s="1">
        <v>1</v>
      </c>
      <c r="E78" s="1">
        <v>1</v>
      </c>
      <c r="F78" s="1">
        <v>0</v>
      </c>
    </row>
    <row r="79" spans="1:6" x14ac:dyDescent="0.2">
      <c r="A79" s="3" t="s">
        <v>77</v>
      </c>
      <c r="B79" s="1">
        <v>46</v>
      </c>
      <c r="C79" s="2">
        <v>1830000</v>
      </c>
      <c r="D79" s="1">
        <v>1</v>
      </c>
      <c r="E79" s="1">
        <v>1</v>
      </c>
      <c r="F79" s="1">
        <v>0</v>
      </c>
    </row>
    <row r="80" spans="1:6" x14ac:dyDescent="0.2">
      <c r="A80" s="3" t="s">
        <v>78</v>
      </c>
      <c r="B80" s="1">
        <v>25</v>
      </c>
      <c r="C80" s="2">
        <v>6960000</v>
      </c>
      <c r="D80" s="1">
        <v>0</v>
      </c>
      <c r="E80" s="1">
        <v>0</v>
      </c>
      <c r="F80" s="1">
        <v>1</v>
      </c>
    </row>
    <row r="81" spans="1:6" x14ac:dyDescent="0.2">
      <c r="A81" s="3" t="s">
        <v>79</v>
      </c>
      <c r="B81" s="1">
        <v>30</v>
      </c>
      <c r="C81" s="2">
        <v>8540000</v>
      </c>
      <c r="D81" s="1">
        <v>0</v>
      </c>
      <c r="E81" s="1">
        <v>0</v>
      </c>
      <c r="F81" s="1">
        <v>1</v>
      </c>
    </row>
    <row r="82" spans="1:6" x14ac:dyDescent="0.2">
      <c r="A82" s="3" t="s">
        <v>80</v>
      </c>
      <c r="B82" s="1">
        <v>62</v>
      </c>
      <c r="C82" s="2">
        <v>4170000</v>
      </c>
      <c r="D82" s="1">
        <v>1</v>
      </c>
      <c r="E82" s="1">
        <v>1</v>
      </c>
      <c r="F82" s="1">
        <v>0</v>
      </c>
    </row>
    <row r="83" spans="1:6" x14ac:dyDescent="0.2">
      <c r="A83" s="3" t="s">
        <v>81</v>
      </c>
      <c r="B83" s="1">
        <v>38</v>
      </c>
      <c r="C83" s="2">
        <v>5940000</v>
      </c>
      <c r="D83" s="1">
        <v>0</v>
      </c>
      <c r="E83" s="1">
        <v>1</v>
      </c>
      <c r="F83" s="1">
        <v>0</v>
      </c>
    </row>
    <row r="84" spans="1:6" x14ac:dyDescent="0.2">
      <c r="A84" s="3" t="s">
        <v>82</v>
      </c>
      <c r="B84" s="1">
        <v>36</v>
      </c>
      <c r="C84" s="2">
        <v>1310000</v>
      </c>
      <c r="D84" s="1">
        <v>1</v>
      </c>
      <c r="E84" s="1">
        <v>1</v>
      </c>
      <c r="F84" s="1">
        <v>0</v>
      </c>
    </row>
    <row r="85" spans="1:6" x14ac:dyDescent="0.2">
      <c r="A85" s="3" t="s">
        <v>83</v>
      </c>
      <c r="B85" s="1">
        <v>57</v>
      </c>
      <c r="C85" s="2">
        <v>8310000.0000000009</v>
      </c>
      <c r="D85" s="1">
        <v>0</v>
      </c>
      <c r="E85" s="1">
        <v>1</v>
      </c>
      <c r="F85" s="1">
        <v>1</v>
      </c>
    </row>
    <row r="86" spans="1:6" x14ac:dyDescent="0.2">
      <c r="A86" s="3" t="s">
        <v>84</v>
      </c>
      <c r="B86" s="1">
        <v>46</v>
      </c>
      <c r="C86" s="2">
        <v>8279999.9999999991</v>
      </c>
      <c r="D86" s="1">
        <v>0</v>
      </c>
      <c r="E86" s="1">
        <v>0</v>
      </c>
      <c r="F86" s="1">
        <v>1</v>
      </c>
    </row>
    <row r="87" spans="1:6" x14ac:dyDescent="0.2">
      <c r="A87" s="3" t="s">
        <v>85</v>
      </c>
      <c r="B87" s="1">
        <v>25</v>
      </c>
      <c r="C87" s="2">
        <v>2500000</v>
      </c>
      <c r="D87" s="1">
        <v>1</v>
      </c>
      <c r="E87" s="1">
        <v>1</v>
      </c>
      <c r="F87" s="1">
        <v>0</v>
      </c>
    </row>
    <row r="88" spans="1:6" x14ac:dyDescent="0.2">
      <c r="A88" s="3" t="s">
        <v>86</v>
      </c>
      <c r="B88" s="1">
        <v>23</v>
      </c>
      <c r="C88" s="2">
        <v>8140000.0000000009</v>
      </c>
      <c r="D88" s="1">
        <v>0</v>
      </c>
      <c r="E88" s="1">
        <v>1</v>
      </c>
      <c r="F88" s="1">
        <v>1</v>
      </c>
    </row>
    <row r="89" spans="1:6" x14ac:dyDescent="0.2">
      <c r="A89" s="3" t="s">
        <v>87</v>
      </c>
      <c r="B89" s="1">
        <v>27</v>
      </c>
      <c r="C89" s="2">
        <v>8830000</v>
      </c>
      <c r="D89" s="1">
        <v>0</v>
      </c>
      <c r="E89" s="1">
        <v>0</v>
      </c>
      <c r="F89" s="1">
        <v>1</v>
      </c>
    </row>
    <row r="90" spans="1:6" x14ac:dyDescent="0.2">
      <c r="A90" s="3" t="s">
        <v>88</v>
      </c>
      <c r="B90" s="1">
        <v>27</v>
      </c>
      <c r="C90" s="2">
        <v>3730000</v>
      </c>
      <c r="D90" s="1">
        <v>1</v>
      </c>
      <c r="E90" s="1">
        <v>1</v>
      </c>
      <c r="F90" s="1">
        <v>0</v>
      </c>
    </row>
    <row r="91" spans="1:6" x14ac:dyDescent="0.2">
      <c r="A91" s="3" t="s">
        <v>89</v>
      </c>
      <c r="B91" s="1">
        <v>25</v>
      </c>
      <c r="C91" s="2">
        <v>14000000</v>
      </c>
      <c r="D91" s="1">
        <v>1</v>
      </c>
      <c r="E91" s="1">
        <v>1</v>
      </c>
      <c r="F91" s="1">
        <v>0</v>
      </c>
    </row>
    <row r="92" spans="1:6" x14ac:dyDescent="0.2">
      <c r="A92" s="3" t="s">
        <v>90</v>
      </c>
      <c r="B92" s="1">
        <v>55</v>
      </c>
      <c r="C92" s="2">
        <v>7190000</v>
      </c>
      <c r="D92" s="1">
        <v>0</v>
      </c>
      <c r="E92" s="1">
        <v>1</v>
      </c>
      <c r="F92" s="1">
        <v>1</v>
      </c>
    </row>
    <row r="93" spans="1:6" x14ac:dyDescent="0.2">
      <c r="A93" s="3" t="s">
        <v>91</v>
      </c>
      <c r="B93" s="1">
        <v>52</v>
      </c>
      <c r="C93" s="2">
        <v>8359999.9999999991</v>
      </c>
      <c r="D93" s="1">
        <v>0</v>
      </c>
      <c r="E93" s="1">
        <v>0</v>
      </c>
      <c r="F93" s="1">
        <v>1</v>
      </c>
    </row>
    <row r="94" spans="1:6" x14ac:dyDescent="0.2">
      <c r="A94" s="3" t="s">
        <v>92</v>
      </c>
      <c r="B94" s="1">
        <v>32</v>
      </c>
      <c r="C94" s="2">
        <v>5650000</v>
      </c>
      <c r="D94" s="1">
        <v>0</v>
      </c>
      <c r="E94" s="1">
        <v>0</v>
      </c>
      <c r="F94" s="1">
        <v>0</v>
      </c>
    </row>
    <row r="95" spans="1:6" x14ac:dyDescent="0.2">
      <c r="A95" s="3" t="s">
        <v>93</v>
      </c>
      <c r="B95" s="1">
        <v>29</v>
      </c>
      <c r="C95" s="2">
        <v>3850000</v>
      </c>
      <c r="D95" s="1">
        <v>1</v>
      </c>
      <c r="E95" s="1">
        <v>1</v>
      </c>
      <c r="F95" s="1">
        <v>0</v>
      </c>
    </row>
    <row r="96" spans="1:6" x14ac:dyDescent="0.2">
      <c r="A96" s="3" t="s">
        <v>94</v>
      </c>
      <c r="B96" s="1">
        <v>51</v>
      </c>
      <c r="C96" s="2">
        <v>11520000</v>
      </c>
      <c r="D96" s="1">
        <v>1</v>
      </c>
      <c r="E96" s="1">
        <v>1</v>
      </c>
      <c r="F96" s="1">
        <v>0</v>
      </c>
    </row>
    <row r="97" spans="1:6" x14ac:dyDescent="0.2">
      <c r="A97" s="3" t="s">
        <v>95</v>
      </c>
      <c r="B97" s="1">
        <v>48</v>
      </c>
      <c r="C97" s="2">
        <v>8080000</v>
      </c>
      <c r="D97" s="1">
        <v>1</v>
      </c>
      <c r="E97" s="1">
        <v>0</v>
      </c>
      <c r="F97" s="1">
        <v>1</v>
      </c>
    </row>
    <row r="98" spans="1:6" x14ac:dyDescent="0.2">
      <c r="A98" s="3" t="s">
        <v>96</v>
      </c>
      <c r="B98" s="1">
        <v>26</v>
      </c>
      <c r="C98" s="2">
        <v>7810000</v>
      </c>
      <c r="D98" s="1">
        <v>0</v>
      </c>
      <c r="E98" s="1">
        <v>0</v>
      </c>
      <c r="F98" s="1">
        <v>1</v>
      </c>
    </row>
    <row r="99" spans="1:6" x14ac:dyDescent="0.2">
      <c r="A99" s="3" t="s">
        <v>97</v>
      </c>
      <c r="B99" s="1">
        <v>18</v>
      </c>
      <c r="C99" s="2">
        <v>12500000</v>
      </c>
      <c r="D99" s="1">
        <v>1</v>
      </c>
      <c r="E99" s="1">
        <v>1</v>
      </c>
      <c r="F99" s="1">
        <v>0</v>
      </c>
    </row>
    <row r="100" spans="1:6" x14ac:dyDescent="0.2">
      <c r="A100" s="3" t="s">
        <v>98</v>
      </c>
      <c r="B100" s="1">
        <v>52</v>
      </c>
      <c r="C100" s="2">
        <v>7740000</v>
      </c>
      <c r="D100" s="1">
        <v>0</v>
      </c>
      <c r="E100" s="1">
        <v>0</v>
      </c>
      <c r="F100" s="1">
        <v>1</v>
      </c>
    </row>
    <row r="101" spans="1:6" x14ac:dyDescent="0.2">
      <c r="A101" s="3" t="s">
        <v>99</v>
      </c>
      <c r="B101" s="1">
        <v>47</v>
      </c>
      <c r="C101" s="2">
        <v>6470000</v>
      </c>
      <c r="D101" s="1">
        <v>0</v>
      </c>
      <c r="E101" s="1">
        <v>0</v>
      </c>
      <c r="F101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5"/>
  <sheetViews>
    <sheetView rightToLeft="1" tabSelected="1" workbookViewId="0">
      <selection activeCell="N4" sqref="N4"/>
    </sheetView>
  </sheetViews>
  <sheetFormatPr defaultRowHeight="14.25" x14ac:dyDescent="0.2"/>
  <cols>
    <col min="1" max="1" width="12.5" bestFit="1" customWidth="1"/>
    <col min="2" max="2" width="14.5" bestFit="1" customWidth="1"/>
    <col min="3" max="3" width="12.5" bestFit="1" customWidth="1"/>
    <col min="4" max="4" width="14.25" bestFit="1" customWidth="1"/>
    <col min="5" max="5" width="11.875" bestFit="1" customWidth="1"/>
    <col min="6" max="6" width="10.875" bestFit="1" customWidth="1"/>
    <col min="7" max="7" width="12.5" bestFit="1" customWidth="1"/>
    <col min="8" max="8" width="14.375" bestFit="1" customWidth="1"/>
    <col min="10" max="10" width="8.875" bestFit="1" customWidth="1"/>
  </cols>
  <sheetData>
    <row r="2" spans="1:14" x14ac:dyDescent="0.2">
      <c r="A2" s="8">
        <v>-6.8609722112597301E-3</v>
      </c>
      <c r="B2" s="8">
        <v>4.8861383079647179E-8</v>
      </c>
      <c r="C2" s="8">
        <v>-0.22602736458585038</v>
      </c>
      <c r="D2" s="8">
        <v>-0.38801627810496431</v>
      </c>
      <c r="E2" s="1">
        <v>0.72625847319574099</v>
      </c>
      <c r="F2" s="15" t="s">
        <v>141</v>
      </c>
      <c r="K2">
        <v>41</v>
      </c>
      <c r="L2">
        <v>54.767433305036775</v>
      </c>
      <c r="M2">
        <v>-62.753482756855654</v>
      </c>
      <c r="N2" s="15" t="s">
        <v>141</v>
      </c>
    </row>
    <row r="3" spans="1:14" x14ac:dyDescent="0.2">
      <c r="A3" s="1" t="s">
        <v>140</v>
      </c>
      <c r="B3" s="1" t="s">
        <v>140</v>
      </c>
      <c r="C3" s="1" t="s">
        <v>140</v>
      </c>
      <c r="D3" s="1" t="s">
        <v>140</v>
      </c>
      <c r="E3" s="1" t="s">
        <v>137</v>
      </c>
      <c r="L3" s="1" t="s">
        <v>147</v>
      </c>
      <c r="M3" s="1" t="s">
        <v>147</v>
      </c>
    </row>
    <row r="4" spans="1:14" x14ac:dyDescent="0.2">
      <c r="A4" s="8">
        <v>0</v>
      </c>
      <c r="B4" s="8">
        <v>4.8861383079647179E-8</v>
      </c>
      <c r="C4" s="8">
        <v>0</v>
      </c>
      <c r="D4" s="8">
        <v>0</v>
      </c>
      <c r="E4" s="1">
        <v>0.72625847319574099</v>
      </c>
      <c r="K4">
        <f>SUM(K6:K105)</f>
        <v>61</v>
      </c>
      <c r="L4">
        <f>SUM(L6:L105)</f>
        <v>46.929345131224238</v>
      </c>
      <c r="M4">
        <f>SUM(M6:M105)</f>
        <v>-87.152638511882245</v>
      </c>
      <c r="N4" s="15" t="s">
        <v>148</v>
      </c>
    </row>
    <row r="5" spans="1:14" x14ac:dyDescent="0.2">
      <c r="A5" s="9" t="s">
        <v>102</v>
      </c>
      <c r="B5" s="10" t="s">
        <v>101</v>
      </c>
      <c r="C5" s="10" t="s">
        <v>104</v>
      </c>
      <c r="D5" s="10" t="s">
        <v>105</v>
      </c>
      <c r="E5" s="10"/>
      <c r="F5" s="11" t="s">
        <v>103</v>
      </c>
      <c r="G5" s="12" t="s">
        <v>138</v>
      </c>
      <c r="H5" t="s">
        <v>142</v>
      </c>
      <c r="I5" s="12" t="s">
        <v>143</v>
      </c>
      <c r="J5" s="13" t="s">
        <v>139</v>
      </c>
      <c r="K5" s="14" t="s">
        <v>144</v>
      </c>
      <c r="L5" s="12" t="s">
        <v>145</v>
      </c>
      <c r="M5" s="12" t="s">
        <v>146</v>
      </c>
    </row>
    <row r="6" spans="1:14" x14ac:dyDescent="0.2">
      <c r="A6" s="1">
        <v>40</v>
      </c>
      <c r="B6" s="2">
        <v>2640000</v>
      </c>
      <c r="C6" s="1">
        <v>1</v>
      </c>
      <c r="D6" s="1">
        <v>1</v>
      </c>
      <c r="E6" s="1"/>
      <c r="F6" s="1">
        <v>0</v>
      </c>
      <c r="G6">
        <f>($E$2+(A6*$A$4)+(B6*$B$4)+(C6*$C$4)+(D6*$D$4))</f>
        <v>0.85525252452600953</v>
      </c>
      <c r="H6">
        <v>-3.3230006615194374E-2</v>
      </c>
      <c r="I6">
        <f>(1)/(1+EXP(0-G6))</f>
        <v>0.70166781728938687</v>
      </c>
      <c r="J6">
        <f>IF(I6&gt;=0.5,1,0)</f>
        <v>1</v>
      </c>
      <c r="K6">
        <f>IF(F6=J6,0,1)</f>
        <v>1</v>
      </c>
      <c r="L6">
        <f>IF(F6=1,I6,1-I6)</f>
        <v>0.29833218271061313</v>
      </c>
      <c r="M6">
        <f>LN(L6)</f>
        <v>-1.2095477062187627</v>
      </c>
    </row>
    <row r="7" spans="1:14" x14ac:dyDescent="0.2">
      <c r="A7" s="1">
        <v>45</v>
      </c>
      <c r="B7" s="2">
        <v>10300000</v>
      </c>
      <c r="C7" s="1">
        <v>0</v>
      </c>
      <c r="D7" s="1">
        <v>1</v>
      </c>
      <c r="E7" s="1"/>
      <c r="F7" s="1">
        <v>0</v>
      </c>
      <c r="G7">
        <f t="shared" ref="G7:G70" si="0">($E$2+(A7*$A$4)+(B7*$B$4)+(C7*$C$4)+(D7*$D$4))</f>
        <v>1.2295307189161071</v>
      </c>
      <c r="H7">
        <v>0.53277069130445476</v>
      </c>
      <c r="I7">
        <f t="shared" ref="I7:I70" si="1">(1)/(1+EXP(0-G7))</f>
        <v>0.7737364285500028</v>
      </c>
      <c r="J7">
        <f t="shared" ref="J7:J70" si="2">IF(I7&gt;=0.5,1,0)</f>
        <v>1</v>
      </c>
      <c r="K7">
        <f t="shared" ref="K7:K70" si="3">IF(F7=J7,0,1)</f>
        <v>1</v>
      </c>
      <c r="L7">
        <f t="shared" ref="L7:L70" si="4">IF(F7=1,I7,1-I7)</f>
        <v>0.2262635714499972</v>
      </c>
      <c r="M7">
        <f t="shared" ref="M7:M70" si="5">LN(L7)</f>
        <v>-1.4860547138917084</v>
      </c>
    </row>
    <row r="8" spans="1:14" x14ac:dyDescent="0.2">
      <c r="A8" s="1">
        <v>34</v>
      </c>
      <c r="B8" s="2">
        <v>3420000</v>
      </c>
      <c r="C8" s="1">
        <v>1</v>
      </c>
      <c r="D8" s="1">
        <v>0</v>
      </c>
      <c r="E8" s="1"/>
      <c r="F8" s="1">
        <v>0</v>
      </c>
      <c r="G8">
        <f t="shared" si="0"/>
        <v>0.89336440332813438</v>
      </c>
      <c r="H8">
        <v>0.43406398355945319</v>
      </c>
      <c r="I8">
        <f t="shared" si="1"/>
        <v>0.70958397905312198</v>
      </c>
      <c r="J8">
        <f t="shared" si="2"/>
        <v>1</v>
      </c>
      <c r="K8">
        <f t="shared" si="3"/>
        <v>1</v>
      </c>
      <c r="L8">
        <f t="shared" si="4"/>
        <v>0.29041602094687802</v>
      </c>
      <c r="M8">
        <f t="shared" si="5"/>
        <v>-1.236440829003369</v>
      </c>
    </row>
    <row r="9" spans="1:14" x14ac:dyDescent="0.2">
      <c r="A9" s="1">
        <v>32</v>
      </c>
      <c r="B9" s="2">
        <v>8070000</v>
      </c>
      <c r="C9" s="1">
        <v>0</v>
      </c>
      <c r="D9" s="1">
        <v>0</v>
      </c>
      <c r="E9" s="1"/>
      <c r="F9" s="1">
        <v>1</v>
      </c>
      <c r="G9">
        <f t="shared" si="0"/>
        <v>1.1205698346484938</v>
      </c>
      <c r="H9">
        <v>0.90101872388818238</v>
      </c>
      <c r="I9">
        <f t="shared" si="1"/>
        <v>0.75409439962658198</v>
      </c>
      <c r="J9">
        <f t="shared" si="2"/>
        <v>1</v>
      </c>
      <c r="K9">
        <f t="shared" si="3"/>
        <v>0</v>
      </c>
      <c r="L9">
        <f t="shared" si="4"/>
        <v>0.75409439962658198</v>
      </c>
      <c r="M9">
        <f t="shared" si="5"/>
        <v>-0.28223772036710937</v>
      </c>
    </row>
    <row r="10" spans="1:14" x14ac:dyDescent="0.2">
      <c r="A10" s="1">
        <v>29</v>
      </c>
      <c r="B10" s="2">
        <v>3600000</v>
      </c>
      <c r="C10" s="1">
        <v>1</v>
      </c>
      <c r="D10" s="1">
        <v>1</v>
      </c>
      <c r="E10" s="1"/>
      <c r="F10" s="1">
        <v>0</v>
      </c>
      <c r="G10">
        <f t="shared" si="0"/>
        <v>0.90215945228247085</v>
      </c>
      <c r="H10">
        <v>8.9147615465124064E-2</v>
      </c>
      <c r="I10">
        <f t="shared" si="1"/>
        <v>0.71139306850041995</v>
      </c>
      <c r="J10">
        <f t="shared" si="2"/>
        <v>1</v>
      </c>
      <c r="K10">
        <f t="shared" si="3"/>
        <v>1</v>
      </c>
      <c r="L10">
        <f t="shared" si="4"/>
        <v>0.28860693149958005</v>
      </c>
      <c r="M10">
        <f t="shared" si="5"/>
        <v>-1.2426896152607236</v>
      </c>
    </row>
    <row r="11" spans="1:14" x14ac:dyDescent="0.2">
      <c r="A11" s="1">
        <v>59</v>
      </c>
      <c r="B11" s="2">
        <v>5260000</v>
      </c>
      <c r="C11" s="1">
        <v>1</v>
      </c>
      <c r="D11" s="1">
        <v>0</v>
      </c>
      <c r="E11" s="1"/>
      <c r="F11" s="1">
        <v>0</v>
      </c>
      <c r="G11">
        <f t="shared" si="0"/>
        <v>0.98326934819468514</v>
      </c>
      <c r="H11">
        <v>0.35244462314451064</v>
      </c>
      <c r="I11">
        <f t="shared" si="1"/>
        <v>0.72775644460042421</v>
      </c>
      <c r="J11">
        <f t="shared" si="2"/>
        <v>1</v>
      </c>
      <c r="K11">
        <f t="shared" si="3"/>
        <v>1</v>
      </c>
      <c r="L11">
        <f t="shared" si="4"/>
        <v>0.27224355539957579</v>
      </c>
      <c r="M11">
        <f t="shared" si="5"/>
        <v>-1.301058189076147</v>
      </c>
    </row>
    <row r="12" spans="1:14" x14ac:dyDescent="0.2">
      <c r="A12" s="1">
        <v>26</v>
      </c>
      <c r="B12" s="2">
        <v>5350000</v>
      </c>
      <c r="C12" s="1">
        <v>0</v>
      </c>
      <c r="D12" s="1">
        <v>1</v>
      </c>
      <c r="E12" s="1"/>
      <c r="F12" s="1">
        <v>0</v>
      </c>
      <c r="G12">
        <f t="shared" si="0"/>
        <v>0.98766687267185338</v>
      </c>
      <c r="H12">
        <v>0.42126531707413606</v>
      </c>
      <c r="I12">
        <f t="shared" si="1"/>
        <v>0.72862683978144993</v>
      </c>
      <c r="J12">
        <f t="shared" si="2"/>
        <v>1</v>
      </c>
      <c r="K12">
        <f t="shared" si="3"/>
        <v>1</v>
      </c>
      <c r="L12">
        <f t="shared" si="4"/>
        <v>0.27137316021855007</v>
      </c>
      <c r="M12">
        <f t="shared" si="5"/>
        <v>-1.3042604302869012</v>
      </c>
    </row>
    <row r="13" spans="1:14" x14ac:dyDescent="0.2">
      <c r="A13" s="1">
        <v>19</v>
      </c>
      <c r="B13" s="2">
        <v>8400000</v>
      </c>
      <c r="C13" s="1">
        <v>0</v>
      </c>
      <c r="D13" s="1">
        <v>0</v>
      </c>
      <c r="E13" s="1"/>
      <c r="F13" s="1">
        <v>1</v>
      </c>
      <c r="G13">
        <f t="shared" si="0"/>
        <v>1.1366940910647774</v>
      </c>
      <c r="H13">
        <v>1.0063356190508423</v>
      </c>
      <c r="I13">
        <f t="shared" si="1"/>
        <v>0.75707215320118448</v>
      </c>
      <c r="J13">
        <f t="shared" si="2"/>
        <v>1</v>
      </c>
      <c r="K13">
        <f t="shared" si="3"/>
        <v>0</v>
      </c>
      <c r="L13">
        <f t="shared" si="4"/>
        <v>0.75707215320118448</v>
      </c>
      <c r="M13">
        <f t="shared" si="5"/>
        <v>-0.27829671542213363</v>
      </c>
    </row>
    <row r="14" spans="1:14" x14ac:dyDescent="0.2">
      <c r="A14" s="1">
        <v>51</v>
      </c>
      <c r="B14" s="2">
        <v>5170000</v>
      </c>
      <c r="C14" s="1">
        <v>1</v>
      </c>
      <c r="D14" s="1">
        <v>1</v>
      </c>
      <c r="E14" s="1"/>
      <c r="F14" s="1">
        <v>0</v>
      </c>
      <c r="G14">
        <f t="shared" si="0"/>
        <v>0.97887182371751691</v>
      </c>
      <c r="H14">
        <v>1.4918598252456006E-2</v>
      </c>
      <c r="I14">
        <f t="shared" si="1"/>
        <v>0.72688430416032335</v>
      </c>
      <c r="J14">
        <f t="shared" si="2"/>
        <v>1</v>
      </c>
      <c r="K14">
        <f t="shared" si="3"/>
        <v>1</v>
      </c>
      <c r="L14">
        <f t="shared" si="4"/>
        <v>0.27311569583967665</v>
      </c>
      <c r="M14">
        <f t="shared" si="5"/>
        <v>-1.2978597792880819</v>
      </c>
    </row>
    <row r="15" spans="1:14" x14ac:dyDescent="0.2">
      <c r="A15" s="1">
        <v>20</v>
      </c>
      <c r="B15" s="2">
        <v>810000</v>
      </c>
      <c r="C15" s="1">
        <v>1</v>
      </c>
      <c r="D15" s="1">
        <v>1</v>
      </c>
      <c r="E15" s="1"/>
      <c r="F15" s="1">
        <v>0</v>
      </c>
      <c r="G15">
        <f t="shared" si="0"/>
        <v>0.76583619349025522</v>
      </c>
      <c r="H15">
        <v>1.4573106574245931E-2</v>
      </c>
      <c r="I15">
        <f t="shared" si="1"/>
        <v>0.68261949127221111</v>
      </c>
      <c r="J15">
        <f t="shared" si="2"/>
        <v>1</v>
      </c>
      <c r="K15">
        <f t="shared" si="3"/>
        <v>1</v>
      </c>
      <c r="L15">
        <f t="shared" si="4"/>
        <v>0.31738050872778889</v>
      </c>
      <c r="M15">
        <f t="shared" si="5"/>
        <v>-1.1476538819506572</v>
      </c>
    </row>
    <row r="16" spans="1:14" x14ac:dyDescent="0.2">
      <c r="A16" s="1">
        <v>46</v>
      </c>
      <c r="B16" s="2">
        <v>1130000</v>
      </c>
      <c r="C16" s="1">
        <v>1</v>
      </c>
      <c r="D16" s="1">
        <v>1</v>
      </c>
      <c r="E16" s="1"/>
      <c r="F16" s="1">
        <v>0</v>
      </c>
      <c r="G16">
        <f t="shared" si="0"/>
        <v>0.78147183607574233</v>
      </c>
      <c r="H16">
        <v>-0.14817652833301997</v>
      </c>
      <c r="I16">
        <f t="shared" si="1"/>
        <v>0.68599724158540387</v>
      </c>
      <c r="J16">
        <f t="shared" si="2"/>
        <v>1</v>
      </c>
      <c r="K16">
        <f t="shared" si="3"/>
        <v>1</v>
      </c>
      <c r="L16">
        <f t="shared" si="4"/>
        <v>0.31400275841459613</v>
      </c>
      <c r="M16">
        <f t="shared" si="5"/>
        <v>-1.1583535083526091</v>
      </c>
    </row>
    <row r="17" spans="1:13" x14ac:dyDescent="0.2">
      <c r="A17" s="1">
        <v>26</v>
      </c>
      <c r="B17" s="2">
        <v>1170000</v>
      </c>
      <c r="C17" s="1">
        <v>0</v>
      </c>
      <c r="D17" s="1">
        <v>1</v>
      </c>
      <c r="E17" s="1"/>
      <c r="F17" s="1">
        <v>0</v>
      </c>
      <c r="G17">
        <f t="shared" si="0"/>
        <v>0.78342629139892817</v>
      </c>
      <c r="H17">
        <v>0.21702473580121084</v>
      </c>
      <c r="I17">
        <f t="shared" si="1"/>
        <v>0.68641808796392056</v>
      </c>
      <c r="J17">
        <f t="shared" si="2"/>
        <v>1</v>
      </c>
      <c r="K17">
        <f t="shared" si="3"/>
        <v>1</v>
      </c>
      <c r="L17">
        <f t="shared" si="4"/>
        <v>0.31358191203607944</v>
      </c>
      <c r="M17">
        <f t="shared" si="5"/>
        <v>-1.1596946706257298</v>
      </c>
    </row>
    <row r="18" spans="1:13" x14ac:dyDescent="0.2">
      <c r="A18" s="1">
        <v>60</v>
      </c>
      <c r="B18" s="2">
        <v>6910000</v>
      </c>
      <c r="C18" s="1">
        <v>0</v>
      </c>
      <c r="D18" s="1">
        <v>0</v>
      </c>
      <c r="E18" s="1"/>
      <c r="F18" s="1">
        <v>0</v>
      </c>
      <c r="G18">
        <f t="shared" si="0"/>
        <v>1.0638906302761031</v>
      </c>
      <c r="H18">
        <v>0.65223229760051915</v>
      </c>
      <c r="I18">
        <f t="shared" si="1"/>
        <v>0.74343334749817092</v>
      </c>
      <c r="J18">
        <f t="shared" si="2"/>
        <v>1</v>
      </c>
      <c r="K18">
        <f t="shared" si="3"/>
        <v>1</v>
      </c>
      <c r="L18">
        <f t="shared" si="4"/>
        <v>0.25656665250182908</v>
      </c>
      <c r="M18">
        <f t="shared" si="5"/>
        <v>-1.3603667943191655</v>
      </c>
    </row>
    <row r="19" spans="1:13" x14ac:dyDescent="0.2">
      <c r="A19" s="1">
        <v>60</v>
      </c>
      <c r="B19" s="2">
        <v>1330000</v>
      </c>
      <c r="C19" s="1">
        <v>0</v>
      </c>
      <c r="D19" s="1">
        <v>1</v>
      </c>
      <c r="E19" s="1"/>
      <c r="F19" s="1">
        <v>0</v>
      </c>
      <c r="G19">
        <f t="shared" si="0"/>
        <v>0.79124411269167172</v>
      </c>
      <c r="H19">
        <v>-8.4304980888764147E-3</v>
      </c>
      <c r="I19">
        <f t="shared" si="1"/>
        <v>0.68809840325776084</v>
      </c>
      <c r="J19">
        <f t="shared" si="2"/>
        <v>1</v>
      </c>
      <c r="K19">
        <f t="shared" si="3"/>
        <v>1</v>
      </c>
      <c r="L19">
        <f t="shared" si="4"/>
        <v>0.31190159674223916</v>
      </c>
      <c r="M19">
        <f t="shared" si="5"/>
        <v>-1.1650675359770617</v>
      </c>
    </row>
    <row r="20" spans="1:13" x14ac:dyDescent="0.2">
      <c r="A20" s="1">
        <v>23</v>
      </c>
      <c r="B20" s="2">
        <v>380000</v>
      </c>
      <c r="C20" s="1">
        <v>1</v>
      </c>
      <c r="D20" s="1">
        <v>1</v>
      </c>
      <c r="E20" s="1"/>
      <c r="F20" s="1">
        <v>0</v>
      </c>
      <c r="G20">
        <f t="shared" si="0"/>
        <v>0.74482579876600696</v>
      </c>
      <c r="H20">
        <v>-2.7020204783781532E-2</v>
      </c>
      <c r="I20">
        <f t="shared" si="1"/>
        <v>0.67805022292962513</v>
      </c>
      <c r="J20">
        <f t="shared" si="2"/>
        <v>1</v>
      </c>
      <c r="K20">
        <f t="shared" si="3"/>
        <v>1</v>
      </c>
      <c r="L20">
        <f t="shared" si="4"/>
        <v>0.32194977707037487</v>
      </c>
      <c r="M20">
        <f t="shared" si="5"/>
        <v>-1.1333597174337338</v>
      </c>
    </row>
    <row r="21" spans="1:13" x14ac:dyDescent="0.2">
      <c r="A21" s="1">
        <v>53</v>
      </c>
      <c r="B21" s="2">
        <v>1120000</v>
      </c>
      <c r="C21" s="1">
        <v>1</v>
      </c>
      <c r="D21" s="1">
        <v>1</v>
      </c>
      <c r="E21" s="1"/>
      <c r="F21" s="1">
        <v>0</v>
      </c>
      <c r="G21">
        <f t="shared" si="0"/>
        <v>0.78098322224494587</v>
      </c>
      <c r="H21">
        <v>-0.19669194764263453</v>
      </c>
      <c r="I21">
        <f t="shared" si="1"/>
        <v>0.68589198214644675</v>
      </c>
      <c r="J21">
        <f t="shared" si="2"/>
        <v>1</v>
      </c>
      <c r="K21">
        <f t="shared" si="3"/>
        <v>1</v>
      </c>
      <c r="L21">
        <f t="shared" si="4"/>
        <v>0.31410801785355325</v>
      </c>
      <c r="M21">
        <f t="shared" si="5"/>
        <v>-1.1580183463273122</v>
      </c>
    </row>
    <row r="22" spans="1:13" x14ac:dyDescent="0.2">
      <c r="A22" s="1">
        <v>49</v>
      </c>
      <c r="B22" s="2">
        <v>1720000</v>
      </c>
      <c r="C22" s="1">
        <v>1</v>
      </c>
      <c r="D22" s="1">
        <v>1</v>
      </c>
      <c r="E22" s="1"/>
      <c r="F22" s="1">
        <v>0</v>
      </c>
      <c r="G22">
        <f t="shared" si="0"/>
        <v>0.81030005209273415</v>
      </c>
      <c r="H22">
        <v>-0.13993122894980731</v>
      </c>
      <c r="I22">
        <f t="shared" si="1"/>
        <v>0.69217343989803093</v>
      </c>
      <c r="J22">
        <f t="shared" si="2"/>
        <v>1</v>
      </c>
      <c r="K22">
        <f t="shared" si="3"/>
        <v>1</v>
      </c>
      <c r="L22">
        <f t="shared" si="4"/>
        <v>0.30782656010196907</v>
      </c>
      <c r="M22">
        <f t="shared" si="5"/>
        <v>-1.1782187711702832</v>
      </c>
    </row>
    <row r="23" spans="1:13" x14ac:dyDescent="0.2">
      <c r="A23" s="1">
        <v>26</v>
      </c>
      <c r="B23" s="2">
        <v>4530000</v>
      </c>
      <c r="C23" s="1">
        <v>1</v>
      </c>
      <c r="D23" s="1">
        <v>0</v>
      </c>
      <c r="E23" s="1"/>
      <c r="F23" s="1">
        <v>0</v>
      </c>
      <c r="G23">
        <f t="shared" si="0"/>
        <v>0.94760053854654269</v>
      </c>
      <c r="H23">
        <v>0.5431878964679393</v>
      </c>
      <c r="I23">
        <f t="shared" si="1"/>
        <v>0.72063237101644739</v>
      </c>
      <c r="J23">
        <f t="shared" si="2"/>
        <v>1</v>
      </c>
      <c r="K23">
        <f t="shared" si="3"/>
        <v>1</v>
      </c>
      <c r="L23">
        <f t="shared" si="4"/>
        <v>0.27936762898355261</v>
      </c>
      <c r="M23">
        <f t="shared" si="5"/>
        <v>-1.2752266979138558</v>
      </c>
    </row>
    <row r="24" spans="1:13" x14ac:dyDescent="0.2">
      <c r="A24" s="1">
        <v>29</v>
      </c>
      <c r="B24" s="2">
        <v>8470000</v>
      </c>
      <c r="C24" s="1">
        <v>1</v>
      </c>
      <c r="D24" s="1">
        <v>0</v>
      </c>
      <c r="E24" s="1"/>
      <c r="F24" s="1">
        <v>1</v>
      </c>
      <c r="G24">
        <f t="shared" si="0"/>
        <v>1.1401143878803526</v>
      </c>
      <c r="H24">
        <v>0.71511882916797009</v>
      </c>
      <c r="I24">
        <f t="shared" si="1"/>
        <v>0.75770064013717942</v>
      </c>
      <c r="J24">
        <f t="shared" si="2"/>
        <v>1</v>
      </c>
      <c r="K24">
        <f t="shared" si="3"/>
        <v>0</v>
      </c>
      <c r="L24">
        <f t="shared" si="4"/>
        <v>0.75770064013717942</v>
      </c>
      <c r="M24">
        <f t="shared" si="5"/>
        <v>-0.27746690520264355</v>
      </c>
    </row>
    <row r="25" spans="1:13" x14ac:dyDescent="0.2">
      <c r="A25" s="1">
        <v>54</v>
      </c>
      <c r="B25" s="2">
        <v>6950000</v>
      </c>
      <c r="C25" s="1">
        <v>0</v>
      </c>
      <c r="D25" s="1">
        <v>0</v>
      </c>
      <c r="E25" s="1"/>
      <c r="F25" s="1">
        <v>0</v>
      </c>
      <c r="G25">
        <f t="shared" si="0"/>
        <v>1.0658450855992889</v>
      </c>
      <c r="H25">
        <v>0.6953525861912635</v>
      </c>
      <c r="I25">
        <f t="shared" si="1"/>
        <v>0.74380596330620197</v>
      </c>
      <c r="J25">
        <f t="shared" si="2"/>
        <v>1</v>
      </c>
      <c r="K25">
        <f t="shared" si="3"/>
        <v>1</v>
      </c>
      <c r="L25">
        <f t="shared" si="4"/>
        <v>0.25619403669379803</v>
      </c>
      <c r="M25">
        <f t="shared" si="5"/>
        <v>-1.3618201657708846</v>
      </c>
    </row>
    <row r="26" spans="1:13" x14ac:dyDescent="0.2">
      <c r="A26" s="1">
        <v>47</v>
      </c>
      <c r="B26" s="2">
        <v>650000</v>
      </c>
      <c r="C26" s="1">
        <v>0</v>
      </c>
      <c r="D26" s="1">
        <v>1</v>
      </c>
      <c r="E26" s="1"/>
      <c r="F26" s="1">
        <v>0</v>
      </c>
      <c r="G26">
        <f t="shared" si="0"/>
        <v>0.75801837219751167</v>
      </c>
      <c r="H26">
        <v>4.7536400163340042E-2</v>
      </c>
      <c r="I26">
        <f t="shared" si="1"/>
        <v>0.68092334641558827</v>
      </c>
      <c r="J26">
        <f t="shared" si="2"/>
        <v>1</v>
      </c>
      <c r="K26">
        <f t="shared" si="3"/>
        <v>1</v>
      </c>
      <c r="L26">
        <f t="shared" si="4"/>
        <v>0.31907665358441173</v>
      </c>
      <c r="M26">
        <f t="shared" si="5"/>
        <v>-1.1423239116950579</v>
      </c>
    </row>
    <row r="27" spans="1:13" x14ac:dyDescent="0.2">
      <c r="A27" s="1">
        <v>62</v>
      </c>
      <c r="B27" s="2">
        <v>5430000</v>
      </c>
      <c r="C27" s="1">
        <v>0</v>
      </c>
      <c r="D27" s="1">
        <v>0</v>
      </c>
      <c r="E27" s="1"/>
      <c r="F27" s="1">
        <v>0</v>
      </c>
      <c r="G27">
        <f t="shared" si="0"/>
        <v>0.99157578331822516</v>
      </c>
      <c r="H27">
        <v>0.56619550622012182</v>
      </c>
      <c r="I27">
        <f t="shared" si="1"/>
        <v>0.72939905667768767</v>
      </c>
      <c r="J27">
        <f t="shared" si="2"/>
        <v>1</v>
      </c>
      <c r="K27">
        <f t="shared" si="3"/>
        <v>1</v>
      </c>
      <c r="L27">
        <f t="shared" si="4"/>
        <v>0.27060094332231233</v>
      </c>
      <c r="M27">
        <f t="shared" si="5"/>
        <v>-1.3071100772119384</v>
      </c>
    </row>
    <row r="28" spans="1:13" x14ac:dyDescent="0.2">
      <c r="A28" s="1">
        <v>46</v>
      </c>
      <c r="B28" s="2">
        <v>7120000</v>
      </c>
      <c r="C28" s="1">
        <v>1</v>
      </c>
      <c r="D28" s="1">
        <v>0</v>
      </c>
      <c r="E28" s="1"/>
      <c r="F28" s="1">
        <v>1</v>
      </c>
      <c r="G28">
        <f t="shared" si="0"/>
        <v>1.0741515207228289</v>
      </c>
      <c r="H28">
        <v>0.53251943441903093</v>
      </c>
      <c r="I28">
        <f t="shared" si="1"/>
        <v>0.74538561825429173</v>
      </c>
      <c r="J28">
        <f t="shared" si="2"/>
        <v>1</v>
      </c>
      <c r="K28">
        <f t="shared" si="3"/>
        <v>0</v>
      </c>
      <c r="L28">
        <f t="shared" si="4"/>
        <v>0.74538561825429173</v>
      </c>
      <c r="M28">
        <f t="shared" si="5"/>
        <v>-0.29385358612057272</v>
      </c>
    </row>
    <row r="29" spans="1:13" x14ac:dyDescent="0.2">
      <c r="A29" s="1">
        <v>51</v>
      </c>
      <c r="B29" s="2">
        <v>5240000</v>
      </c>
      <c r="C29" s="1">
        <v>0</v>
      </c>
      <c r="D29" s="1">
        <v>0</v>
      </c>
      <c r="E29" s="1"/>
      <c r="F29" s="1">
        <v>0</v>
      </c>
      <c r="G29">
        <f t="shared" si="0"/>
        <v>0.98229212053309223</v>
      </c>
      <c r="H29">
        <v>0.63238253775884601</v>
      </c>
      <c r="I29">
        <f t="shared" si="1"/>
        <v>0.72756278632652649</v>
      </c>
      <c r="J29">
        <f t="shared" si="2"/>
        <v>1</v>
      </c>
      <c r="K29">
        <f t="shared" si="3"/>
        <v>1</v>
      </c>
      <c r="L29">
        <f t="shared" si="4"/>
        <v>0.27243721367347351</v>
      </c>
      <c r="M29">
        <f t="shared" si="5"/>
        <v>-1.3003470999646753</v>
      </c>
    </row>
    <row r="30" spans="1:13" x14ac:dyDescent="0.2">
      <c r="A30" s="1">
        <v>42</v>
      </c>
      <c r="B30" s="2">
        <v>6920000</v>
      </c>
      <c r="C30" s="1">
        <v>0</v>
      </c>
      <c r="D30" s="1">
        <v>0</v>
      </c>
      <c r="E30" s="1"/>
      <c r="F30" s="1">
        <v>1</v>
      </c>
      <c r="G30">
        <f t="shared" si="0"/>
        <v>1.0643792441068995</v>
      </c>
      <c r="H30">
        <v>0.77621841123399082</v>
      </c>
      <c r="I30">
        <f t="shared" si="1"/>
        <v>0.74352653471458396</v>
      </c>
      <c r="J30">
        <f t="shared" si="2"/>
        <v>1</v>
      </c>
      <c r="K30">
        <f t="shared" si="3"/>
        <v>0</v>
      </c>
      <c r="L30">
        <f t="shared" si="4"/>
        <v>0.74352653471458396</v>
      </c>
      <c r="M30">
        <f t="shared" si="5"/>
        <v>-0.29635082479531327</v>
      </c>
    </row>
    <row r="31" spans="1:13" x14ac:dyDescent="0.2">
      <c r="A31" s="1">
        <v>60</v>
      </c>
      <c r="B31" s="2">
        <v>1200000</v>
      </c>
      <c r="C31" s="1">
        <v>1</v>
      </c>
      <c r="D31" s="1">
        <v>1</v>
      </c>
      <c r="E31" s="1"/>
      <c r="F31" s="1">
        <v>0</v>
      </c>
      <c r="G31">
        <f t="shared" si="0"/>
        <v>0.78489213289131765</v>
      </c>
      <c r="H31">
        <v>-0.24080984247508092</v>
      </c>
      <c r="I31">
        <f t="shared" si="1"/>
        <v>0.68673352159639101</v>
      </c>
      <c r="J31">
        <f t="shared" si="2"/>
        <v>1</v>
      </c>
      <c r="K31">
        <f t="shared" si="3"/>
        <v>1</v>
      </c>
      <c r="L31">
        <f t="shared" si="4"/>
        <v>0.31326647840360899</v>
      </c>
      <c r="M31">
        <f t="shared" si="5"/>
        <v>-1.1607010819491232</v>
      </c>
    </row>
    <row r="32" spans="1:13" x14ac:dyDescent="0.2">
      <c r="A32" s="1">
        <v>18</v>
      </c>
      <c r="B32" s="2">
        <v>510000</v>
      </c>
      <c r="C32" s="1">
        <v>1</v>
      </c>
      <c r="D32" s="1">
        <v>1</v>
      </c>
      <c r="E32" s="1"/>
      <c r="F32" s="1">
        <v>0</v>
      </c>
      <c r="G32">
        <f t="shared" si="0"/>
        <v>0.75117777856636103</v>
      </c>
      <c r="H32">
        <v>1.3636636072871244E-2</v>
      </c>
      <c r="I32">
        <f t="shared" si="1"/>
        <v>0.67943527705274753</v>
      </c>
      <c r="J32">
        <f t="shared" si="2"/>
        <v>1</v>
      </c>
      <c r="K32">
        <f t="shared" si="3"/>
        <v>1</v>
      </c>
      <c r="L32">
        <f t="shared" si="4"/>
        <v>0.32056472294725247</v>
      </c>
      <c r="M32">
        <f t="shared" si="5"/>
        <v>-1.1376710793361164</v>
      </c>
    </row>
    <row r="33" spans="1:13" x14ac:dyDescent="0.2">
      <c r="A33" s="1">
        <v>61</v>
      </c>
      <c r="B33" s="2">
        <v>40000</v>
      </c>
      <c r="C33" s="1">
        <v>1</v>
      </c>
      <c r="D33" s="1">
        <v>1</v>
      </c>
      <c r="E33" s="1"/>
      <c r="F33" s="1">
        <v>0</v>
      </c>
      <c r="G33">
        <f t="shared" si="0"/>
        <v>0.72821292851892683</v>
      </c>
      <c r="H33">
        <v>-0.30435001905873132</v>
      </c>
      <c r="I33">
        <f t="shared" si="1"/>
        <v>0.67441298960609231</v>
      </c>
      <c r="J33">
        <f t="shared" si="2"/>
        <v>1</v>
      </c>
      <c r="K33">
        <f t="shared" si="3"/>
        <v>1</v>
      </c>
      <c r="L33">
        <f t="shared" si="4"/>
        <v>0.32558701039390769</v>
      </c>
      <c r="M33">
        <f t="shared" si="5"/>
        <v>-1.1221255400171586</v>
      </c>
    </row>
    <row r="34" spans="1:13" x14ac:dyDescent="0.2">
      <c r="A34" s="1">
        <v>26</v>
      </c>
      <c r="B34" s="2">
        <v>7400000</v>
      </c>
      <c r="C34" s="1">
        <v>1</v>
      </c>
      <c r="D34" s="1">
        <v>0</v>
      </c>
      <c r="E34" s="1"/>
      <c r="F34" s="1">
        <v>1</v>
      </c>
      <c r="G34">
        <f t="shared" si="0"/>
        <v>1.0878327079851302</v>
      </c>
      <c r="H34">
        <v>0.68342006590652671</v>
      </c>
      <c r="I34">
        <f t="shared" si="1"/>
        <v>0.74797338673586844</v>
      </c>
      <c r="J34">
        <f t="shared" si="2"/>
        <v>1</v>
      </c>
      <c r="K34">
        <f t="shared" si="3"/>
        <v>0</v>
      </c>
      <c r="L34">
        <f t="shared" si="4"/>
        <v>0.74797338673586844</v>
      </c>
      <c r="M34">
        <f t="shared" si="5"/>
        <v>-0.29038788087073802</v>
      </c>
    </row>
    <row r="35" spans="1:13" x14ac:dyDescent="0.2">
      <c r="A35" s="1">
        <v>37</v>
      </c>
      <c r="B35" s="2">
        <v>8359999.9999999991</v>
      </c>
      <c r="C35" s="1">
        <v>0</v>
      </c>
      <c r="D35" s="1">
        <v>0</v>
      </c>
      <c r="E35" s="1"/>
      <c r="F35" s="1">
        <v>1</v>
      </c>
      <c r="G35">
        <f t="shared" si="0"/>
        <v>1.1347396357415913</v>
      </c>
      <c r="H35">
        <v>0.8808836639249813</v>
      </c>
      <c r="I35">
        <f t="shared" si="1"/>
        <v>0.7567125211069462</v>
      </c>
      <c r="J35">
        <f t="shared" si="2"/>
        <v>1</v>
      </c>
      <c r="K35">
        <f t="shared" si="3"/>
        <v>0</v>
      </c>
      <c r="L35">
        <f t="shared" si="4"/>
        <v>0.7567125211069462</v>
      </c>
      <c r="M35">
        <f t="shared" si="5"/>
        <v>-0.27877185842907226</v>
      </c>
    </row>
    <row r="36" spans="1:13" x14ac:dyDescent="0.2">
      <c r="A36" s="1">
        <v>60</v>
      </c>
      <c r="B36" s="2">
        <v>8400000</v>
      </c>
      <c r="C36" s="1">
        <v>0</v>
      </c>
      <c r="D36" s="1">
        <v>0</v>
      </c>
      <c r="E36" s="1"/>
      <c r="F36" s="1">
        <v>1</v>
      </c>
      <c r="G36">
        <f t="shared" si="0"/>
        <v>1.1366940910647774</v>
      </c>
      <c r="H36">
        <v>0.72503575838919354</v>
      </c>
      <c r="I36">
        <f t="shared" si="1"/>
        <v>0.75707215320118448</v>
      </c>
      <c r="J36">
        <f t="shared" si="2"/>
        <v>1</v>
      </c>
      <c r="K36">
        <f t="shared" si="3"/>
        <v>0</v>
      </c>
      <c r="L36">
        <f t="shared" si="4"/>
        <v>0.75707215320118448</v>
      </c>
      <c r="M36">
        <f t="shared" si="5"/>
        <v>-0.27829671542213363</v>
      </c>
    </row>
    <row r="37" spans="1:13" x14ac:dyDescent="0.2">
      <c r="A37" s="1">
        <v>45</v>
      </c>
      <c r="B37" s="2">
        <v>7010000</v>
      </c>
      <c r="C37" s="1">
        <v>0</v>
      </c>
      <c r="D37" s="1">
        <v>0</v>
      </c>
      <c r="E37" s="1"/>
      <c r="F37" s="1">
        <v>1</v>
      </c>
      <c r="G37">
        <f t="shared" si="0"/>
        <v>1.0687767685840677</v>
      </c>
      <c r="H37">
        <v>0.76003301907737986</v>
      </c>
      <c r="I37">
        <f t="shared" si="1"/>
        <v>0.74436422144319525</v>
      </c>
      <c r="J37">
        <f t="shared" si="2"/>
        <v>1</v>
      </c>
      <c r="K37">
        <f t="shared" si="3"/>
        <v>0</v>
      </c>
      <c r="L37">
        <f t="shared" si="4"/>
        <v>0.74436422144319525</v>
      </c>
      <c r="M37">
        <f t="shared" si="5"/>
        <v>-0.2952248189865504</v>
      </c>
    </row>
    <row r="38" spans="1:13" x14ac:dyDescent="0.2">
      <c r="A38" s="1">
        <v>59</v>
      </c>
      <c r="B38" s="2">
        <v>5350000</v>
      </c>
      <c r="C38" s="1">
        <v>1</v>
      </c>
      <c r="D38" s="1">
        <v>0</v>
      </c>
      <c r="E38" s="1"/>
      <c r="F38" s="1">
        <v>0</v>
      </c>
      <c r="G38">
        <f t="shared" si="0"/>
        <v>0.98766687267185338</v>
      </c>
      <c r="H38">
        <v>0.35684214762167898</v>
      </c>
      <c r="I38">
        <f t="shared" si="1"/>
        <v>0.72862683978144993</v>
      </c>
      <c r="J38">
        <f t="shared" si="2"/>
        <v>1</v>
      </c>
      <c r="K38">
        <f t="shared" si="3"/>
        <v>1</v>
      </c>
      <c r="L38">
        <f t="shared" si="4"/>
        <v>0.27137316021855007</v>
      </c>
      <c r="M38">
        <f t="shared" si="5"/>
        <v>-1.3042604302869012</v>
      </c>
    </row>
    <row r="39" spans="1:13" x14ac:dyDescent="0.2">
      <c r="A39" s="1">
        <v>42</v>
      </c>
      <c r="B39" s="2">
        <v>8600000</v>
      </c>
      <c r="C39" s="1">
        <v>0</v>
      </c>
      <c r="D39" s="1">
        <v>0</v>
      </c>
      <c r="E39" s="1"/>
      <c r="F39" s="1">
        <v>1</v>
      </c>
      <c r="G39">
        <f t="shared" si="0"/>
        <v>1.1464663676807068</v>
      </c>
      <c r="H39">
        <v>0.85830553480779814</v>
      </c>
      <c r="I39">
        <f t="shared" si="1"/>
        <v>0.75886489283235448</v>
      </c>
      <c r="J39">
        <f t="shared" si="2"/>
        <v>1</v>
      </c>
      <c r="K39">
        <f t="shared" si="3"/>
        <v>0</v>
      </c>
      <c r="L39">
        <f t="shared" si="4"/>
        <v>0.75886489283235448</v>
      </c>
      <c r="M39">
        <f t="shared" si="5"/>
        <v>-0.2759315242400916</v>
      </c>
    </row>
    <row r="40" spans="1:13" x14ac:dyDescent="0.2">
      <c r="A40" s="1">
        <v>55</v>
      </c>
      <c r="B40" s="2">
        <v>7130000</v>
      </c>
      <c r="C40" s="1">
        <v>0</v>
      </c>
      <c r="D40" s="1">
        <v>0</v>
      </c>
      <c r="E40" s="1"/>
      <c r="F40" s="1">
        <v>1</v>
      </c>
      <c r="G40">
        <f t="shared" si="0"/>
        <v>1.0746401345536254</v>
      </c>
      <c r="H40">
        <v>0.69728666293434016</v>
      </c>
      <c r="I40">
        <f t="shared" si="1"/>
        <v>0.74547833915014816</v>
      </c>
      <c r="J40">
        <f t="shared" si="2"/>
        <v>1</v>
      </c>
      <c r="K40">
        <f t="shared" si="3"/>
        <v>0</v>
      </c>
      <c r="L40">
        <f t="shared" si="4"/>
        <v>0.74547833915014816</v>
      </c>
      <c r="M40">
        <f t="shared" si="5"/>
        <v>-0.29372920066539354</v>
      </c>
    </row>
    <row r="41" spans="1:13" x14ac:dyDescent="0.2">
      <c r="A41" s="1">
        <v>46</v>
      </c>
      <c r="B41" s="2">
        <v>2020000</v>
      </c>
      <c r="C41" s="1">
        <v>1</v>
      </c>
      <c r="D41" s="1">
        <v>1</v>
      </c>
      <c r="E41" s="1"/>
      <c r="F41" s="1">
        <v>0</v>
      </c>
      <c r="G41">
        <f t="shared" si="0"/>
        <v>0.82495846701662834</v>
      </c>
      <c r="H41">
        <v>-0.10468989739213397</v>
      </c>
      <c r="I41">
        <f t="shared" si="1"/>
        <v>0.69528787013110882</v>
      </c>
      <c r="J41">
        <f t="shared" si="2"/>
        <v>1</v>
      </c>
      <c r="K41">
        <f t="shared" si="3"/>
        <v>1</v>
      </c>
      <c r="L41">
        <f t="shared" si="4"/>
        <v>0.30471212986889118</v>
      </c>
      <c r="M41">
        <f t="shared" si="5"/>
        <v>-1.1883877845642929</v>
      </c>
    </row>
    <row r="42" spans="1:13" x14ac:dyDescent="0.2">
      <c r="A42" s="1">
        <v>24</v>
      </c>
      <c r="B42" s="2">
        <v>6550000</v>
      </c>
      <c r="C42" s="1">
        <v>0</v>
      </c>
      <c r="D42" s="1">
        <v>1</v>
      </c>
      <c r="E42" s="1"/>
      <c r="F42" s="1">
        <v>1</v>
      </c>
      <c r="G42">
        <f t="shared" si="0"/>
        <v>1.0463005323674301</v>
      </c>
      <c r="H42">
        <v>0.49362092119223222</v>
      </c>
      <c r="I42">
        <f t="shared" si="1"/>
        <v>0.74006386732115947</v>
      </c>
      <c r="J42">
        <f t="shared" si="2"/>
        <v>1</v>
      </c>
      <c r="K42">
        <f t="shared" si="3"/>
        <v>0</v>
      </c>
      <c r="L42">
        <f t="shared" si="4"/>
        <v>0.74006386732115947</v>
      </c>
      <c r="M42">
        <f t="shared" si="5"/>
        <v>-0.30101878931741688</v>
      </c>
    </row>
    <row r="43" spans="1:13" x14ac:dyDescent="0.2">
      <c r="A43" s="1">
        <v>38</v>
      </c>
      <c r="B43" s="2">
        <v>1660000</v>
      </c>
      <c r="C43" s="1">
        <v>1</v>
      </c>
      <c r="D43" s="1">
        <v>0</v>
      </c>
      <c r="E43" s="1"/>
      <c r="F43" s="1">
        <v>0</v>
      </c>
      <c r="G43">
        <f t="shared" si="0"/>
        <v>0.80736836910795529</v>
      </c>
      <c r="H43">
        <v>0.3206240604942352</v>
      </c>
      <c r="I43">
        <f t="shared" si="1"/>
        <v>0.69154843638027474</v>
      </c>
      <c r="J43">
        <f t="shared" si="2"/>
        <v>1</v>
      </c>
      <c r="K43">
        <f t="shared" si="3"/>
        <v>1</v>
      </c>
      <c r="L43">
        <f t="shared" si="4"/>
        <v>0.30845156361972526</v>
      </c>
      <c r="M43">
        <f t="shared" si="5"/>
        <v>-1.1761904540583354</v>
      </c>
    </row>
    <row r="44" spans="1:13" x14ac:dyDescent="0.2">
      <c r="A44" s="1">
        <v>37</v>
      </c>
      <c r="B44" s="2">
        <v>1290000</v>
      </c>
      <c r="C44" s="1">
        <v>0</v>
      </c>
      <c r="D44" s="1">
        <v>1</v>
      </c>
      <c r="E44" s="1"/>
      <c r="F44" s="1">
        <v>0</v>
      </c>
      <c r="G44">
        <f t="shared" si="0"/>
        <v>0.78928965736848589</v>
      </c>
      <c r="H44">
        <v>0.14741740744691156</v>
      </c>
      <c r="I44">
        <f t="shared" si="1"/>
        <v>0.6876787858986223</v>
      </c>
      <c r="J44">
        <f t="shared" si="2"/>
        <v>1</v>
      </c>
      <c r="K44">
        <f t="shared" si="3"/>
        <v>1</v>
      </c>
      <c r="L44">
        <f t="shared" si="4"/>
        <v>0.3123212141013777</v>
      </c>
      <c r="M44">
        <f t="shared" si="5"/>
        <v>-1.1637230884014351</v>
      </c>
    </row>
    <row r="45" spans="1:13" x14ac:dyDescent="0.2">
      <c r="A45" s="1">
        <v>50</v>
      </c>
      <c r="B45" s="2">
        <v>7340000</v>
      </c>
      <c r="C45" s="1">
        <v>1</v>
      </c>
      <c r="D45" s="1">
        <v>0</v>
      </c>
      <c r="E45" s="1"/>
      <c r="F45" s="1">
        <v>1</v>
      </c>
      <c r="G45">
        <f t="shared" si="0"/>
        <v>1.0849010250003512</v>
      </c>
      <c r="H45">
        <v>0.51582504985151445</v>
      </c>
      <c r="I45">
        <f t="shared" si="1"/>
        <v>0.74742033586284862</v>
      </c>
      <c r="J45">
        <f t="shared" si="2"/>
        <v>1</v>
      </c>
      <c r="K45">
        <f t="shared" si="3"/>
        <v>0</v>
      </c>
      <c r="L45">
        <f t="shared" si="4"/>
        <v>0.74742033586284862</v>
      </c>
      <c r="M45">
        <f t="shared" si="5"/>
        <v>-0.29112755349324171</v>
      </c>
    </row>
    <row r="46" spans="1:13" x14ac:dyDescent="0.2">
      <c r="A46" s="1">
        <v>27</v>
      </c>
      <c r="B46" s="2">
        <v>3380000</v>
      </c>
      <c r="C46" s="1">
        <v>1</v>
      </c>
      <c r="D46" s="1">
        <v>1</v>
      </c>
      <c r="E46" s="1"/>
      <c r="F46" s="1">
        <v>0</v>
      </c>
      <c r="G46">
        <f t="shared" si="0"/>
        <v>0.89140994800494844</v>
      </c>
      <c r="H46">
        <v>9.2120055610121043E-2</v>
      </c>
      <c r="I46">
        <f t="shared" si="1"/>
        <v>0.70918105062041414</v>
      </c>
      <c r="J46">
        <f t="shared" si="2"/>
        <v>1</v>
      </c>
      <c r="K46">
        <f t="shared" si="3"/>
        <v>1</v>
      </c>
      <c r="L46">
        <f t="shared" si="4"/>
        <v>0.29081894937958586</v>
      </c>
      <c r="M46">
        <f t="shared" si="5"/>
        <v>-1.2350543725173595</v>
      </c>
    </row>
    <row r="47" spans="1:13" x14ac:dyDescent="0.2">
      <c r="A47" s="1">
        <v>24</v>
      </c>
      <c r="B47" s="2">
        <v>7550000</v>
      </c>
      <c r="C47" s="1">
        <v>0</v>
      </c>
      <c r="D47" s="1">
        <v>0</v>
      </c>
      <c r="E47" s="1"/>
      <c r="F47" s="1">
        <v>1</v>
      </c>
      <c r="G47">
        <f t="shared" si="0"/>
        <v>1.0951619154470773</v>
      </c>
      <c r="H47">
        <v>0.93049858237684369</v>
      </c>
      <c r="I47">
        <f t="shared" si="1"/>
        <v>0.74935249713179797</v>
      </c>
      <c r="J47">
        <f t="shared" si="2"/>
        <v>1</v>
      </c>
      <c r="K47">
        <f t="shared" si="3"/>
        <v>0</v>
      </c>
      <c r="L47">
        <f t="shared" si="4"/>
        <v>0.74935249713179797</v>
      </c>
      <c r="M47">
        <f t="shared" si="5"/>
        <v>-0.28854578249954288</v>
      </c>
    </row>
    <row r="48" spans="1:13" x14ac:dyDescent="0.2">
      <c r="A48" s="1">
        <v>26</v>
      </c>
      <c r="B48" s="2">
        <v>2940000</v>
      </c>
      <c r="C48" s="1">
        <v>1</v>
      </c>
      <c r="D48" s="1">
        <v>1</v>
      </c>
      <c r="E48" s="1"/>
      <c r="F48" s="1">
        <v>0</v>
      </c>
      <c r="G48">
        <f t="shared" si="0"/>
        <v>0.86991093944990372</v>
      </c>
      <c r="H48">
        <v>7.7482019266336022E-2</v>
      </c>
      <c r="I48">
        <f t="shared" si="1"/>
        <v>0.70472716601223684</v>
      </c>
      <c r="J48">
        <f t="shared" si="2"/>
        <v>1</v>
      </c>
      <c r="K48">
        <f t="shared" si="3"/>
        <v>1</v>
      </c>
      <c r="L48">
        <f t="shared" si="4"/>
        <v>0.29527283398776316</v>
      </c>
      <c r="M48">
        <f t="shared" si="5"/>
        <v>-1.2198554890872448</v>
      </c>
    </row>
    <row r="49" spans="1:13" x14ac:dyDescent="0.2">
      <c r="A49" s="1">
        <v>25</v>
      </c>
      <c r="B49" s="2">
        <v>6440000</v>
      </c>
      <c r="C49" s="1">
        <v>0</v>
      </c>
      <c r="D49" s="1">
        <v>0</v>
      </c>
      <c r="E49" s="1"/>
      <c r="F49" s="1">
        <v>1</v>
      </c>
      <c r="G49">
        <f t="shared" si="0"/>
        <v>1.0409257802286689</v>
      </c>
      <c r="H49">
        <v>0.86940147494717546</v>
      </c>
      <c r="I49">
        <f t="shared" si="1"/>
        <v>0.73902859650076103</v>
      </c>
      <c r="J49">
        <f t="shared" si="2"/>
        <v>1</v>
      </c>
      <c r="K49">
        <f t="shared" si="3"/>
        <v>0</v>
      </c>
      <c r="L49">
        <f t="shared" si="4"/>
        <v>0.73902859650076103</v>
      </c>
      <c r="M49">
        <f t="shared" si="5"/>
        <v>-0.30241866257048849</v>
      </c>
    </row>
    <row r="50" spans="1:13" x14ac:dyDescent="0.2">
      <c r="A50" s="1">
        <v>19</v>
      </c>
      <c r="B50" s="2">
        <v>5960000</v>
      </c>
      <c r="C50" s="1">
        <v>0</v>
      </c>
      <c r="D50" s="1">
        <v>0</v>
      </c>
      <c r="E50" s="1"/>
      <c r="F50" s="1">
        <v>1</v>
      </c>
      <c r="G50">
        <f t="shared" si="0"/>
        <v>1.0174723163504382</v>
      </c>
      <c r="H50">
        <v>0.8871138443365032</v>
      </c>
      <c r="I50">
        <f t="shared" si="1"/>
        <v>0.73447994499030944</v>
      </c>
      <c r="J50">
        <f t="shared" si="2"/>
        <v>1</v>
      </c>
      <c r="K50">
        <f t="shared" si="3"/>
        <v>0</v>
      </c>
      <c r="L50">
        <f t="shared" si="4"/>
        <v>0.73447994499030944</v>
      </c>
      <c r="M50">
        <f t="shared" si="5"/>
        <v>-0.30859258804279943</v>
      </c>
    </row>
    <row r="51" spans="1:13" x14ac:dyDescent="0.2">
      <c r="A51" s="1">
        <v>56</v>
      </c>
      <c r="B51" s="2">
        <v>2560000</v>
      </c>
      <c r="C51" s="1">
        <v>0</v>
      </c>
      <c r="D51" s="1">
        <v>1</v>
      </c>
      <c r="E51" s="1"/>
      <c r="F51" s="1">
        <v>0</v>
      </c>
      <c r="G51">
        <f t="shared" si="0"/>
        <v>0.85134361387963775</v>
      </c>
      <c r="H51">
        <v>7.9112891944128627E-2</v>
      </c>
      <c r="I51">
        <f t="shared" si="1"/>
        <v>0.70084892017112643</v>
      </c>
      <c r="J51">
        <f t="shared" si="2"/>
        <v>1</v>
      </c>
      <c r="K51">
        <f t="shared" si="3"/>
        <v>1</v>
      </c>
      <c r="L51">
        <f t="shared" si="4"/>
        <v>0.29915107982887357</v>
      </c>
      <c r="M51">
        <f t="shared" si="5"/>
        <v>-1.2068065494956712</v>
      </c>
    </row>
    <row r="52" spans="1:13" x14ac:dyDescent="0.2">
      <c r="A52" s="1">
        <v>35</v>
      </c>
      <c r="B52" s="2">
        <v>7190000</v>
      </c>
      <c r="C52" s="1">
        <v>0</v>
      </c>
      <c r="D52" s="1">
        <v>0</v>
      </c>
      <c r="E52" s="1"/>
      <c r="F52" s="1">
        <v>1</v>
      </c>
      <c r="G52">
        <f t="shared" si="0"/>
        <v>1.0775718175384041</v>
      </c>
      <c r="H52">
        <v>0.83743779014431363</v>
      </c>
      <c r="I52">
        <f t="shared" si="1"/>
        <v>0.74603419737875054</v>
      </c>
      <c r="J52">
        <f t="shared" si="2"/>
        <v>1</v>
      </c>
      <c r="K52">
        <f t="shared" si="3"/>
        <v>0</v>
      </c>
      <c r="L52">
        <f t="shared" si="4"/>
        <v>0.74603419737875054</v>
      </c>
      <c r="M52">
        <f t="shared" si="5"/>
        <v>-0.29298383883876006</v>
      </c>
    </row>
    <row r="53" spans="1:13" x14ac:dyDescent="0.2">
      <c r="A53" s="1">
        <v>37</v>
      </c>
      <c r="B53" s="2">
        <v>570000</v>
      </c>
      <c r="C53" s="1">
        <v>1</v>
      </c>
      <c r="D53" s="1">
        <v>1</v>
      </c>
      <c r="E53" s="1"/>
      <c r="F53" s="1">
        <v>0</v>
      </c>
      <c r="G53">
        <f t="shared" si="0"/>
        <v>0.75410946155113989</v>
      </c>
      <c r="H53">
        <v>-0.11379015295628481</v>
      </c>
      <c r="I53">
        <f t="shared" si="1"/>
        <v>0.68007347017031183</v>
      </c>
      <c r="J53">
        <f t="shared" si="2"/>
        <v>1</v>
      </c>
      <c r="K53">
        <f t="shared" si="3"/>
        <v>1</v>
      </c>
      <c r="L53">
        <f t="shared" si="4"/>
        <v>0.31992652982968817</v>
      </c>
      <c r="M53">
        <f t="shared" si="5"/>
        <v>-1.1396639038313914</v>
      </c>
    </row>
    <row r="54" spans="1:13" x14ac:dyDescent="0.2">
      <c r="A54" s="1">
        <v>38</v>
      </c>
      <c r="B54" s="2">
        <v>2560000</v>
      </c>
      <c r="C54" s="1">
        <v>1</v>
      </c>
      <c r="D54" s="1">
        <v>1</v>
      </c>
      <c r="E54" s="1"/>
      <c r="F54" s="1">
        <v>0</v>
      </c>
      <c r="G54">
        <f t="shared" si="0"/>
        <v>0.85134361387963775</v>
      </c>
      <c r="H54">
        <v>-2.3416972839046646E-2</v>
      </c>
      <c r="I54">
        <f t="shared" si="1"/>
        <v>0.70084892017112643</v>
      </c>
      <c r="J54">
        <f t="shared" si="2"/>
        <v>1</v>
      </c>
      <c r="K54">
        <f t="shared" si="3"/>
        <v>1</v>
      </c>
      <c r="L54">
        <f t="shared" si="4"/>
        <v>0.29915107982887357</v>
      </c>
      <c r="M54">
        <f t="shared" si="5"/>
        <v>-1.2068065494956712</v>
      </c>
    </row>
    <row r="55" spans="1:13" x14ac:dyDescent="0.2">
      <c r="A55" s="1">
        <v>44</v>
      </c>
      <c r="B55" s="2">
        <v>2840000</v>
      </c>
      <c r="C55" s="1">
        <v>1</v>
      </c>
      <c r="D55" s="1">
        <v>1</v>
      </c>
      <c r="E55" s="1"/>
      <c r="F55" s="1">
        <v>0</v>
      </c>
      <c r="G55">
        <f t="shared" si="0"/>
        <v>0.86502480114193903</v>
      </c>
      <c r="H55">
        <v>-5.0901618844303886E-2</v>
      </c>
      <c r="I55">
        <f t="shared" si="1"/>
        <v>0.70370940912541358</v>
      </c>
      <c r="J55">
        <f t="shared" si="2"/>
        <v>1</v>
      </c>
      <c r="K55">
        <f t="shared" si="3"/>
        <v>1</v>
      </c>
      <c r="L55">
        <f t="shared" si="4"/>
        <v>0.29629059087458642</v>
      </c>
      <c r="M55">
        <f t="shared" si="5"/>
        <v>-1.2164145803081592</v>
      </c>
    </row>
    <row r="56" spans="1:13" x14ac:dyDescent="0.2">
      <c r="A56" s="1">
        <v>40</v>
      </c>
      <c r="B56" s="2">
        <v>6970000</v>
      </c>
      <c r="C56" s="1">
        <v>0</v>
      </c>
      <c r="D56" s="1">
        <v>0</v>
      </c>
      <c r="E56" s="1"/>
      <c r="F56" s="1">
        <v>1</v>
      </c>
      <c r="G56">
        <f t="shared" si="0"/>
        <v>1.0668223132608818</v>
      </c>
      <c r="H56">
        <v>0.79238342481049262</v>
      </c>
      <c r="I56">
        <f t="shared" si="1"/>
        <v>0.74399213812064535</v>
      </c>
      <c r="J56">
        <f t="shared" si="2"/>
        <v>1</v>
      </c>
      <c r="K56">
        <f t="shared" si="3"/>
        <v>0</v>
      </c>
      <c r="L56">
        <f t="shared" si="4"/>
        <v>0.74399213812064535</v>
      </c>
      <c r="M56">
        <f t="shared" si="5"/>
        <v>-0.2957248112470201</v>
      </c>
    </row>
    <row r="57" spans="1:13" x14ac:dyDescent="0.2">
      <c r="A57" s="1">
        <v>51</v>
      </c>
      <c r="B57" s="2">
        <v>2420000</v>
      </c>
      <c r="C57" s="1">
        <v>1</v>
      </c>
      <c r="D57" s="1">
        <v>1</v>
      </c>
      <c r="E57" s="1"/>
      <c r="F57" s="1">
        <v>0</v>
      </c>
      <c r="G57">
        <f t="shared" si="0"/>
        <v>0.84450302024848711</v>
      </c>
      <c r="H57">
        <v>-0.11945020521657373</v>
      </c>
      <c r="I57">
        <f t="shared" si="1"/>
        <v>0.69941275570233619</v>
      </c>
      <c r="J57">
        <f t="shared" si="2"/>
        <v>1</v>
      </c>
      <c r="K57">
        <f t="shared" si="3"/>
        <v>1</v>
      </c>
      <c r="L57">
        <f t="shared" si="4"/>
        <v>0.30058724429766381</v>
      </c>
      <c r="M57">
        <f t="shared" si="5"/>
        <v>-1.2020172367031248</v>
      </c>
    </row>
    <row r="58" spans="1:13" x14ac:dyDescent="0.2">
      <c r="A58" s="1">
        <v>22</v>
      </c>
      <c r="B58" s="2">
        <v>2560000</v>
      </c>
      <c r="C58" s="1">
        <v>1</v>
      </c>
      <c r="D58" s="1">
        <v>1</v>
      </c>
      <c r="E58" s="1"/>
      <c r="F58" s="1">
        <v>0</v>
      </c>
      <c r="G58">
        <f t="shared" si="0"/>
        <v>0.85134361387963775</v>
      </c>
      <c r="H58">
        <v>8.6358582541108952E-2</v>
      </c>
      <c r="I58">
        <f t="shared" si="1"/>
        <v>0.70084892017112643</v>
      </c>
      <c r="J58">
        <f t="shared" si="2"/>
        <v>1</v>
      </c>
      <c r="K58">
        <f t="shared" si="3"/>
        <v>1</v>
      </c>
      <c r="L58">
        <f t="shared" si="4"/>
        <v>0.29915107982887357</v>
      </c>
      <c r="M58">
        <f t="shared" si="5"/>
        <v>-1.2068065494956712</v>
      </c>
    </row>
    <row r="59" spans="1:13" x14ac:dyDescent="0.2">
      <c r="A59" s="1">
        <v>42</v>
      </c>
      <c r="B59" s="2">
        <v>3000000</v>
      </c>
      <c r="C59" s="1">
        <v>1</v>
      </c>
      <c r="D59" s="1">
        <v>1</v>
      </c>
      <c r="E59" s="1"/>
      <c r="F59" s="1">
        <v>0</v>
      </c>
      <c r="G59">
        <f t="shared" si="0"/>
        <v>0.87284262243468258</v>
      </c>
      <c r="H59">
        <v>-2.9361853129040827E-2</v>
      </c>
      <c r="I59">
        <f t="shared" si="1"/>
        <v>0.7053368441439708</v>
      </c>
      <c r="J59">
        <f t="shared" si="2"/>
        <v>1</v>
      </c>
      <c r="K59">
        <f t="shared" si="3"/>
        <v>1</v>
      </c>
      <c r="L59">
        <f t="shared" si="4"/>
        <v>0.2946631558560292</v>
      </c>
      <c r="M59">
        <f t="shared" si="5"/>
        <v>-1.2219224195993197</v>
      </c>
    </row>
    <row r="60" spans="1:13" x14ac:dyDescent="0.2">
      <c r="A60" s="1">
        <v>22</v>
      </c>
      <c r="B60" s="2">
        <v>8220000.0000000009</v>
      </c>
      <c r="C60" s="1">
        <v>0</v>
      </c>
      <c r="D60" s="1">
        <v>0</v>
      </c>
      <c r="E60" s="1"/>
      <c r="F60" s="1">
        <v>1</v>
      </c>
      <c r="G60">
        <f t="shared" si="0"/>
        <v>1.1278990421104409</v>
      </c>
      <c r="H60">
        <v>0.97695765346272667</v>
      </c>
      <c r="I60">
        <f t="shared" si="1"/>
        <v>0.75545096638472486</v>
      </c>
      <c r="J60">
        <f t="shared" si="2"/>
        <v>1</v>
      </c>
      <c r="K60">
        <f t="shared" si="3"/>
        <v>0</v>
      </c>
      <c r="L60">
        <f t="shared" si="4"/>
        <v>0.75545096638472486</v>
      </c>
      <c r="M60">
        <f t="shared" si="5"/>
        <v>-0.28044040157978467</v>
      </c>
    </row>
    <row r="61" spans="1:13" x14ac:dyDescent="0.2">
      <c r="A61" s="1">
        <v>49</v>
      </c>
      <c r="B61" s="2">
        <v>930000</v>
      </c>
      <c r="C61" s="1">
        <v>1</v>
      </c>
      <c r="D61" s="1">
        <v>1</v>
      </c>
      <c r="E61" s="1"/>
      <c r="F61" s="1">
        <v>0</v>
      </c>
      <c r="G61">
        <f t="shared" si="0"/>
        <v>0.77169955945981283</v>
      </c>
      <c r="H61">
        <v>-0.17853172158272856</v>
      </c>
      <c r="I61">
        <f t="shared" si="1"/>
        <v>0.6838884278532058</v>
      </c>
      <c r="J61">
        <f t="shared" si="2"/>
        <v>1</v>
      </c>
      <c r="K61">
        <f t="shared" si="3"/>
        <v>1</v>
      </c>
      <c r="L61">
        <f t="shared" si="4"/>
        <v>0.3161115721467942</v>
      </c>
      <c r="M61">
        <f t="shared" si="5"/>
        <v>-1.1516600512981283</v>
      </c>
    </row>
    <row r="62" spans="1:13" x14ac:dyDescent="0.2">
      <c r="A62" s="1">
        <v>51</v>
      </c>
      <c r="B62" s="2">
        <v>8230000</v>
      </c>
      <c r="C62" s="1">
        <v>0</v>
      </c>
      <c r="D62" s="1">
        <v>0</v>
      </c>
      <c r="E62" s="1"/>
      <c r="F62" s="1">
        <v>1</v>
      </c>
      <c r="G62">
        <f t="shared" si="0"/>
        <v>1.1283876559412374</v>
      </c>
      <c r="H62">
        <v>0.77847807316699114</v>
      </c>
      <c r="I62">
        <f t="shared" si="1"/>
        <v>0.75554122398354906</v>
      </c>
      <c r="J62">
        <f t="shared" si="2"/>
        <v>1</v>
      </c>
      <c r="K62">
        <f t="shared" si="3"/>
        <v>0</v>
      </c>
      <c r="L62">
        <f t="shared" si="4"/>
        <v>0.75554122398354906</v>
      </c>
      <c r="M62">
        <f t="shared" si="5"/>
        <v>-0.28032093359112548</v>
      </c>
    </row>
    <row r="63" spans="1:13" x14ac:dyDescent="0.2">
      <c r="A63" s="1">
        <v>20</v>
      </c>
      <c r="B63" s="2">
        <v>910000</v>
      </c>
      <c r="C63" s="1">
        <v>1</v>
      </c>
      <c r="D63" s="1">
        <v>1</v>
      </c>
      <c r="E63" s="1"/>
      <c r="F63" s="1">
        <v>0</v>
      </c>
      <c r="G63">
        <f t="shared" si="0"/>
        <v>0.77072233179821992</v>
      </c>
      <c r="H63">
        <v>1.9459244882210625E-2</v>
      </c>
      <c r="I63">
        <f t="shared" si="1"/>
        <v>0.68367712789216362</v>
      </c>
      <c r="J63">
        <f t="shared" si="2"/>
        <v>1</v>
      </c>
      <c r="K63">
        <f t="shared" si="3"/>
        <v>1</v>
      </c>
      <c r="L63">
        <f t="shared" si="4"/>
        <v>0.31632287210783638</v>
      </c>
      <c r="M63">
        <f t="shared" si="5"/>
        <v>-1.1509918398468895</v>
      </c>
    </row>
    <row r="64" spans="1:13" x14ac:dyDescent="0.2">
      <c r="A64" s="1">
        <v>33</v>
      </c>
      <c r="B64" s="2">
        <v>4530000</v>
      </c>
      <c r="C64" s="1">
        <v>1</v>
      </c>
      <c r="D64" s="1">
        <v>1</v>
      </c>
      <c r="E64" s="1"/>
      <c r="F64" s="1">
        <v>0</v>
      </c>
      <c r="G64">
        <f t="shared" si="0"/>
        <v>0.94760053854654269</v>
      </c>
      <c r="H64">
        <v>0.10714481288415689</v>
      </c>
      <c r="I64">
        <f t="shared" si="1"/>
        <v>0.72063237101644739</v>
      </c>
      <c r="J64">
        <f t="shared" si="2"/>
        <v>1</v>
      </c>
      <c r="K64">
        <f t="shared" si="3"/>
        <v>1</v>
      </c>
      <c r="L64">
        <f t="shared" si="4"/>
        <v>0.27936762898355261</v>
      </c>
      <c r="M64">
        <f t="shared" si="5"/>
        <v>-1.2752266979138558</v>
      </c>
    </row>
    <row r="65" spans="1:13" x14ac:dyDescent="0.2">
      <c r="A65" s="1">
        <v>53</v>
      </c>
      <c r="B65" s="2">
        <v>3560000</v>
      </c>
      <c r="C65" s="1">
        <v>1</v>
      </c>
      <c r="D65" s="1">
        <v>1</v>
      </c>
      <c r="E65" s="1"/>
      <c r="F65" s="1">
        <v>0</v>
      </c>
      <c r="G65">
        <f t="shared" si="0"/>
        <v>0.90020499695928491</v>
      </c>
      <c r="H65">
        <v>-7.7470172928295389E-2</v>
      </c>
      <c r="I65">
        <f t="shared" si="1"/>
        <v>0.71099162774133484</v>
      </c>
      <c r="J65">
        <f t="shared" si="2"/>
        <v>1</v>
      </c>
      <c r="K65">
        <f t="shared" si="3"/>
        <v>1</v>
      </c>
      <c r="L65">
        <f t="shared" si="4"/>
        <v>0.28900837225866516</v>
      </c>
      <c r="M65">
        <f t="shared" si="5"/>
        <v>-1.2412996215361534</v>
      </c>
    </row>
    <row r="66" spans="1:13" x14ac:dyDescent="0.2">
      <c r="A66" s="1">
        <v>18</v>
      </c>
      <c r="B66" s="2">
        <v>1520000</v>
      </c>
      <c r="C66" s="1">
        <v>1</v>
      </c>
      <c r="D66" s="1">
        <v>1</v>
      </c>
      <c r="E66" s="1"/>
      <c r="F66" s="1">
        <v>0</v>
      </c>
      <c r="G66">
        <f t="shared" si="0"/>
        <v>0.80052777547680476</v>
      </c>
      <c r="H66">
        <v>6.2986632983314861E-2</v>
      </c>
      <c r="I66">
        <f t="shared" si="1"/>
        <v>0.69008736609878185</v>
      </c>
      <c r="J66">
        <f t="shared" si="2"/>
        <v>1</v>
      </c>
      <c r="K66">
        <f t="shared" si="3"/>
        <v>1</v>
      </c>
      <c r="L66">
        <f t="shared" si="4"/>
        <v>0.30991263390121815</v>
      </c>
      <c r="M66">
        <f t="shared" si="5"/>
        <v>-1.1714648473484932</v>
      </c>
    </row>
    <row r="67" spans="1:13" x14ac:dyDescent="0.2">
      <c r="A67" s="1">
        <v>46</v>
      </c>
      <c r="B67" s="2">
        <v>4600000</v>
      </c>
      <c r="C67" s="1">
        <v>0</v>
      </c>
      <c r="D67" s="1">
        <v>1</v>
      </c>
      <c r="E67" s="1"/>
      <c r="F67" s="1">
        <v>0</v>
      </c>
      <c r="G67">
        <f t="shared" si="0"/>
        <v>0.95102083536211801</v>
      </c>
      <c r="H67">
        <v>0.24739983553920619</v>
      </c>
      <c r="I67">
        <f t="shared" si="1"/>
        <v>0.72132042991281087</v>
      </c>
      <c r="J67">
        <f t="shared" si="2"/>
        <v>1</v>
      </c>
      <c r="K67">
        <f t="shared" si="3"/>
        <v>1</v>
      </c>
      <c r="L67">
        <f t="shared" si="4"/>
        <v>0.27867957008718913</v>
      </c>
      <c r="M67">
        <f t="shared" si="5"/>
        <v>-1.2776926514969178</v>
      </c>
    </row>
    <row r="68" spans="1:13" x14ac:dyDescent="0.2">
      <c r="A68" s="1">
        <v>60</v>
      </c>
      <c r="B68" s="2">
        <v>6480000</v>
      </c>
      <c r="C68" s="1">
        <v>0</v>
      </c>
      <c r="D68" s="1">
        <v>0</v>
      </c>
      <c r="E68" s="1"/>
      <c r="F68" s="1">
        <v>0</v>
      </c>
      <c r="G68">
        <f t="shared" si="0"/>
        <v>1.0428802355518547</v>
      </c>
      <c r="H68">
        <v>0.63122190287627089</v>
      </c>
      <c r="I68">
        <f t="shared" si="1"/>
        <v>0.73940536703565019</v>
      </c>
      <c r="J68">
        <f t="shared" si="2"/>
        <v>1</v>
      </c>
      <c r="K68">
        <f t="shared" si="3"/>
        <v>1</v>
      </c>
      <c r="L68">
        <f t="shared" si="4"/>
        <v>0.26059463296434981</v>
      </c>
      <c r="M68">
        <f t="shared" si="5"/>
        <v>-1.344789209421545</v>
      </c>
    </row>
    <row r="69" spans="1:13" x14ac:dyDescent="0.2">
      <c r="A69" s="1">
        <v>24</v>
      </c>
      <c r="B69" s="2">
        <v>3070000</v>
      </c>
      <c r="C69" s="1">
        <v>1</v>
      </c>
      <c r="D69" s="1">
        <v>1</v>
      </c>
      <c r="E69" s="1"/>
      <c r="F69" s="1">
        <v>0</v>
      </c>
      <c r="G69">
        <f t="shared" si="0"/>
        <v>0.87626291925025779</v>
      </c>
      <c r="H69">
        <v>9.7555943489209707E-2</v>
      </c>
      <c r="I69">
        <f t="shared" si="1"/>
        <v>0.7060472080319864</v>
      </c>
      <c r="J69">
        <f t="shared" si="2"/>
        <v>1</v>
      </c>
      <c r="K69">
        <f t="shared" si="3"/>
        <v>1</v>
      </c>
      <c r="L69">
        <f t="shared" si="4"/>
        <v>0.2939527919680136</v>
      </c>
      <c r="M69">
        <f t="shared" si="5"/>
        <v>-1.2243360960738137</v>
      </c>
    </row>
    <row r="70" spans="1:13" x14ac:dyDescent="0.2">
      <c r="A70" s="1">
        <v>19</v>
      </c>
      <c r="B70" s="2">
        <v>3400000</v>
      </c>
      <c r="C70" s="1">
        <v>1</v>
      </c>
      <c r="D70" s="1">
        <v>1</v>
      </c>
      <c r="E70" s="1"/>
      <c r="F70" s="1">
        <v>0</v>
      </c>
      <c r="G70">
        <f t="shared" si="0"/>
        <v>0.89238717566654135</v>
      </c>
      <c r="H70">
        <v>0.14798506096179187</v>
      </c>
      <c r="I70">
        <f t="shared" si="1"/>
        <v>0.70938255605924971</v>
      </c>
      <c r="J70">
        <f t="shared" si="2"/>
        <v>1</v>
      </c>
      <c r="K70">
        <f t="shared" si="3"/>
        <v>1</v>
      </c>
      <c r="L70">
        <f t="shared" si="4"/>
        <v>0.29061744394075029</v>
      </c>
      <c r="M70">
        <f t="shared" si="5"/>
        <v>-1.23574750232216</v>
      </c>
    </row>
    <row r="71" spans="1:13" x14ac:dyDescent="0.2">
      <c r="A71" s="1">
        <v>27</v>
      </c>
      <c r="B71" s="2">
        <v>7430000</v>
      </c>
      <c r="C71" s="1">
        <v>0</v>
      </c>
      <c r="D71" s="1">
        <v>1</v>
      </c>
      <c r="E71" s="1"/>
      <c r="F71" s="1">
        <v>1</v>
      </c>
      <c r="G71">
        <f t="shared" ref="G71:G105" si="6">($E$2+(A71*$A$4)+(B71*$B$4)+(C71*$C$4)+(D71*$D$4))</f>
        <v>1.0892985494775196</v>
      </c>
      <c r="H71">
        <v>0.51603602166854246</v>
      </c>
      <c r="I71">
        <f t="shared" ref="I71:I105" si="7">(1)/(1+EXP(0-G71))</f>
        <v>0.7482496108880613</v>
      </c>
      <c r="J71">
        <f t="shared" ref="J71:J105" si="8">IF(I71&gt;=0.5,1,0)</f>
        <v>1</v>
      </c>
      <c r="K71">
        <f t="shared" ref="K71:K105" si="9">IF(F71=J71,0,1)</f>
        <v>0</v>
      </c>
      <c r="L71">
        <f t="shared" ref="L71:L105" si="10">IF(F71=1,I71,1-I71)</f>
        <v>0.7482496108880613</v>
      </c>
      <c r="M71">
        <f t="shared" ref="M71:M105" si="11">LN(L71)</f>
        <v>-0.29001865227878398</v>
      </c>
    </row>
    <row r="72" spans="1:13" x14ac:dyDescent="0.2">
      <c r="A72" s="1">
        <v>31</v>
      </c>
      <c r="B72" s="2">
        <v>4019999.9999999995</v>
      </c>
      <c r="C72" s="1">
        <v>1</v>
      </c>
      <c r="D72" s="1">
        <v>1</v>
      </c>
      <c r="E72" s="1"/>
      <c r="F72" s="1">
        <v>0</v>
      </c>
      <c r="G72">
        <f t="shared" si="6"/>
        <v>0.92268123317592265</v>
      </c>
      <c r="H72">
        <v>9.594745193605636E-2</v>
      </c>
      <c r="I72">
        <f t="shared" si="7"/>
        <v>0.71558811030036484</v>
      </c>
      <c r="J72">
        <f t="shared" si="8"/>
        <v>1</v>
      </c>
      <c r="K72">
        <f t="shared" si="9"/>
        <v>1</v>
      </c>
      <c r="L72">
        <f t="shared" si="10"/>
        <v>0.28441188969963516</v>
      </c>
      <c r="M72">
        <f t="shared" si="11"/>
        <v>-1.2573317756694009</v>
      </c>
    </row>
    <row r="73" spans="1:13" x14ac:dyDescent="0.2">
      <c r="A73" s="1">
        <v>60</v>
      </c>
      <c r="B73" s="2">
        <v>6020000</v>
      </c>
      <c r="C73" s="1">
        <v>0</v>
      </c>
      <c r="D73" s="1">
        <v>0</v>
      </c>
      <c r="E73" s="1"/>
      <c r="F73" s="1">
        <v>0</v>
      </c>
      <c r="G73">
        <f t="shared" si="6"/>
        <v>1.020403999335217</v>
      </c>
      <c r="H73">
        <v>0.60874566665963314</v>
      </c>
      <c r="I73">
        <f t="shared" si="7"/>
        <v>0.73505128616883464</v>
      </c>
      <c r="J73">
        <f t="shared" si="8"/>
        <v>1</v>
      </c>
      <c r="K73">
        <f t="shared" si="9"/>
        <v>1</v>
      </c>
      <c r="L73">
        <f t="shared" si="10"/>
        <v>0.26494871383116536</v>
      </c>
      <c r="M73">
        <f t="shared" si="11"/>
        <v>-1.3282190044383704</v>
      </c>
    </row>
    <row r="74" spans="1:13" x14ac:dyDescent="0.2">
      <c r="A74" s="1">
        <v>24</v>
      </c>
      <c r="B74" s="2">
        <v>7010000</v>
      </c>
      <c r="C74" s="1">
        <v>0</v>
      </c>
      <c r="D74" s="1">
        <v>0</v>
      </c>
      <c r="E74" s="1"/>
      <c r="F74" s="1">
        <v>1</v>
      </c>
      <c r="G74">
        <f t="shared" si="6"/>
        <v>1.0687767685840677</v>
      </c>
      <c r="H74">
        <v>0.90411343551383427</v>
      </c>
      <c r="I74">
        <f t="shared" si="7"/>
        <v>0.74436422144319525</v>
      </c>
      <c r="J74">
        <f t="shared" si="8"/>
        <v>1</v>
      </c>
      <c r="K74">
        <f t="shared" si="9"/>
        <v>0</v>
      </c>
      <c r="L74">
        <f t="shared" si="10"/>
        <v>0.74436422144319525</v>
      </c>
      <c r="M74">
        <f t="shared" si="11"/>
        <v>-0.2952248189865504</v>
      </c>
    </row>
    <row r="75" spans="1:13" x14ac:dyDescent="0.2">
      <c r="A75" s="1">
        <v>28</v>
      </c>
      <c r="B75" s="2">
        <v>6360000</v>
      </c>
      <c r="C75" s="1">
        <v>1</v>
      </c>
      <c r="D75" s="1">
        <v>0</v>
      </c>
      <c r="E75" s="1"/>
      <c r="F75" s="1">
        <v>1</v>
      </c>
      <c r="G75">
        <f t="shared" si="6"/>
        <v>1.037016869582297</v>
      </c>
      <c r="H75">
        <v>0.61888228308117421</v>
      </c>
      <c r="I75">
        <f t="shared" si="7"/>
        <v>0.73827399906797997</v>
      </c>
      <c r="J75">
        <f t="shared" si="8"/>
        <v>1</v>
      </c>
      <c r="K75">
        <f t="shared" si="9"/>
        <v>0</v>
      </c>
      <c r="L75">
        <f t="shared" si="10"/>
        <v>0.73827399906797997</v>
      </c>
      <c r="M75">
        <f t="shared" si="11"/>
        <v>-0.30344025083638881</v>
      </c>
    </row>
    <row r="76" spans="1:13" x14ac:dyDescent="0.2">
      <c r="A76" s="1">
        <v>43</v>
      </c>
      <c r="B76" s="2">
        <v>8920000</v>
      </c>
      <c r="C76" s="1">
        <v>0</v>
      </c>
      <c r="D76" s="1">
        <v>0</v>
      </c>
      <c r="E76" s="1"/>
      <c r="F76" s="1">
        <v>1</v>
      </c>
      <c r="G76">
        <f t="shared" si="6"/>
        <v>1.1621020102661939</v>
      </c>
      <c r="H76">
        <v>0.86708020518202544</v>
      </c>
      <c r="I76">
        <f t="shared" si="7"/>
        <v>0.76171445122674364</v>
      </c>
      <c r="J76">
        <f t="shared" si="8"/>
        <v>1</v>
      </c>
      <c r="K76">
        <f t="shared" si="9"/>
        <v>0</v>
      </c>
      <c r="L76">
        <f t="shared" si="10"/>
        <v>0.76171445122674364</v>
      </c>
      <c r="M76">
        <f t="shared" si="11"/>
        <v>-0.27218352944945129</v>
      </c>
    </row>
    <row r="77" spans="1:13" x14ac:dyDescent="0.2">
      <c r="A77" s="1">
        <v>35</v>
      </c>
      <c r="B77" s="2">
        <v>3150000</v>
      </c>
      <c r="C77" s="1">
        <v>1</v>
      </c>
      <c r="D77" s="1">
        <v>1</v>
      </c>
      <c r="E77" s="1"/>
      <c r="F77" s="1">
        <v>0</v>
      </c>
      <c r="G77">
        <f t="shared" si="6"/>
        <v>0.88017182989662968</v>
      </c>
      <c r="H77">
        <v>2.5994159811724371E-2</v>
      </c>
      <c r="I77">
        <f t="shared" si="7"/>
        <v>0.70685782720434809</v>
      </c>
      <c r="J77">
        <f t="shared" si="8"/>
        <v>1</v>
      </c>
      <c r="K77">
        <f t="shared" si="9"/>
        <v>1</v>
      </c>
      <c r="L77">
        <f t="shared" si="10"/>
        <v>0.29314217279565191</v>
      </c>
      <c r="M77">
        <f t="shared" si="11"/>
        <v>-1.2270975562672719</v>
      </c>
    </row>
    <row r="78" spans="1:13" x14ac:dyDescent="0.2">
      <c r="A78" s="1">
        <v>19</v>
      </c>
      <c r="B78" s="2">
        <v>6070000</v>
      </c>
      <c r="C78" s="1">
        <v>1</v>
      </c>
      <c r="D78" s="1">
        <v>0</v>
      </c>
      <c r="E78" s="1"/>
      <c r="F78" s="1">
        <v>1</v>
      </c>
      <c r="G78">
        <f t="shared" si="6"/>
        <v>1.0228470684891993</v>
      </c>
      <c r="H78">
        <v>0.66646123188941409</v>
      </c>
      <c r="I78">
        <f t="shared" si="7"/>
        <v>0.73552680276763849</v>
      </c>
      <c r="J78">
        <f t="shared" si="8"/>
        <v>1</v>
      </c>
      <c r="K78">
        <f t="shared" si="9"/>
        <v>0</v>
      </c>
      <c r="L78">
        <f t="shared" si="10"/>
        <v>0.73552680276763849</v>
      </c>
      <c r="M78">
        <f t="shared" si="11"/>
        <v>-0.30716829804427093</v>
      </c>
    </row>
    <row r="79" spans="1:13" x14ac:dyDescent="0.2">
      <c r="A79" s="1">
        <v>55</v>
      </c>
      <c r="B79" s="2">
        <v>14750000</v>
      </c>
      <c r="C79" s="1">
        <v>0</v>
      </c>
      <c r="D79" s="1">
        <v>0</v>
      </c>
      <c r="E79" s="1"/>
      <c r="F79" s="1">
        <v>1</v>
      </c>
      <c r="G79">
        <f t="shared" si="6"/>
        <v>1.446963873620537</v>
      </c>
      <c r="H79">
        <v>1.0696104020012518</v>
      </c>
      <c r="I79">
        <f t="shared" si="7"/>
        <v>0.80953073134719244</v>
      </c>
      <c r="J79">
        <f t="shared" si="8"/>
        <v>1</v>
      </c>
      <c r="K79">
        <f t="shared" si="9"/>
        <v>0</v>
      </c>
      <c r="L79">
        <f t="shared" si="10"/>
        <v>0.80953073134719244</v>
      </c>
      <c r="M79">
        <f t="shared" si="11"/>
        <v>-0.21130054321605382</v>
      </c>
    </row>
    <row r="80" spans="1:13" x14ac:dyDescent="0.2">
      <c r="A80" s="1">
        <v>30</v>
      </c>
      <c r="B80" s="2">
        <v>2550000</v>
      </c>
      <c r="C80" s="1">
        <v>1</v>
      </c>
      <c r="D80" s="1">
        <v>1</v>
      </c>
      <c r="E80" s="1"/>
      <c r="F80" s="1">
        <v>0</v>
      </c>
      <c r="G80">
        <f t="shared" si="6"/>
        <v>0.85085500004884129</v>
      </c>
      <c r="H80">
        <v>3.0982191020234695E-2</v>
      </c>
      <c r="I80">
        <f t="shared" si="7"/>
        <v>0.70074646748402247</v>
      </c>
      <c r="J80">
        <f t="shared" si="8"/>
        <v>1</v>
      </c>
      <c r="K80">
        <f t="shared" si="9"/>
        <v>1</v>
      </c>
      <c r="L80">
        <f t="shared" si="10"/>
        <v>0.29925353251597753</v>
      </c>
      <c r="M80">
        <f t="shared" si="11"/>
        <v>-1.2064641300490577</v>
      </c>
    </row>
    <row r="81" spans="1:13" x14ac:dyDescent="0.2">
      <c r="A81" s="1">
        <v>33</v>
      </c>
      <c r="B81" s="2">
        <v>6400000</v>
      </c>
      <c r="C81" s="1">
        <v>0</v>
      </c>
      <c r="D81" s="1">
        <v>0</v>
      </c>
      <c r="E81" s="1"/>
      <c r="F81" s="1">
        <v>1</v>
      </c>
      <c r="G81">
        <f t="shared" si="6"/>
        <v>1.0389713249054831</v>
      </c>
      <c r="H81">
        <v>0.81255924193391182</v>
      </c>
      <c r="I81">
        <f t="shared" si="7"/>
        <v>0.73865147376912943</v>
      </c>
      <c r="J81">
        <f t="shared" si="8"/>
        <v>1</v>
      </c>
      <c r="K81">
        <f t="shared" si="9"/>
        <v>0</v>
      </c>
      <c r="L81">
        <f t="shared" si="10"/>
        <v>0.73865147376912943</v>
      </c>
      <c r="M81">
        <f t="shared" si="11"/>
        <v>-0.30292908799667767</v>
      </c>
    </row>
    <row r="82" spans="1:13" x14ac:dyDescent="0.2">
      <c r="A82" s="1">
        <v>29</v>
      </c>
      <c r="B82" s="2">
        <v>1320000</v>
      </c>
      <c r="C82" s="1">
        <v>1</v>
      </c>
      <c r="D82" s="1">
        <v>1</v>
      </c>
      <c r="E82" s="1"/>
      <c r="F82" s="1">
        <v>0</v>
      </c>
      <c r="G82">
        <f t="shared" si="6"/>
        <v>0.79075549886087526</v>
      </c>
      <c r="H82">
        <v>-2.2256337956471528E-2</v>
      </c>
      <c r="I82">
        <f t="shared" si="7"/>
        <v>0.68799352781380585</v>
      </c>
      <c r="J82">
        <f t="shared" si="8"/>
        <v>1</v>
      </c>
      <c r="K82">
        <f t="shared" si="9"/>
        <v>1</v>
      </c>
      <c r="L82">
        <f t="shared" si="10"/>
        <v>0.31200647218619415</v>
      </c>
      <c r="M82">
        <f t="shared" si="11"/>
        <v>-1.1647313472012926</v>
      </c>
    </row>
    <row r="83" spans="1:13" x14ac:dyDescent="0.2">
      <c r="A83" s="1">
        <v>46</v>
      </c>
      <c r="B83" s="2">
        <v>1830000</v>
      </c>
      <c r="C83" s="1">
        <v>1</v>
      </c>
      <c r="D83" s="1">
        <v>1</v>
      </c>
      <c r="E83" s="1"/>
      <c r="F83" s="1">
        <v>0</v>
      </c>
      <c r="G83">
        <f t="shared" si="6"/>
        <v>0.8156748042314953</v>
      </c>
      <c r="H83">
        <v>-0.1139735601772669</v>
      </c>
      <c r="I83">
        <f t="shared" si="7"/>
        <v>0.69331745055974336</v>
      </c>
      <c r="J83">
        <f t="shared" si="8"/>
        <v>1</v>
      </c>
      <c r="K83">
        <f t="shared" si="9"/>
        <v>1</v>
      </c>
      <c r="L83">
        <f t="shared" si="10"/>
        <v>0.30668254944025664</v>
      </c>
      <c r="M83">
        <f t="shared" si="11"/>
        <v>-1.1819421072952914</v>
      </c>
    </row>
    <row r="84" spans="1:13" x14ac:dyDescent="0.2">
      <c r="A84" s="1">
        <v>25</v>
      </c>
      <c r="B84" s="2">
        <v>6960000</v>
      </c>
      <c r="C84" s="1">
        <v>0</v>
      </c>
      <c r="D84" s="1">
        <v>0</v>
      </c>
      <c r="E84" s="1"/>
      <c r="F84" s="1">
        <v>1</v>
      </c>
      <c r="G84">
        <f t="shared" si="6"/>
        <v>1.0663336994300854</v>
      </c>
      <c r="H84">
        <v>0.89480939414859206</v>
      </c>
      <c r="I84">
        <f t="shared" si="7"/>
        <v>0.74389906180687826</v>
      </c>
      <c r="J84">
        <f t="shared" si="8"/>
        <v>1</v>
      </c>
      <c r="K84">
        <f t="shared" si="9"/>
        <v>0</v>
      </c>
      <c r="L84">
        <f t="shared" si="10"/>
        <v>0.74389906180687826</v>
      </c>
      <c r="M84">
        <f t="shared" si="11"/>
        <v>-0.29584992296741075</v>
      </c>
    </row>
    <row r="85" spans="1:13" x14ac:dyDescent="0.2">
      <c r="A85" s="1">
        <v>30</v>
      </c>
      <c r="B85" s="2">
        <v>8540000</v>
      </c>
      <c r="C85" s="1">
        <v>0</v>
      </c>
      <c r="D85" s="1">
        <v>0</v>
      </c>
      <c r="E85" s="1"/>
      <c r="F85" s="1">
        <v>1</v>
      </c>
      <c r="G85">
        <f t="shared" si="6"/>
        <v>1.1435346846959278</v>
      </c>
      <c r="H85">
        <v>0.93770551835813598</v>
      </c>
      <c r="I85">
        <f t="shared" si="7"/>
        <v>0.75832802013721312</v>
      </c>
      <c r="J85">
        <f t="shared" si="8"/>
        <v>1</v>
      </c>
      <c r="K85">
        <f t="shared" si="9"/>
        <v>0</v>
      </c>
      <c r="L85">
        <f t="shared" si="10"/>
        <v>0.75832802013721312</v>
      </c>
      <c r="M85">
        <f t="shared" si="11"/>
        <v>-0.27663924270220719</v>
      </c>
    </row>
    <row r="86" spans="1:13" x14ac:dyDescent="0.2">
      <c r="A86" s="1">
        <v>62</v>
      </c>
      <c r="B86" s="2">
        <v>4170000</v>
      </c>
      <c r="C86" s="1">
        <v>1</v>
      </c>
      <c r="D86" s="1">
        <v>1</v>
      </c>
      <c r="E86" s="1"/>
      <c r="F86" s="1">
        <v>0</v>
      </c>
      <c r="G86">
        <f t="shared" si="6"/>
        <v>0.93001044063786975</v>
      </c>
      <c r="H86">
        <v>-0.10941347915104827</v>
      </c>
      <c r="I86">
        <f t="shared" si="7"/>
        <v>0.71707740366724704</v>
      </c>
      <c r="J86">
        <f t="shared" si="8"/>
        <v>1</v>
      </c>
      <c r="K86">
        <f t="shared" si="9"/>
        <v>1</v>
      </c>
      <c r="L86">
        <f t="shared" si="10"/>
        <v>0.28292259633275296</v>
      </c>
      <c r="M86">
        <f t="shared" si="11"/>
        <v>-1.2625819299415928</v>
      </c>
    </row>
    <row r="87" spans="1:13" x14ac:dyDescent="0.2">
      <c r="A87" s="1">
        <v>38</v>
      </c>
      <c r="B87" s="2">
        <v>5940000</v>
      </c>
      <c r="C87" s="1">
        <v>0</v>
      </c>
      <c r="D87" s="1">
        <v>1</v>
      </c>
      <c r="E87" s="1"/>
      <c r="F87" s="1">
        <v>0</v>
      </c>
      <c r="G87">
        <f t="shared" si="6"/>
        <v>1.0164950886888453</v>
      </c>
      <c r="H87">
        <v>0.36776186655601117</v>
      </c>
      <c r="I87">
        <f t="shared" si="7"/>
        <v>0.73428932321315565</v>
      </c>
      <c r="J87">
        <f t="shared" si="8"/>
        <v>1</v>
      </c>
      <c r="K87">
        <f t="shared" si="9"/>
        <v>1</v>
      </c>
      <c r="L87">
        <f t="shared" si="10"/>
        <v>0.26571067678684435</v>
      </c>
      <c r="M87">
        <f t="shared" si="11"/>
        <v>-1.3253472434074338</v>
      </c>
    </row>
    <row r="88" spans="1:13" x14ac:dyDescent="0.2">
      <c r="A88" s="1">
        <v>36</v>
      </c>
      <c r="B88" s="2">
        <v>1310000</v>
      </c>
      <c r="C88" s="1">
        <v>1</v>
      </c>
      <c r="D88" s="1">
        <v>1</v>
      </c>
      <c r="E88" s="1"/>
      <c r="F88" s="1">
        <v>0</v>
      </c>
      <c r="G88">
        <f t="shared" si="6"/>
        <v>0.7902668850300788</v>
      </c>
      <c r="H88">
        <v>-7.0771757266086199E-2</v>
      </c>
      <c r="I88">
        <f t="shared" si="7"/>
        <v>0.68788863310115378</v>
      </c>
      <c r="J88">
        <f t="shared" si="8"/>
        <v>1</v>
      </c>
      <c r="K88">
        <f t="shared" si="9"/>
        <v>1</v>
      </c>
      <c r="L88">
        <f t="shared" si="10"/>
        <v>0.31211136689884622</v>
      </c>
      <c r="M88">
        <f t="shared" si="11"/>
        <v>-1.1643952096738235</v>
      </c>
    </row>
    <row r="89" spans="1:13" x14ac:dyDescent="0.2">
      <c r="A89" s="1">
        <v>57</v>
      </c>
      <c r="B89" s="2">
        <v>8310000.0000000009</v>
      </c>
      <c r="C89" s="1">
        <v>0</v>
      </c>
      <c r="D89" s="1">
        <v>1</v>
      </c>
      <c r="E89" s="1"/>
      <c r="F89" s="1">
        <v>1</v>
      </c>
      <c r="G89">
        <f t="shared" si="6"/>
        <v>1.132296566587609</v>
      </c>
      <c r="H89">
        <v>0.35320487244084009</v>
      </c>
      <c r="I89">
        <f t="shared" si="7"/>
        <v>0.75626247326581042</v>
      </c>
      <c r="J89">
        <f t="shared" si="8"/>
        <v>1</v>
      </c>
      <c r="K89">
        <f t="shared" si="9"/>
        <v>0</v>
      </c>
      <c r="L89">
        <f t="shared" si="10"/>
        <v>0.75626247326581042</v>
      </c>
      <c r="M89">
        <f t="shared" si="11"/>
        <v>-0.279366776198478</v>
      </c>
    </row>
    <row r="90" spans="1:13" x14ac:dyDescent="0.2">
      <c r="A90" s="1">
        <v>46</v>
      </c>
      <c r="B90" s="2">
        <v>8279999.9999999991</v>
      </c>
      <c r="C90" s="1">
        <v>0</v>
      </c>
      <c r="D90" s="1">
        <v>0</v>
      </c>
      <c r="E90" s="1"/>
      <c r="F90" s="1">
        <v>1</v>
      </c>
      <c r="G90">
        <f t="shared" si="6"/>
        <v>1.1308307250952196</v>
      </c>
      <c r="H90">
        <v>0.81522600337727202</v>
      </c>
      <c r="I90">
        <f t="shared" si="7"/>
        <v>0.75599217388387019</v>
      </c>
      <c r="J90">
        <f t="shared" si="8"/>
        <v>1</v>
      </c>
      <c r="K90">
        <f t="shared" si="9"/>
        <v>0</v>
      </c>
      <c r="L90">
        <f t="shared" si="10"/>
        <v>0.75599217388387019</v>
      </c>
      <c r="M90">
        <f t="shared" si="11"/>
        <v>-0.27972425486164915</v>
      </c>
    </row>
    <row r="91" spans="1:13" x14ac:dyDescent="0.2">
      <c r="A91" s="1">
        <v>25</v>
      </c>
      <c r="B91" s="2">
        <v>2500000</v>
      </c>
      <c r="C91" s="1">
        <v>1</v>
      </c>
      <c r="D91" s="1">
        <v>1</v>
      </c>
      <c r="E91" s="1"/>
      <c r="F91" s="1">
        <v>0</v>
      </c>
      <c r="G91">
        <f t="shared" si="6"/>
        <v>0.848411930894859</v>
      </c>
      <c r="H91">
        <v>6.2843982922550889E-2</v>
      </c>
      <c r="I91">
        <f t="shared" si="7"/>
        <v>0.70023390266560293</v>
      </c>
      <c r="J91">
        <f t="shared" si="8"/>
        <v>1</v>
      </c>
      <c r="K91">
        <f t="shared" si="9"/>
        <v>1</v>
      </c>
      <c r="L91">
        <f t="shared" si="10"/>
        <v>0.29976609733439707</v>
      </c>
      <c r="M91">
        <f t="shared" si="11"/>
        <v>-1.2047527839830081</v>
      </c>
    </row>
    <row r="92" spans="1:13" x14ac:dyDescent="0.2">
      <c r="A92" s="1">
        <v>23</v>
      </c>
      <c r="B92" s="2">
        <v>8140000.0000000009</v>
      </c>
      <c r="C92" s="1">
        <v>0</v>
      </c>
      <c r="D92" s="1">
        <v>1</v>
      </c>
      <c r="E92" s="1"/>
      <c r="F92" s="1">
        <v>1</v>
      </c>
      <c r="G92">
        <f t="shared" si="6"/>
        <v>1.123990131464069</v>
      </c>
      <c r="H92">
        <v>0.57817149250013089</v>
      </c>
      <c r="I92">
        <f t="shared" si="7"/>
        <v>0.75472809456200873</v>
      </c>
      <c r="J92">
        <f t="shared" si="8"/>
        <v>1</v>
      </c>
      <c r="K92">
        <f t="shared" si="9"/>
        <v>0</v>
      </c>
      <c r="L92">
        <f t="shared" si="10"/>
        <v>0.75472809456200873</v>
      </c>
      <c r="M92">
        <f t="shared" si="11"/>
        <v>-0.28139773425194003</v>
      </c>
    </row>
    <row r="93" spans="1:13" x14ac:dyDescent="0.2">
      <c r="A93" s="1">
        <v>27</v>
      </c>
      <c r="B93" s="2">
        <v>8830000</v>
      </c>
      <c r="C93" s="1">
        <v>0</v>
      </c>
      <c r="D93" s="1">
        <v>0</v>
      </c>
      <c r="E93" s="1"/>
      <c r="F93" s="1">
        <v>1</v>
      </c>
      <c r="G93">
        <f t="shared" si="6"/>
        <v>1.1577044857890255</v>
      </c>
      <c r="H93">
        <v>0.97245823608501292</v>
      </c>
      <c r="I93">
        <f t="shared" si="7"/>
        <v>0.76091535775989727</v>
      </c>
      <c r="J93">
        <f t="shared" si="8"/>
        <v>1</v>
      </c>
      <c r="K93">
        <f t="shared" si="9"/>
        <v>0</v>
      </c>
      <c r="L93">
        <f t="shared" si="10"/>
        <v>0.76091535775989727</v>
      </c>
      <c r="M93">
        <f t="shared" si="11"/>
        <v>-0.27323315232625833</v>
      </c>
    </row>
    <row r="94" spans="1:13" x14ac:dyDescent="0.2">
      <c r="A94" s="1">
        <v>27</v>
      </c>
      <c r="B94" s="2">
        <v>3730000</v>
      </c>
      <c r="C94" s="1">
        <v>1</v>
      </c>
      <c r="D94" s="1">
        <v>1</v>
      </c>
      <c r="E94" s="1"/>
      <c r="F94" s="1">
        <v>0</v>
      </c>
      <c r="G94">
        <f t="shared" si="6"/>
        <v>0.90851143208282492</v>
      </c>
      <c r="H94">
        <v>0.10922153968799764</v>
      </c>
      <c r="I94">
        <f t="shared" si="7"/>
        <v>0.71269545915938448</v>
      </c>
      <c r="J94">
        <f t="shared" si="8"/>
        <v>1</v>
      </c>
      <c r="K94">
        <f t="shared" si="9"/>
        <v>1</v>
      </c>
      <c r="L94">
        <f t="shared" si="10"/>
        <v>0.28730454084061552</v>
      </c>
      <c r="M94">
        <f t="shared" si="11"/>
        <v>-1.2472125078986287</v>
      </c>
    </row>
    <row r="95" spans="1:13" x14ac:dyDescent="0.2">
      <c r="A95" s="1">
        <v>25</v>
      </c>
      <c r="B95" s="2">
        <v>14000000</v>
      </c>
      <c r="C95" s="1">
        <v>1</v>
      </c>
      <c r="D95" s="1">
        <v>1</v>
      </c>
      <c r="E95" s="1"/>
      <c r="F95" s="1">
        <v>0</v>
      </c>
      <c r="G95">
        <f t="shared" si="6"/>
        <v>1.4103178363108015</v>
      </c>
      <c r="H95">
        <v>0.62474988833849365</v>
      </c>
      <c r="I95">
        <f t="shared" si="7"/>
        <v>0.80381606992410304</v>
      </c>
      <c r="J95">
        <f t="shared" si="8"/>
        <v>1</v>
      </c>
      <c r="K95">
        <f t="shared" si="9"/>
        <v>1</v>
      </c>
      <c r="L95">
        <f t="shared" si="10"/>
        <v>0.19618393007589696</v>
      </c>
      <c r="M95">
        <f t="shared" si="11"/>
        <v>-1.6287026410366503</v>
      </c>
    </row>
    <row r="96" spans="1:13" x14ac:dyDescent="0.2">
      <c r="A96" s="1">
        <v>55</v>
      </c>
      <c r="B96" s="2">
        <v>7190000</v>
      </c>
      <c r="C96" s="1">
        <v>0</v>
      </c>
      <c r="D96" s="1">
        <v>1</v>
      </c>
      <c r="E96" s="1"/>
      <c r="F96" s="1">
        <v>1</v>
      </c>
      <c r="G96">
        <f t="shared" si="6"/>
        <v>1.0775718175384041</v>
      </c>
      <c r="H96">
        <v>0.31220206781415472</v>
      </c>
      <c r="I96">
        <f t="shared" si="7"/>
        <v>0.74603419737875054</v>
      </c>
      <c r="J96">
        <f t="shared" si="8"/>
        <v>1</v>
      </c>
      <c r="K96">
        <f t="shared" si="9"/>
        <v>0</v>
      </c>
      <c r="L96">
        <f t="shared" si="10"/>
        <v>0.74603419737875054</v>
      </c>
      <c r="M96">
        <f t="shared" si="11"/>
        <v>-0.29298383883876006</v>
      </c>
    </row>
    <row r="97" spans="1:13" x14ac:dyDescent="0.2">
      <c r="A97" s="1">
        <v>52</v>
      </c>
      <c r="B97" s="2">
        <v>8359999.9999999991</v>
      </c>
      <c r="C97" s="1">
        <v>0</v>
      </c>
      <c r="D97" s="1">
        <v>0</v>
      </c>
      <c r="E97" s="1"/>
      <c r="F97" s="1">
        <v>1</v>
      </c>
      <c r="G97">
        <f t="shared" si="6"/>
        <v>1.1347396357415913</v>
      </c>
      <c r="H97">
        <v>0.7779690807560854</v>
      </c>
      <c r="I97">
        <f t="shared" si="7"/>
        <v>0.7567125211069462</v>
      </c>
      <c r="J97">
        <f t="shared" si="8"/>
        <v>1</v>
      </c>
      <c r="K97">
        <f t="shared" si="9"/>
        <v>0</v>
      </c>
      <c r="L97">
        <f t="shared" si="10"/>
        <v>0.7567125211069462</v>
      </c>
      <c r="M97">
        <f t="shared" si="11"/>
        <v>-0.27877185842907226</v>
      </c>
    </row>
    <row r="98" spans="1:13" x14ac:dyDescent="0.2">
      <c r="A98" s="1">
        <v>32</v>
      </c>
      <c r="B98" s="2">
        <v>5650000</v>
      </c>
      <c r="C98" s="1">
        <v>0</v>
      </c>
      <c r="D98" s="1">
        <v>0</v>
      </c>
      <c r="E98" s="1"/>
      <c r="F98" s="1">
        <v>0</v>
      </c>
      <c r="G98">
        <f t="shared" si="6"/>
        <v>1.0023252875957476</v>
      </c>
      <c r="H98">
        <v>0.78277417683543626</v>
      </c>
      <c r="I98">
        <f t="shared" si="7"/>
        <v>0.73151551221346167</v>
      </c>
      <c r="J98">
        <f t="shared" si="8"/>
        <v>1</v>
      </c>
      <c r="K98">
        <f t="shared" si="9"/>
        <v>1</v>
      </c>
      <c r="L98">
        <f t="shared" si="10"/>
        <v>0.26848448778653833</v>
      </c>
      <c r="M98">
        <f t="shared" si="11"/>
        <v>-1.3149621403091103</v>
      </c>
    </row>
    <row r="99" spans="1:13" x14ac:dyDescent="0.2">
      <c r="A99" s="1">
        <v>29</v>
      </c>
      <c r="B99" s="2">
        <v>3850000</v>
      </c>
      <c r="C99" s="1">
        <v>1</v>
      </c>
      <c r="D99" s="1">
        <v>1</v>
      </c>
      <c r="E99" s="1"/>
      <c r="F99" s="1">
        <v>0</v>
      </c>
      <c r="G99">
        <f t="shared" si="6"/>
        <v>0.91437479805238264</v>
      </c>
      <c r="H99">
        <v>0.10136296123503585</v>
      </c>
      <c r="I99">
        <f t="shared" si="7"/>
        <v>0.71389454690636733</v>
      </c>
      <c r="J99">
        <f t="shared" si="8"/>
        <v>1</v>
      </c>
      <c r="K99">
        <f t="shared" si="9"/>
        <v>1</v>
      </c>
      <c r="L99">
        <f t="shared" si="10"/>
        <v>0.28610545309363267</v>
      </c>
      <c r="M99">
        <f t="shared" si="11"/>
        <v>-1.2513948190111299</v>
      </c>
    </row>
    <row r="100" spans="1:13" x14ac:dyDescent="0.2">
      <c r="A100" s="1">
        <v>51</v>
      </c>
      <c r="B100" s="2">
        <v>11520000</v>
      </c>
      <c r="C100" s="1">
        <v>1</v>
      </c>
      <c r="D100" s="1">
        <v>1</v>
      </c>
      <c r="E100" s="1"/>
      <c r="F100" s="1">
        <v>0</v>
      </c>
      <c r="G100">
        <f t="shared" si="6"/>
        <v>1.2891416062732763</v>
      </c>
      <c r="H100">
        <v>0.32518838080821555</v>
      </c>
      <c r="I100">
        <f t="shared" si="7"/>
        <v>0.78400186169557695</v>
      </c>
      <c r="J100">
        <f t="shared" si="8"/>
        <v>1</v>
      </c>
      <c r="K100">
        <f t="shared" si="9"/>
        <v>1</v>
      </c>
      <c r="L100">
        <f t="shared" si="10"/>
        <v>0.21599813830442305</v>
      </c>
      <c r="M100">
        <f t="shared" si="11"/>
        <v>-1.53248549029612</v>
      </c>
    </row>
    <row r="101" spans="1:13" x14ac:dyDescent="0.2">
      <c r="A101" s="1">
        <v>48</v>
      </c>
      <c r="B101" s="2">
        <v>8080000</v>
      </c>
      <c r="C101" s="1">
        <v>1</v>
      </c>
      <c r="D101" s="1">
        <v>0</v>
      </c>
      <c r="E101" s="1"/>
      <c r="F101" s="1">
        <v>1</v>
      </c>
      <c r="G101">
        <f t="shared" si="6"/>
        <v>1.1210584484792903</v>
      </c>
      <c r="H101">
        <v>0.56570441775297287</v>
      </c>
      <c r="I101">
        <f t="shared" si="7"/>
        <v>0.75418499498895541</v>
      </c>
      <c r="J101">
        <f t="shared" si="8"/>
        <v>1</v>
      </c>
      <c r="K101">
        <f t="shared" si="9"/>
        <v>0</v>
      </c>
      <c r="L101">
        <f t="shared" si="10"/>
        <v>0.75418499498895541</v>
      </c>
      <c r="M101">
        <f t="shared" si="11"/>
        <v>-0.28211758962368638</v>
      </c>
    </row>
    <row r="102" spans="1:13" x14ac:dyDescent="0.2">
      <c r="A102" s="1">
        <v>26</v>
      </c>
      <c r="B102" s="2">
        <v>7810000</v>
      </c>
      <c r="C102" s="1">
        <v>0</v>
      </c>
      <c r="D102" s="1">
        <v>0</v>
      </c>
      <c r="E102" s="1"/>
      <c r="F102" s="1">
        <v>1</v>
      </c>
      <c r="G102">
        <f t="shared" si="6"/>
        <v>1.1078658750477854</v>
      </c>
      <c r="H102">
        <v>0.92948059755503243</v>
      </c>
      <c r="I102">
        <f t="shared" si="7"/>
        <v>0.75173103053388302</v>
      </c>
      <c r="J102">
        <f t="shared" si="8"/>
        <v>1</v>
      </c>
      <c r="K102">
        <f t="shared" si="9"/>
        <v>0</v>
      </c>
      <c r="L102">
        <f t="shared" si="10"/>
        <v>0.75173103053388302</v>
      </c>
      <c r="M102">
        <f t="shared" si="11"/>
        <v>-0.28537669117463105</v>
      </c>
    </row>
    <row r="103" spans="1:13" x14ac:dyDescent="0.2">
      <c r="A103" s="1">
        <v>18</v>
      </c>
      <c r="B103" s="2">
        <v>12500000</v>
      </c>
      <c r="C103" s="1">
        <v>1</v>
      </c>
      <c r="D103" s="1">
        <v>1</v>
      </c>
      <c r="E103" s="1"/>
      <c r="F103" s="1">
        <v>0</v>
      </c>
      <c r="G103">
        <f t="shared" si="6"/>
        <v>1.3370257616913306</v>
      </c>
      <c r="H103">
        <v>0.59948461919784091</v>
      </c>
      <c r="I103">
        <f t="shared" si="7"/>
        <v>0.79200040353342949</v>
      </c>
      <c r="J103">
        <f t="shared" si="8"/>
        <v>1</v>
      </c>
      <c r="K103">
        <f t="shared" si="9"/>
        <v>1</v>
      </c>
      <c r="L103">
        <f t="shared" si="10"/>
        <v>0.20799959646657051</v>
      </c>
      <c r="M103">
        <f t="shared" si="11"/>
        <v>-1.5702191393472658</v>
      </c>
    </row>
    <row r="104" spans="1:13" x14ac:dyDescent="0.2">
      <c r="A104" s="1">
        <v>52</v>
      </c>
      <c r="B104" s="2">
        <v>7740000</v>
      </c>
      <c r="C104" s="1">
        <v>0</v>
      </c>
      <c r="D104" s="1">
        <v>0</v>
      </c>
      <c r="E104" s="1"/>
      <c r="F104" s="1">
        <v>1</v>
      </c>
      <c r="G104">
        <f t="shared" si="6"/>
        <v>1.1044455782322102</v>
      </c>
      <c r="H104">
        <v>0.74767502324670421</v>
      </c>
      <c r="I104">
        <f t="shared" si="7"/>
        <v>0.75109214599541596</v>
      </c>
      <c r="J104">
        <f t="shared" si="8"/>
        <v>1</v>
      </c>
      <c r="K104">
        <f t="shared" si="9"/>
        <v>0</v>
      </c>
      <c r="L104">
        <f t="shared" si="10"/>
        <v>0.75109214599541596</v>
      </c>
      <c r="M104">
        <f t="shared" si="11"/>
        <v>-0.28622693701450552</v>
      </c>
    </row>
    <row r="105" spans="1:13" x14ac:dyDescent="0.2">
      <c r="A105" s="1">
        <v>47</v>
      </c>
      <c r="B105" s="2">
        <v>6470000</v>
      </c>
      <c r="C105" s="1">
        <v>0</v>
      </c>
      <c r="D105" s="1">
        <v>0</v>
      </c>
      <c r="E105" s="1"/>
      <c r="F105" s="1">
        <v>1</v>
      </c>
      <c r="G105">
        <f t="shared" si="6"/>
        <v>1.0423916217210583</v>
      </c>
      <c r="H105">
        <v>0.71992592779185094</v>
      </c>
      <c r="I105">
        <f t="shared" si="7"/>
        <v>0.73931120743273238</v>
      </c>
      <c r="J105">
        <f t="shared" si="8"/>
        <v>1</v>
      </c>
      <c r="K105">
        <f t="shared" si="9"/>
        <v>0</v>
      </c>
      <c r="L105">
        <f t="shared" si="10"/>
        <v>0.73931120743273238</v>
      </c>
      <c r="M105">
        <f t="shared" si="11"/>
        <v>-0.30203632701453298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rightToLeft="1" topLeftCell="A7" workbookViewId="0">
      <selection activeCell="B23" sqref="B23"/>
    </sheetView>
  </sheetViews>
  <sheetFormatPr defaultRowHeight="14.25" x14ac:dyDescent="0.2"/>
  <cols>
    <col min="1" max="1" width="18.125" bestFit="1" customWidth="1"/>
    <col min="2" max="2" width="19.875" bestFit="1" customWidth="1"/>
    <col min="6" max="6" width="20.875" bestFit="1" customWidth="1"/>
  </cols>
  <sheetData>
    <row r="1" spans="1:9" x14ac:dyDescent="0.2">
      <c r="A1" t="s">
        <v>106</v>
      </c>
    </row>
    <row r="2" spans="1:9" ht="15" thickBot="1" x14ac:dyDescent="0.25"/>
    <row r="3" spans="1:9" x14ac:dyDescent="0.2">
      <c r="A3" s="7" t="s">
        <v>107</v>
      </c>
      <c r="B3" s="7"/>
    </row>
    <row r="4" spans="1:9" x14ac:dyDescent="0.2">
      <c r="A4" s="4" t="s">
        <v>108</v>
      </c>
      <c r="B4" s="4">
        <v>0.77982030863083396</v>
      </c>
    </row>
    <row r="5" spans="1:9" x14ac:dyDescent="0.2">
      <c r="A5" s="4" t="s">
        <v>109</v>
      </c>
      <c r="B5" s="4">
        <v>0.60811971375308915</v>
      </c>
    </row>
    <row r="6" spans="1:9" x14ac:dyDescent="0.2">
      <c r="A6" s="4" t="s">
        <v>110</v>
      </c>
      <c r="B6" s="4">
        <v>0.59161949117427182</v>
      </c>
    </row>
    <row r="7" spans="1:9" x14ac:dyDescent="0.2">
      <c r="A7" s="4" t="s">
        <v>111</v>
      </c>
      <c r="B7" s="4">
        <v>0.31326518125625763</v>
      </c>
    </row>
    <row r="8" spans="1:9" ht="15" thickBot="1" x14ac:dyDescent="0.25">
      <c r="A8" s="5" t="s">
        <v>112</v>
      </c>
      <c r="B8" s="5">
        <v>100</v>
      </c>
    </row>
    <row r="10" spans="1:9" ht="15" thickBot="1" x14ac:dyDescent="0.25">
      <c r="A10" t="s">
        <v>113</v>
      </c>
    </row>
    <row r="11" spans="1:9" x14ac:dyDescent="0.2">
      <c r="A11" s="6"/>
      <c r="B11" s="6" t="s">
        <v>118</v>
      </c>
      <c r="C11" s="6" t="s">
        <v>119</v>
      </c>
      <c r="D11" s="6" t="s">
        <v>120</v>
      </c>
      <c r="E11" s="6" t="s">
        <v>121</v>
      </c>
      <c r="F11" s="6" t="s">
        <v>122</v>
      </c>
    </row>
    <row r="12" spans="1:9" x14ac:dyDescent="0.2">
      <c r="A12" s="4" t="s">
        <v>114</v>
      </c>
      <c r="B12" s="4">
        <v>4</v>
      </c>
      <c r="C12" s="4">
        <v>14.467167990186002</v>
      </c>
      <c r="D12" s="4">
        <v>3.6167919975465006</v>
      </c>
      <c r="E12" s="4">
        <v>36.855243064041019</v>
      </c>
      <c r="F12" s="4">
        <v>1.4133526051162649E-18</v>
      </c>
    </row>
    <row r="13" spans="1:9" x14ac:dyDescent="0.2">
      <c r="A13" s="4" t="s">
        <v>115</v>
      </c>
      <c r="B13" s="4">
        <v>95</v>
      </c>
      <c r="C13" s="4">
        <v>9.3228320098140145</v>
      </c>
      <c r="D13" s="4">
        <v>9.8135073787515945E-2</v>
      </c>
      <c r="E13" s="4"/>
      <c r="F13" s="4"/>
    </row>
    <row r="14" spans="1:9" ht="15" thickBot="1" x14ac:dyDescent="0.25">
      <c r="A14" s="5" t="s">
        <v>116</v>
      </c>
      <c r="B14" s="5">
        <v>99</v>
      </c>
      <c r="C14" s="5">
        <v>23.790000000000017</v>
      </c>
      <c r="D14" s="5"/>
      <c r="E14" s="5"/>
      <c r="F14" s="5"/>
    </row>
    <row r="15" spans="1:9" ht="15" thickBot="1" x14ac:dyDescent="0.25"/>
    <row r="16" spans="1:9" x14ac:dyDescent="0.2">
      <c r="A16" s="6"/>
      <c r="B16" s="6" t="s">
        <v>123</v>
      </c>
      <c r="C16" s="6" t="s">
        <v>111</v>
      </c>
      <c r="D16" s="6" t="s">
        <v>124</v>
      </c>
      <c r="E16" s="6" t="s">
        <v>125</v>
      </c>
      <c r="F16" s="6" t="s">
        <v>126</v>
      </c>
      <c r="G16" s="6" t="s">
        <v>127</v>
      </c>
      <c r="H16" s="6" t="s">
        <v>128</v>
      </c>
      <c r="I16" s="6" t="s">
        <v>129</v>
      </c>
    </row>
    <row r="17" spans="1:9" x14ac:dyDescent="0.2">
      <c r="A17" s="4" t="s">
        <v>117</v>
      </c>
      <c r="B17" s="4">
        <v>0.72625847319574099</v>
      </c>
      <c r="C17" s="4">
        <v>0.14969854867951496</v>
      </c>
      <c r="D17" s="4">
        <v>4.8514730410016593</v>
      </c>
      <c r="E17" s="4">
        <v>4.7897458651573973E-6</v>
      </c>
      <c r="F17" s="4">
        <v>0.42906927920641769</v>
      </c>
      <c r="G17" s="4">
        <v>1.023447667185065</v>
      </c>
      <c r="H17" s="4">
        <v>0.42906927920641769</v>
      </c>
      <c r="I17" s="4">
        <v>1.023447667185065</v>
      </c>
    </row>
    <row r="18" spans="1:9" x14ac:dyDescent="0.2">
      <c r="A18" s="4" t="s">
        <v>102</v>
      </c>
      <c r="B18" s="4">
        <v>-6.8609722112597301E-3</v>
      </c>
      <c r="C18" s="4">
        <v>2.3705606169102233E-3</v>
      </c>
      <c r="D18" s="4">
        <v>-2.8942403591443639</v>
      </c>
      <c r="E18" s="4">
        <v>4.714439437120045E-3</v>
      </c>
      <c r="F18" s="4">
        <v>-1.1567130054851361E-2</v>
      </c>
      <c r="G18" s="4">
        <v>-2.1548143676680988E-3</v>
      </c>
      <c r="H18" s="4">
        <v>-1.1567130054851361E-2</v>
      </c>
      <c r="I18" s="4">
        <v>-2.1548143676680988E-3</v>
      </c>
    </row>
    <row r="19" spans="1:9" x14ac:dyDescent="0.2">
      <c r="A19" s="4" t="s">
        <v>101</v>
      </c>
      <c r="B19" s="4">
        <v>4.8861383079647179E-8</v>
      </c>
      <c r="C19" s="4">
        <v>1.2592891797075307E-8</v>
      </c>
      <c r="D19" s="4">
        <v>3.8800764643268999</v>
      </c>
      <c r="E19" s="4">
        <v>1.9255687125556794E-4</v>
      </c>
      <c r="F19" s="4">
        <v>2.3861332002467279E-8</v>
      </c>
      <c r="G19" s="4">
        <v>7.386143415682708E-8</v>
      </c>
      <c r="H19" s="4">
        <v>2.3861332002467279E-8</v>
      </c>
      <c r="I19" s="4">
        <v>7.386143415682708E-8</v>
      </c>
    </row>
    <row r="20" spans="1:9" x14ac:dyDescent="0.2">
      <c r="A20" s="4" t="s">
        <v>104</v>
      </c>
      <c r="B20" s="4">
        <v>-0.22602736458585038</v>
      </c>
      <c r="C20" s="4">
        <v>7.5493143617977168E-2</v>
      </c>
      <c r="D20" s="4">
        <v>-2.9940118235058701</v>
      </c>
      <c r="E20" s="4">
        <v>3.5099214140157263E-3</v>
      </c>
      <c r="F20" s="4">
        <v>-0.37590020371122418</v>
      </c>
      <c r="G20" s="4">
        <v>-7.6154525460476574E-2</v>
      </c>
      <c r="H20" s="4">
        <v>-0.37590020371122418</v>
      </c>
      <c r="I20" s="4">
        <v>-7.6154525460476574E-2</v>
      </c>
    </row>
    <row r="21" spans="1:9" ht="15" thickBot="1" x14ac:dyDescent="0.25">
      <c r="A21" s="5" t="s">
        <v>105</v>
      </c>
      <c r="B21" s="5">
        <v>-0.38801627810496431</v>
      </c>
      <c r="C21" s="5">
        <v>7.9044706520272609E-2</v>
      </c>
      <c r="D21" s="5">
        <v>-4.9088205293728269</v>
      </c>
      <c r="E21" s="5">
        <v>3.7966904182078362E-6</v>
      </c>
      <c r="F21" s="5">
        <v>-0.54493986104613301</v>
      </c>
      <c r="G21" s="5">
        <v>-0.23109269516379558</v>
      </c>
      <c r="H21" s="5">
        <v>-0.54493986104613301</v>
      </c>
      <c r="I21" s="5">
        <v>-0.23109269516379558</v>
      </c>
    </row>
    <row r="25" spans="1:9" x14ac:dyDescent="0.2">
      <c r="A25" t="s">
        <v>130</v>
      </c>
      <c r="F25" t="s">
        <v>134</v>
      </c>
    </row>
    <row r="26" spans="1:9" ht="15" thickBot="1" x14ac:dyDescent="0.25"/>
    <row r="27" spans="1:9" x14ac:dyDescent="0.2">
      <c r="A27" s="6" t="s">
        <v>131</v>
      </c>
      <c r="B27" s="6" t="s">
        <v>136</v>
      </c>
      <c r="C27" s="6" t="s">
        <v>132</v>
      </c>
      <c r="D27" s="6" t="s">
        <v>133</v>
      </c>
      <c r="F27" s="6" t="s">
        <v>135</v>
      </c>
      <c r="G27" s="6" t="s">
        <v>103</v>
      </c>
    </row>
    <row r="28" spans="1:9" x14ac:dyDescent="0.2">
      <c r="A28" s="4">
        <v>1</v>
      </c>
      <c r="B28" s="4">
        <v>-3.3230006615194041E-2</v>
      </c>
      <c r="C28" s="4">
        <v>3.3230006615194041E-2</v>
      </c>
      <c r="D28" s="4">
        <v>0.10828644486942991</v>
      </c>
      <c r="F28" s="4">
        <v>0.5</v>
      </c>
      <c r="G28" s="4">
        <v>0</v>
      </c>
    </row>
    <row r="29" spans="1:9" x14ac:dyDescent="0.2">
      <c r="A29" s="4">
        <v>2</v>
      </c>
      <c r="B29" s="4">
        <v>0.5327706913044552</v>
      </c>
      <c r="C29" s="4">
        <v>-0.5327706913044552</v>
      </c>
      <c r="D29" s="4">
        <v>-1.7361370029222027</v>
      </c>
      <c r="F29" s="4">
        <v>1.5</v>
      </c>
      <c r="G29" s="4">
        <v>0</v>
      </c>
    </row>
    <row r="30" spans="1:9" x14ac:dyDescent="0.2">
      <c r="A30" s="4">
        <v>3</v>
      </c>
      <c r="B30" s="4">
        <v>0.43406398355945353</v>
      </c>
      <c r="C30" s="4">
        <v>-0.43406398355945353</v>
      </c>
      <c r="D30" s="4">
        <v>-1.4144819821981076</v>
      </c>
      <c r="F30" s="4">
        <v>2.5</v>
      </c>
      <c r="G30" s="4">
        <v>0</v>
      </c>
    </row>
    <row r="31" spans="1:9" x14ac:dyDescent="0.2">
      <c r="A31" s="4">
        <v>4</v>
      </c>
      <c r="B31" s="4">
        <v>0.9010187238881826</v>
      </c>
      <c r="C31" s="4">
        <v>9.8981276111817396E-2</v>
      </c>
      <c r="D31" s="4">
        <v>0.32254975519286538</v>
      </c>
      <c r="F31" s="4">
        <v>3.5</v>
      </c>
      <c r="G31" s="4">
        <v>0</v>
      </c>
    </row>
    <row r="32" spans="1:9" x14ac:dyDescent="0.2">
      <c r="A32" s="4">
        <v>5</v>
      </c>
      <c r="B32" s="4">
        <v>8.9147615465124286E-2</v>
      </c>
      <c r="C32" s="4">
        <v>-8.9147615465124286E-2</v>
      </c>
      <c r="D32" s="4">
        <v>-0.29050485782604019</v>
      </c>
      <c r="F32" s="4">
        <v>4.5</v>
      </c>
      <c r="G32" s="4">
        <v>0</v>
      </c>
    </row>
    <row r="33" spans="1:7" x14ac:dyDescent="0.2">
      <c r="A33" s="4">
        <v>6</v>
      </c>
      <c r="B33" s="4">
        <v>0.35244462314451108</v>
      </c>
      <c r="C33" s="4">
        <v>-0.35244462314451108</v>
      </c>
      <c r="D33" s="4">
        <v>-1.1485094088490071</v>
      </c>
      <c r="F33" s="4">
        <v>5.5</v>
      </c>
      <c r="G33" s="4">
        <v>0</v>
      </c>
    </row>
    <row r="34" spans="1:7" x14ac:dyDescent="0.2">
      <c r="A34" s="4">
        <v>7</v>
      </c>
      <c r="B34" s="4">
        <v>0.42126531707413639</v>
      </c>
      <c r="C34" s="4">
        <v>-0.42126531707413639</v>
      </c>
      <c r="D34" s="4">
        <v>-1.3727750361594386</v>
      </c>
      <c r="F34" s="4">
        <v>6.5</v>
      </c>
      <c r="G34" s="4">
        <v>0</v>
      </c>
    </row>
    <row r="35" spans="1:7" x14ac:dyDescent="0.2">
      <c r="A35" s="4">
        <v>8</v>
      </c>
      <c r="B35" s="4">
        <v>1.0063356190508428</v>
      </c>
      <c r="C35" s="4">
        <v>-6.335619050842789E-3</v>
      </c>
      <c r="D35" s="4">
        <v>-2.0645847923157008E-2</v>
      </c>
      <c r="F35" s="4">
        <v>7.5</v>
      </c>
      <c r="G35" s="4">
        <v>0</v>
      </c>
    </row>
    <row r="36" spans="1:7" x14ac:dyDescent="0.2">
      <c r="A36" s="4">
        <v>9</v>
      </c>
      <c r="B36" s="4">
        <v>1.4918598252456339E-2</v>
      </c>
      <c r="C36" s="4">
        <v>-1.4918598252456339E-2</v>
      </c>
      <c r="D36" s="4">
        <v>-4.8615156352545721E-2</v>
      </c>
      <c r="F36" s="4">
        <v>8.5</v>
      </c>
      <c r="G36" s="4">
        <v>0</v>
      </c>
    </row>
    <row r="37" spans="1:7" x14ac:dyDescent="0.2">
      <c r="A37" s="4">
        <v>10</v>
      </c>
      <c r="B37" s="4">
        <v>1.4573106574246264E-2</v>
      </c>
      <c r="C37" s="4">
        <v>-1.4573106574246264E-2</v>
      </c>
      <c r="D37" s="4">
        <v>-4.7489304468175772E-2</v>
      </c>
      <c r="F37" s="4">
        <v>9.5</v>
      </c>
      <c r="G37" s="4">
        <v>0</v>
      </c>
    </row>
    <row r="38" spans="1:7" x14ac:dyDescent="0.2">
      <c r="A38" s="4">
        <v>11</v>
      </c>
      <c r="B38" s="4">
        <v>-0.14817652833301964</v>
      </c>
      <c r="C38" s="4">
        <v>0.14817652833301964</v>
      </c>
      <c r="D38" s="4">
        <v>0.48286206054922737</v>
      </c>
      <c r="F38" s="4">
        <v>10.5</v>
      </c>
      <c r="G38" s="4">
        <v>0</v>
      </c>
    </row>
    <row r="39" spans="1:7" x14ac:dyDescent="0.2">
      <c r="A39" s="4">
        <v>12</v>
      </c>
      <c r="B39" s="4">
        <v>0.21702473580121118</v>
      </c>
      <c r="C39" s="4">
        <v>-0.21702473580121118</v>
      </c>
      <c r="D39" s="4">
        <v>-0.70721734608066422</v>
      </c>
      <c r="F39" s="4">
        <v>11.5</v>
      </c>
      <c r="G39" s="4">
        <v>0</v>
      </c>
    </row>
    <row r="40" spans="1:7" x14ac:dyDescent="0.2">
      <c r="A40" s="4">
        <v>13</v>
      </c>
      <c r="B40" s="4">
        <v>0.65223229760051948</v>
      </c>
      <c r="C40" s="4">
        <v>-0.65223229760051948</v>
      </c>
      <c r="D40" s="4">
        <v>-2.1254259005740446</v>
      </c>
      <c r="F40" s="4">
        <v>12.5</v>
      </c>
      <c r="G40" s="4">
        <v>0</v>
      </c>
    </row>
    <row r="41" spans="1:7" x14ac:dyDescent="0.2">
      <c r="A41" s="4">
        <v>14</v>
      </c>
      <c r="B41" s="4">
        <v>-8.4304980888760817E-3</v>
      </c>
      <c r="C41" s="4">
        <v>8.4304980888760817E-3</v>
      </c>
      <c r="D41" s="4">
        <v>2.747241904265818E-2</v>
      </c>
      <c r="F41" s="4">
        <v>13.5</v>
      </c>
      <c r="G41" s="4">
        <v>0</v>
      </c>
    </row>
    <row r="42" spans="1:7" x14ac:dyDescent="0.2">
      <c r="A42" s="4">
        <v>15</v>
      </c>
      <c r="B42" s="4">
        <v>-2.7020204783781199E-2</v>
      </c>
      <c r="C42" s="4">
        <v>2.7020204783781199E-2</v>
      </c>
      <c r="D42" s="4">
        <v>8.8050596846459397E-2</v>
      </c>
      <c r="F42" s="4">
        <v>14.5</v>
      </c>
      <c r="G42" s="4">
        <v>0</v>
      </c>
    </row>
    <row r="43" spans="1:7" x14ac:dyDescent="0.2">
      <c r="A43" s="4">
        <v>16</v>
      </c>
      <c r="B43" s="4">
        <v>-0.1966919476426342</v>
      </c>
      <c r="C43" s="4">
        <v>0.1966919476426342</v>
      </c>
      <c r="D43" s="4">
        <v>0.64095899803180134</v>
      </c>
      <c r="F43" s="4">
        <v>15.5</v>
      </c>
      <c r="G43" s="4">
        <v>0</v>
      </c>
    </row>
    <row r="44" spans="1:7" x14ac:dyDescent="0.2">
      <c r="A44" s="4">
        <v>17</v>
      </c>
      <c r="B44" s="4">
        <v>-0.13993122894980697</v>
      </c>
      <c r="C44" s="4">
        <v>0.13993122894980697</v>
      </c>
      <c r="D44" s="4">
        <v>0.45599314753841996</v>
      </c>
      <c r="F44" s="4">
        <v>16.5</v>
      </c>
      <c r="G44" s="4">
        <v>0</v>
      </c>
    </row>
    <row r="45" spans="1:7" x14ac:dyDescent="0.2">
      <c r="A45" s="4">
        <v>18</v>
      </c>
      <c r="B45" s="4">
        <v>0.54318789646793963</v>
      </c>
      <c r="C45" s="4">
        <v>-0.54318789646793963</v>
      </c>
      <c r="D45" s="4">
        <v>-1.7700834936855665</v>
      </c>
      <c r="F45" s="4">
        <v>17.5</v>
      </c>
      <c r="G45" s="4">
        <v>0</v>
      </c>
    </row>
    <row r="46" spans="1:7" x14ac:dyDescent="0.2">
      <c r="A46" s="4">
        <v>19</v>
      </c>
      <c r="B46" s="4">
        <v>0.71511882916797032</v>
      </c>
      <c r="C46" s="4">
        <v>0.28488117083202968</v>
      </c>
      <c r="D46" s="4">
        <v>0.92834074807363964</v>
      </c>
      <c r="F46" s="4">
        <v>18.5</v>
      </c>
      <c r="G46" s="4">
        <v>0</v>
      </c>
    </row>
    <row r="47" spans="1:7" x14ac:dyDescent="0.2">
      <c r="A47" s="4">
        <v>20</v>
      </c>
      <c r="B47" s="4">
        <v>0.69535258619126372</v>
      </c>
      <c r="C47" s="4">
        <v>-0.69535258619126372</v>
      </c>
      <c r="D47" s="4">
        <v>-2.2659417544318807</v>
      </c>
      <c r="F47" s="4">
        <v>19.5</v>
      </c>
      <c r="G47" s="4">
        <v>0</v>
      </c>
    </row>
    <row r="48" spans="1:7" x14ac:dyDescent="0.2">
      <c r="A48" s="4">
        <v>21</v>
      </c>
      <c r="B48" s="4">
        <v>4.7536400163340375E-2</v>
      </c>
      <c r="C48" s="4">
        <v>-4.7536400163340375E-2</v>
      </c>
      <c r="D48" s="4">
        <v>-0.15490661302562184</v>
      </c>
      <c r="F48" s="4">
        <v>20.5</v>
      </c>
      <c r="G48" s="4">
        <v>0</v>
      </c>
    </row>
    <row r="49" spans="1:7" x14ac:dyDescent="0.2">
      <c r="A49" s="4">
        <v>22</v>
      </c>
      <c r="B49" s="4">
        <v>0.56619550622012227</v>
      </c>
      <c r="C49" s="4">
        <v>-0.56619550622012227</v>
      </c>
      <c r="D49" s="4">
        <v>-1.8450582685587051</v>
      </c>
      <c r="F49" s="4">
        <v>21.5</v>
      </c>
      <c r="G49" s="4">
        <v>0</v>
      </c>
    </row>
    <row r="50" spans="1:7" x14ac:dyDescent="0.2">
      <c r="A50" s="4">
        <v>23</v>
      </c>
      <c r="B50" s="4">
        <v>0.53251943441903138</v>
      </c>
      <c r="C50" s="4">
        <v>0.46748056558096862</v>
      </c>
      <c r="D50" s="4">
        <v>1.5233764193464598</v>
      </c>
      <c r="F50" s="4">
        <v>22.5</v>
      </c>
      <c r="G50" s="4">
        <v>0</v>
      </c>
    </row>
    <row r="51" spans="1:7" x14ac:dyDescent="0.2">
      <c r="A51" s="4">
        <v>24</v>
      </c>
      <c r="B51" s="4">
        <v>0.63238253775884634</v>
      </c>
      <c r="C51" s="4">
        <v>-0.63238253775884634</v>
      </c>
      <c r="D51" s="4">
        <v>-2.0607415943186274</v>
      </c>
      <c r="F51" s="4">
        <v>23.5</v>
      </c>
      <c r="G51" s="4">
        <v>0</v>
      </c>
    </row>
    <row r="52" spans="1:7" x14ac:dyDescent="0.2">
      <c r="A52" s="4">
        <v>25</v>
      </c>
      <c r="B52" s="4">
        <v>0.77621841123399116</v>
      </c>
      <c r="C52" s="4">
        <v>0.22378158876600884</v>
      </c>
      <c r="D52" s="4">
        <v>0.72923586670680396</v>
      </c>
      <c r="F52" s="4">
        <v>24.5</v>
      </c>
      <c r="G52" s="4">
        <v>0</v>
      </c>
    </row>
    <row r="53" spans="1:7" x14ac:dyDescent="0.2">
      <c r="A53" s="4">
        <v>26</v>
      </c>
      <c r="B53" s="4">
        <v>-0.24080984247508058</v>
      </c>
      <c r="C53" s="4">
        <v>0.24080984247508058</v>
      </c>
      <c r="D53" s="4">
        <v>0.78472574601507183</v>
      </c>
      <c r="F53" s="4">
        <v>25.5</v>
      </c>
      <c r="G53" s="4">
        <v>0</v>
      </c>
    </row>
    <row r="54" spans="1:7" x14ac:dyDescent="0.2">
      <c r="A54" s="4">
        <v>27</v>
      </c>
      <c r="B54" s="4">
        <v>1.3636636072871577E-2</v>
      </c>
      <c r="C54" s="4">
        <v>-1.3636636072871577E-2</v>
      </c>
      <c r="D54" s="4">
        <v>-4.4437633052841471E-2</v>
      </c>
      <c r="F54" s="4">
        <v>26.5</v>
      </c>
      <c r="G54" s="4">
        <v>0</v>
      </c>
    </row>
    <row r="55" spans="1:7" x14ac:dyDescent="0.2">
      <c r="A55" s="4">
        <v>28</v>
      </c>
      <c r="B55" s="4">
        <v>-0.30435001905873099</v>
      </c>
      <c r="C55" s="4">
        <v>0.30435001905873099</v>
      </c>
      <c r="D55" s="4">
        <v>0.99178377968615916</v>
      </c>
      <c r="F55" s="4">
        <v>27.5</v>
      </c>
      <c r="G55" s="4">
        <v>0</v>
      </c>
    </row>
    <row r="56" spans="1:7" x14ac:dyDescent="0.2">
      <c r="A56" s="4">
        <v>29</v>
      </c>
      <c r="B56" s="4">
        <v>0.68342006590652704</v>
      </c>
      <c r="C56" s="4">
        <v>0.31657993409347296</v>
      </c>
      <c r="D56" s="4">
        <v>1.0316373384140669</v>
      </c>
      <c r="F56" s="4">
        <v>28.5</v>
      </c>
      <c r="G56" s="4">
        <v>0</v>
      </c>
    </row>
    <row r="57" spans="1:7" x14ac:dyDescent="0.2">
      <c r="A57" s="4">
        <v>30</v>
      </c>
      <c r="B57" s="4">
        <v>0.88088366392498174</v>
      </c>
      <c r="C57" s="4">
        <v>0.11911633607501826</v>
      </c>
      <c r="D57" s="4">
        <v>0.38816376742874842</v>
      </c>
      <c r="F57" s="4">
        <v>29.5</v>
      </c>
      <c r="G57" s="4">
        <v>0</v>
      </c>
    </row>
    <row r="58" spans="1:7" x14ac:dyDescent="0.2">
      <c r="A58" s="4">
        <v>31</v>
      </c>
      <c r="B58" s="4">
        <v>0.72503575838919376</v>
      </c>
      <c r="C58" s="4">
        <v>0.27496424161080624</v>
      </c>
      <c r="D58" s="4">
        <v>0.89602450384824617</v>
      </c>
      <c r="F58" s="4">
        <v>30.5</v>
      </c>
      <c r="G58" s="4">
        <v>0</v>
      </c>
    </row>
    <row r="59" spans="1:7" x14ac:dyDescent="0.2">
      <c r="A59" s="4">
        <v>32</v>
      </c>
      <c r="B59" s="4">
        <v>0.76003301907738019</v>
      </c>
      <c r="C59" s="4">
        <v>0.23996698092261981</v>
      </c>
      <c r="D59" s="4">
        <v>0.78197911758101746</v>
      </c>
      <c r="F59" s="4">
        <v>31.5</v>
      </c>
      <c r="G59" s="4">
        <v>0</v>
      </c>
    </row>
    <row r="60" spans="1:7" x14ac:dyDescent="0.2">
      <c r="A60" s="4">
        <v>33</v>
      </c>
      <c r="B60" s="4">
        <v>0.35684214762167921</v>
      </c>
      <c r="C60" s="4">
        <v>-0.35684214762167921</v>
      </c>
      <c r="D60" s="4">
        <v>-1.1628395983483104</v>
      </c>
      <c r="F60" s="4">
        <v>32.5</v>
      </c>
      <c r="G60" s="4">
        <v>0</v>
      </c>
    </row>
    <row r="61" spans="1:7" x14ac:dyDescent="0.2">
      <c r="A61" s="4">
        <v>34</v>
      </c>
      <c r="B61" s="4">
        <v>0.85830553480779836</v>
      </c>
      <c r="C61" s="4">
        <v>0.14169446519220164</v>
      </c>
      <c r="D61" s="4">
        <v>0.46173899605313401</v>
      </c>
      <c r="F61" s="4">
        <v>33.5</v>
      </c>
      <c r="G61" s="4">
        <v>0</v>
      </c>
    </row>
    <row r="62" spans="1:7" x14ac:dyDescent="0.2">
      <c r="A62" s="4">
        <v>35</v>
      </c>
      <c r="B62" s="4">
        <v>0.69728666293434061</v>
      </c>
      <c r="C62" s="4">
        <v>0.30271333706565939</v>
      </c>
      <c r="D62" s="4">
        <v>0.98645033282700323</v>
      </c>
      <c r="F62" s="4">
        <v>34.5</v>
      </c>
      <c r="G62" s="4">
        <v>0</v>
      </c>
    </row>
    <row r="63" spans="1:7" x14ac:dyDescent="0.2">
      <c r="A63" s="4">
        <v>36</v>
      </c>
      <c r="B63" s="4">
        <v>-0.10468989739213364</v>
      </c>
      <c r="C63" s="4">
        <v>0.10468989739213364</v>
      </c>
      <c r="D63" s="4">
        <v>0.3411524088338902</v>
      </c>
      <c r="F63" s="4">
        <v>35.5</v>
      </c>
      <c r="G63" s="4">
        <v>0</v>
      </c>
    </row>
    <row r="64" spans="1:7" x14ac:dyDescent="0.2">
      <c r="A64" s="4">
        <v>37</v>
      </c>
      <c r="B64" s="4">
        <v>0.49362092119223255</v>
      </c>
      <c r="C64" s="4">
        <v>0.50637907880776745</v>
      </c>
      <c r="D64" s="4">
        <v>1.6501347964004858</v>
      </c>
      <c r="F64" s="4">
        <v>36.5</v>
      </c>
      <c r="G64" s="4">
        <v>0</v>
      </c>
    </row>
    <row r="65" spans="1:7" x14ac:dyDescent="0.2">
      <c r="A65" s="4">
        <v>38</v>
      </c>
      <c r="B65" s="4">
        <v>0.32062406049423553</v>
      </c>
      <c r="C65" s="4">
        <v>-0.32062406049423553</v>
      </c>
      <c r="D65" s="4">
        <v>-1.0448159114914777</v>
      </c>
      <c r="F65" s="4">
        <v>37.5</v>
      </c>
      <c r="G65" s="4">
        <v>0</v>
      </c>
    </row>
    <row r="66" spans="1:7" x14ac:dyDescent="0.2">
      <c r="A66" s="4">
        <v>39</v>
      </c>
      <c r="B66" s="4">
        <v>0.1474174074469119</v>
      </c>
      <c r="C66" s="4">
        <v>-0.1474174074469119</v>
      </c>
      <c r="D66" s="4">
        <v>-0.48038831737683951</v>
      </c>
      <c r="F66" s="4">
        <v>38.5</v>
      </c>
      <c r="G66" s="4">
        <v>0</v>
      </c>
    </row>
    <row r="67" spans="1:7" x14ac:dyDescent="0.2">
      <c r="A67" s="4">
        <v>40</v>
      </c>
      <c r="B67" s="4">
        <v>0.51582504985151467</v>
      </c>
      <c r="C67" s="4">
        <v>0.48417495014848533</v>
      </c>
      <c r="D67" s="4">
        <v>1.5777783210684078</v>
      </c>
      <c r="F67" s="4">
        <v>39.5</v>
      </c>
      <c r="G67" s="4">
        <v>0</v>
      </c>
    </row>
    <row r="68" spans="1:7" x14ac:dyDescent="0.2">
      <c r="A68" s="4">
        <v>41</v>
      </c>
      <c r="B68" s="4">
        <v>9.2120055610121376E-2</v>
      </c>
      <c r="C68" s="4">
        <v>-9.2120055610121376E-2</v>
      </c>
      <c r="D68" s="4">
        <v>-0.30019113263230918</v>
      </c>
      <c r="F68" s="4">
        <v>40.5</v>
      </c>
      <c r="G68" s="4">
        <v>0</v>
      </c>
    </row>
    <row r="69" spans="1:7" x14ac:dyDescent="0.2">
      <c r="A69" s="4">
        <v>42</v>
      </c>
      <c r="B69" s="4">
        <v>0.93049858237684402</v>
      </c>
      <c r="C69" s="4">
        <v>6.9501417623155981E-2</v>
      </c>
      <c r="D69" s="4">
        <v>0.22648389797057397</v>
      </c>
      <c r="F69" s="4">
        <v>41.5</v>
      </c>
      <c r="G69" s="4">
        <v>0</v>
      </c>
    </row>
    <row r="70" spans="1:7" x14ac:dyDescent="0.2">
      <c r="A70" s="4">
        <v>43</v>
      </c>
      <c r="B70" s="4">
        <v>7.7482019266336355E-2</v>
      </c>
      <c r="C70" s="4">
        <v>-7.7482019266336355E-2</v>
      </c>
      <c r="D70" s="4">
        <v>-0.25249024187132996</v>
      </c>
      <c r="F70" s="4">
        <v>42.5</v>
      </c>
      <c r="G70" s="4">
        <v>0</v>
      </c>
    </row>
    <row r="71" spans="1:7" x14ac:dyDescent="0.2">
      <c r="A71" s="4">
        <v>44</v>
      </c>
      <c r="B71" s="4">
        <v>0.8694014749471759</v>
      </c>
      <c r="C71" s="4">
        <v>0.1305985250528241</v>
      </c>
      <c r="D71" s="4">
        <v>0.42558071525315944</v>
      </c>
      <c r="F71" s="4">
        <v>43.5</v>
      </c>
      <c r="G71" s="4">
        <v>0</v>
      </c>
    </row>
    <row r="72" spans="1:7" x14ac:dyDescent="0.2">
      <c r="A72" s="4">
        <v>45</v>
      </c>
      <c r="B72" s="4">
        <v>0.88711384433650364</v>
      </c>
      <c r="C72" s="4">
        <v>0.11288615566349636</v>
      </c>
      <c r="D72" s="4">
        <v>0.36786151183574484</v>
      </c>
      <c r="F72" s="4">
        <v>44.5</v>
      </c>
      <c r="G72" s="4">
        <v>0</v>
      </c>
    </row>
    <row r="73" spans="1:7" x14ac:dyDescent="0.2">
      <c r="A73" s="4">
        <v>46</v>
      </c>
      <c r="B73" s="4">
        <v>7.911289194412896E-2</v>
      </c>
      <c r="C73" s="4">
        <v>-7.911289194412896E-2</v>
      </c>
      <c r="D73" s="4">
        <v>-0.25780475794584978</v>
      </c>
      <c r="F73" s="4">
        <v>45.5</v>
      </c>
      <c r="G73" s="4">
        <v>0</v>
      </c>
    </row>
    <row r="74" spans="1:7" x14ac:dyDescent="0.2">
      <c r="A74" s="4">
        <v>47</v>
      </c>
      <c r="B74" s="4">
        <v>0.83743779014431396</v>
      </c>
      <c r="C74" s="4">
        <v>0.16256220985568604</v>
      </c>
      <c r="D74" s="4">
        <v>0.52974060400401912</v>
      </c>
      <c r="F74" s="4">
        <v>46.5</v>
      </c>
      <c r="G74" s="4">
        <v>0</v>
      </c>
    </row>
    <row r="75" spans="1:7" x14ac:dyDescent="0.2">
      <c r="A75" s="4">
        <v>48</v>
      </c>
      <c r="B75" s="4">
        <v>-0.11379015295628447</v>
      </c>
      <c r="C75" s="4">
        <v>0.11379015295628447</v>
      </c>
      <c r="D75" s="4">
        <v>0.37080736297989886</v>
      </c>
      <c r="F75" s="4">
        <v>47.5</v>
      </c>
      <c r="G75" s="4">
        <v>0</v>
      </c>
    </row>
    <row r="76" spans="1:7" x14ac:dyDescent="0.2">
      <c r="A76" s="4">
        <v>49</v>
      </c>
      <c r="B76" s="4">
        <v>-2.3416972839046313E-2</v>
      </c>
      <c r="C76" s="4">
        <v>2.3416972839046313E-2</v>
      </c>
      <c r="D76" s="4">
        <v>7.6308764175354926E-2</v>
      </c>
      <c r="F76" s="4">
        <v>48.5</v>
      </c>
      <c r="G76" s="4">
        <v>0</v>
      </c>
    </row>
    <row r="77" spans="1:7" x14ac:dyDescent="0.2">
      <c r="A77" s="4">
        <v>50</v>
      </c>
      <c r="B77" s="4">
        <v>-5.0901618844303442E-2</v>
      </c>
      <c r="C77" s="4">
        <v>5.0901618844303442E-2</v>
      </c>
      <c r="D77" s="4">
        <v>0.16587283314677767</v>
      </c>
      <c r="F77" s="4">
        <v>49.5</v>
      </c>
      <c r="G77" s="4">
        <v>0</v>
      </c>
    </row>
    <row r="78" spans="1:7" x14ac:dyDescent="0.2">
      <c r="A78" s="4">
        <v>51</v>
      </c>
      <c r="B78" s="4">
        <v>0.79238342481049295</v>
      </c>
      <c r="C78" s="4">
        <v>0.20761657518950705</v>
      </c>
      <c r="D78" s="4">
        <v>0.67655902340262375</v>
      </c>
      <c r="F78" s="4">
        <v>50.5</v>
      </c>
      <c r="G78" s="4">
        <v>0</v>
      </c>
    </row>
    <row r="79" spans="1:7" x14ac:dyDescent="0.2">
      <c r="A79" s="4">
        <v>52</v>
      </c>
      <c r="B79" s="4">
        <v>-0.1194502052165734</v>
      </c>
      <c r="C79" s="4">
        <v>0.1194502052165734</v>
      </c>
      <c r="D79" s="4">
        <v>0.38925174501506898</v>
      </c>
      <c r="F79" s="4">
        <v>51.5</v>
      </c>
      <c r="G79" s="4">
        <v>0</v>
      </c>
    </row>
    <row r="80" spans="1:7" x14ac:dyDescent="0.2">
      <c r="A80" s="4">
        <v>53</v>
      </c>
      <c r="B80" s="4">
        <v>8.6358582541109397E-2</v>
      </c>
      <c r="C80" s="4">
        <v>-8.6358582541109397E-2</v>
      </c>
      <c r="D80" s="4">
        <v>-0.28141625115007068</v>
      </c>
      <c r="F80" s="4">
        <v>52.5</v>
      </c>
      <c r="G80" s="4">
        <v>0</v>
      </c>
    </row>
    <row r="81" spans="1:7" x14ac:dyDescent="0.2">
      <c r="A81" s="4">
        <v>54</v>
      </c>
      <c r="B81" s="4">
        <v>-2.9361853129040494E-2</v>
      </c>
      <c r="C81" s="4">
        <v>2.9361853129040494E-2</v>
      </c>
      <c r="D81" s="4">
        <v>9.5681313787893019E-2</v>
      </c>
      <c r="F81" s="4">
        <v>53.5</v>
      </c>
      <c r="G81" s="4">
        <v>0</v>
      </c>
    </row>
    <row r="82" spans="1:7" x14ac:dyDescent="0.2">
      <c r="A82" s="4">
        <v>55</v>
      </c>
      <c r="B82" s="4">
        <v>0.97695765346272712</v>
      </c>
      <c r="C82" s="4">
        <v>2.3042346537272884E-2</v>
      </c>
      <c r="D82" s="4">
        <v>7.5087971448967741E-2</v>
      </c>
      <c r="F82" s="4">
        <v>54.5</v>
      </c>
      <c r="G82" s="4">
        <v>0</v>
      </c>
    </row>
    <row r="83" spans="1:7" x14ac:dyDescent="0.2">
      <c r="A83" s="4">
        <v>56</v>
      </c>
      <c r="B83" s="4">
        <v>-0.17853172158272823</v>
      </c>
      <c r="C83" s="4">
        <v>0.17853172158272823</v>
      </c>
      <c r="D83" s="4">
        <v>0.58178036647675291</v>
      </c>
      <c r="F83" s="4">
        <v>55.5</v>
      </c>
      <c r="G83" s="4">
        <v>0</v>
      </c>
    </row>
    <row r="84" spans="1:7" x14ac:dyDescent="0.2">
      <c r="A84" s="4">
        <v>57</v>
      </c>
      <c r="B84" s="4">
        <v>0.77847807316699136</v>
      </c>
      <c r="C84" s="4">
        <v>0.22152192683300864</v>
      </c>
      <c r="D84" s="4">
        <v>0.72187231844860122</v>
      </c>
      <c r="F84" s="4">
        <v>56.5</v>
      </c>
      <c r="G84" s="4">
        <v>0</v>
      </c>
    </row>
    <row r="85" spans="1:7" x14ac:dyDescent="0.2">
      <c r="A85" s="4">
        <v>58</v>
      </c>
      <c r="B85" s="4">
        <v>1.9459244882210958E-2</v>
      </c>
      <c r="C85" s="4">
        <v>-1.9459244882210958E-2</v>
      </c>
      <c r="D85" s="4">
        <v>-6.3411737245179858E-2</v>
      </c>
      <c r="F85" s="4">
        <v>57.5</v>
      </c>
      <c r="G85" s="4">
        <v>0</v>
      </c>
    </row>
    <row r="86" spans="1:7" x14ac:dyDescent="0.2">
      <c r="A86" s="4">
        <v>59</v>
      </c>
      <c r="B86" s="4">
        <v>0.10714481288415723</v>
      </c>
      <c r="C86" s="4">
        <v>-0.10714481288415723</v>
      </c>
      <c r="D86" s="4">
        <v>-0.34915222882082253</v>
      </c>
      <c r="F86" s="4">
        <v>58.5</v>
      </c>
      <c r="G86" s="4">
        <v>0</v>
      </c>
    </row>
    <row r="87" spans="1:7" x14ac:dyDescent="0.2">
      <c r="A87" s="4">
        <v>60</v>
      </c>
      <c r="B87" s="4">
        <v>-7.7470172928295056E-2</v>
      </c>
      <c r="C87" s="4">
        <v>7.7470172928295056E-2</v>
      </c>
      <c r="D87" s="4">
        <v>0.25245163827289951</v>
      </c>
      <c r="F87" s="4">
        <v>59.5</v>
      </c>
      <c r="G87" s="4">
        <v>0</v>
      </c>
    </row>
    <row r="88" spans="1:7" x14ac:dyDescent="0.2">
      <c r="A88" s="4">
        <v>61</v>
      </c>
      <c r="B88" s="4">
        <v>6.2986632983315305E-2</v>
      </c>
      <c r="C88" s="4">
        <v>-6.2986632983315305E-2</v>
      </c>
      <c r="D88" s="4">
        <v>-0.20525420410058384</v>
      </c>
      <c r="F88" s="4">
        <v>60.5</v>
      </c>
      <c r="G88" s="4">
        <v>0</v>
      </c>
    </row>
    <row r="89" spans="1:7" x14ac:dyDescent="0.2">
      <c r="A89" s="4">
        <v>62</v>
      </c>
      <c r="B89" s="4">
        <v>0.24739983553920641</v>
      </c>
      <c r="C89" s="4">
        <v>-0.24739983553920641</v>
      </c>
      <c r="D89" s="4">
        <v>-0.80620052117512553</v>
      </c>
      <c r="F89" s="4">
        <v>61.5</v>
      </c>
      <c r="G89" s="4">
        <v>1</v>
      </c>
    </row>
    <row r="90" spans="1:7" x14ac:dyDescent="0.2">
      <c r="A90" s="4">
        <v>63</v>
      </c>
      <c r="B90" s="4">
        <v>0.63122190287627122</v>
      </c>
      <c r="C90" s="4">
        <v>-0.63122190287627122</v>
      </c>
      <c r="D90" s="4">
        <v>-2.0569594396329269</v>
      </c>
      <c r="F90" s="4">
        <v>62.5</v>
      </c>
      <c r="G90" s="4">
        <v>1</v>
      </c>
    </row>
    <row r="91" spans="1:7" x14ac:dyDescent="0.2">
      <c r="A91" s="4">
        <v>64</v>
      </c>
      <c r="B91" s="4">
        <v>9.7555943489209929E-2</v>
      </c>
      <c r="C91" s="4">
        <v>-9.7555943489209929E-2</v>
      </c>
      <c r="D91" s="4">
        <v>-0.31790503139711351</v>
      </c>
      <c r="F91" s="4">
        <v>63.5</v>
      </c>
      <c r="G91" s="4">
        <v>1</v>
      </c>
    </row>
    <row r="92" spans="1:7" x14ac:dyDescent="0.2">
      <c r="A92" s="4">
        <v>65</v>
      </c>
      <c r="B92" s="4">
        <v>0.14798506096179209</v>
      </c>
      <c r="C92" s="4">
        <v>-0.14798506096179209</v>
      </c>
      <c r="D92" s="4">
        <v>-0.48223812685042255</v>
      </c>
      <c r="F92" s="4">
        <v>64.5</v>
      </c>
      <c r="G92" s="4">
        <v>1</v>
      </c>
    </row>
    <row r="93" spans="1:7" x14ac:dyDescent="0.2">
      <c r="A93" s="4">
        <v>66</v>
      </c>
      <c r="B93" s="4">
        <v>0.5160360216685429</v>
      </c>
      <c r="C93" s="4">
        <v>0.4839639783314571</v>
      </c>
      <c r="D93" s="4">
        <v>1.5770908283363663</v>
      </c>
      <c r="F93" s="4">
        <v>65.5</v>
      </c>
      <c r="G93" s="4">
        <v>1</v>
      </c>
    </row>
    <row r="94" spans="1:7" x14ac:dyDescent="0.2">
      <c r="A94" s="4">
        <v>67</v>
      </c>
      <c r="B94" s="4">
        <v>9.5947451936056694E-2</v>
      </c>
      <c r="C94" s="4">
        <v>-9.5947451936056694E-2</v>
      </c>
      <c r="D94" s="4">
        <v>-0.31266344857377965</v>
      </c>
      <c r="F94" s="4">
        <v>66.5</v>
      </c>
      <c r="G94" s="4">
        <v>1</v>
      </c>
    </row>
    <row r="95" spans="1:7" x14ac:dyDescent="0.2">
      <c r="A95" s="4">
        <v>68</v>
      </c>
      <c r="B95" s="4">
        <v>0.60874566665963359</v>
      </c>
      <c r="C95" s="4">
        <v>-0.60874566665963359</v>
      </c>
      <c r="D95" s="4">
        <v>-1.9837162488587079</v>
      </c>
      <c r="F95" s="4">
        <v>67.5</v>
      </c>
      <c r="G95" s="4">
        <v>1</v>
      </c>
    </row>
    <row r="96" spans="1:7" x14ac:dyDescent="0.2">
      <c r="A96" s="4">
        <v>69</v>
      </c>
      <c r="B96" s="4">
        <v>0.9041134355138345</v>
      </c>
      <c r="C96" s="4">
        <v>9.5886564486165504E-2</v>
      </c>
      <c r="D96" s="4">
        <v>0.31246503496639666</v>
      </c>
      <c r="F96" s="4">
        <v>68.5</v>
      </c>
      <c r="G96" s="4">
        <v>1</v>
      </c>
    </row>
    <row r="97" spans="1:7" x14ac:dyDescent="0.2">
      <c r="A97" s="4">
        <v>70</v>
      </c>
      <c r="B97" s="4">
        <v>0.61888228308117466</v>
      </c>
      <c r="C97" s="4">
        <v>0.38111771691882534</v>
      </c>
      <c r="D97" s="4">
        <v>1.241946266210588</v>
      </c>
      <c r="F97" s="4">
        <v>69.5</v>
      </c>
      <c r="G97" s="4">
        <v>1</v>
      </c>
    </row>
    <row r="98" spans="1:7" x14ac:dyDescent="0.2">
      <c r="A98" s="4">
        <v>71</v>
      </c>
      <c r="B98" s="4">
        <v>0.86708020518202567</v>
      </c>
      <c r="C98" s="4">
        <v>0.13291979481797433</v>
      </c>
      <c r="D98" s="4">
        <v>0.43314502462456</v>
      </c>
      <c r="F98" s="4">
        <v>70.5</v>
      </c>
      <c r="G98" s="4">
        <v>1</v>
      </c>
    </row>
    <row r="99" spans="1:7" x14ac:dyDescent="0.2">
      <c r="A99" s="4">
        <v>72</v>
      </c>
      <c r="B99" s="4">
        <v>2.5994159811724704E-2</v>
      </c>
      <c r="C99" s="4">
        <v>-2.5994159811724704E-2</v>
      </c>
      <c r="D99" s="4">
        <v>-8.4707029582486923E-2</v>
      </c>
      <c r="F99" s="4">
        <v>71.5</v>
      </c>
      <c r="G99" s="4">
        <v>1</v>
      </c>
    </row>
    <row r="100" spans="1:7" x14ac:dyDescent="0.2">
      <c r="A100" s="4">
        <v>73</v>
      </c>
      <c r="B100" s="4">
        <v>0.66646123188941442</v>
      </c>
      <c r="C100" s="4">
        <v>0.33353876811058558</v>
      </c>
      <c r="D100" s="4">
        <v>1.0869010001433486</v>
      </c>
      <c r="F100" s="4">
        <v>72.5</v>
      </c>
      <c r="G100" s="4">
        <v>1</v>
      </c>
    </row>
    <row r="101" spans="1:7" x14ac:dyDescent="0.2">
      <c r="A101" s="4">
        <v>74</v>
      </c>
      <c r="B101" s="4">
        <v>1.069610402001252</v>
      </c>
      <c r="C101" s="4">
        <v>-6.9610402001252014E-2</v>
      </c>
      <c r="D101" s="4">
        <v>-0.22683904478071421</v>
      </c>
      <c r="F101" s="4">
        <v>73.5</v>
      </c>
      <c r="G101" s="4">
        <v>1</v>
      </c>
    </row>
    <row r="102" spans="1:7" x14ac:dyDescent="0.2">
      <c r="A102" s="4">
        <v>75</v>
      </c>
      <c r="B102" s="4">
        <v>3.0982191020235028E-2</v>
      </c>
      <c r="C102" s="4">
        <v>-3.0982191020235028E-2</v>
      </c>
      <c r="D102" s="4">
        <v>-0.10096150020965731</v>
      </c>
      <c r="F102" s="4">
        <v>74.5</v>
      </c>
      <c r="G102" s="4">
        <v>1</v>
      </c>
    </row>
    <row r="103" spans="1:7" x14ac:dyDescent="0.2">
      <c r="A103" s="4">
        <v>76</v>
      </c>
      <c r="B103" s="4">
        <v>0.81255924193391216</v>
      </c>
      <c r="C103" s="4">
        <v>0.18744075806608784</v>
      </c>
      <c r="D103" s="4">
        <v>0.61081219602667391</v>
      </c>
      <c r="F103" s="4">
        <v>75.5</v>
      </c>
      <c r="G103" s="4">
        <v>1</v>
      </c>
    </row>
    <row r="104" spans="1:7" x14ac:dyDescent="0.2">
      <c r="A104" s="4">
        <v>77</v>
      </c>
      <c r="B104" s="4">
        <v>-2.2256337956471306E-2</v>
      </c>
      <c r="C104" s="4">
        <v>2.2256337956471306E-2</v>
      </c>
      <c r="D104" s="4">
        <v>7.2526609489655003E-2</v>
      </c>
      <c r="F104" s="4">
        <v>76.5</v>
      </c>
      <c r="G104" s="4">
        <v>1</v>
      </c>
    </row>
    <row r="105" spans="1:7" x14ac:dyDescent="0.2">
      <c r="A105" s="4">
        <v>78</v>
      </c>
      <c r="B105" s="4">
        <v>-0.11397356017726656</v>
      </c>
      <c r="C105" s="4">
        <v>0.11397356017726656</v>
      </c>
      <c r="D105" s="4">
        <v>0.37140503111019801</v>
      </c>
      <c r="F105" s="4">
        <v>77.5</v>
      </c>
      <c r="G105" s="4">
        <v>1</v>
      </c>
    </row>
    <row r="106" spans="1:7" x14ac:dyDescent="0.2">
      <c r="A106" s="4">
        <v>79</v>
      </c>
      <c r="B106" s="4">
        <v>0.89480939414859251</v>
      </c>
      <c r="C106" s="4">
        <v>0.10519060585140749</v>
      </c>
      <c r="D106" s="4">
        <v>0.34278406481273749</v>
      </c>
      <c r="F106" s="4">
        <v>78.5</v>
      </c>
      <c r="G106" s="4">
        <v>1</v>
      </c>
    </row>
    <row r="107" spans="1:7" x14ac:dyDescent="0.2">
      <c r="A107" s="4">
        <v>80</v>
      </c>
      <c r="B107" s="4">
        <v>0.93770551835813631</v>
      </c>
      <c r="C107" s="4">
        <v>6.2294481641863686E-2</v>
      </c>
      <c r="D107" s="4">
        <v>0.20299869422526734</v>
      </c>
      <c r="F107" s="4">
        <v>79.5</v>
      </c>
      <c r="G107" s="4">
        <v>1</v>
      </c>
    </row>
    <row r="108" spans="1:7" x14ac:dyDescent="0.2">
      <c r="A108" s="4">
        <v>81</v>
      </c>
      <c r="B108" s="4">
        <v>-0.10941347915104793</v>
      </c>
      <c r="C108" s="4">
        <v>0.10941347915104793</v>
      </c>
      <c r="D108" s="4">
        <v>0.35654511945372619</v>
      </c>
      <c r="F108" s="4">
        <v>80.5</v>
      </c>
      <c r="G108" s="4">
        <v>1</v>
      </c>
    </row>
    <row r="109" spans="1:7" x14ac:dyDescent="0.2">
      <c r="A109" s="4">
        <v>82</v>
      </c>
      <c r="B109" s="4">
        <v>0.36776186655601151</v>
      </c>
      <c r="C109" s="4">
        <v>-0.36776186655601151</v>
      </c>
      <c r="D109" s="4">
        <v>-1.1984236280496943</v>
      </c>
      <c r="F109" s="4">
        <v>81.5</v>
      </c>
      <c r="G109" s="4">
        <v>1</v>
      </c>
    </row>
    <row r="110" spans="1:7" x14ac:dyDescent="0.2">
      <c r="A110" s="4">
        <v>83</v>
      </c>
      <c r="B110" s="4">
        <v>-7.0771757266085866E-2</v>
      </c>
      <c r="C110" s="4">
        <v>7.0771757266085866E-2</v>
      </c>
      <c r="D110" s="4">
        <v>0.230623546972229</v>
      </c>
      <c r="F110" s="4">
        <v>82.5</v>
      </c>
      <c r="G110" s="4">
        <v>1</v>
      </c>
    </row>
    <row r="111" spans="1:7" x14ac:dyDescent="0.2">
      <c r="A111" s="4">
        <v>84</v>
      </c>
      <c r="B111" s="4">
        <v>0.35320487244084053</v>
      </c>
      <c r="C111" s="4">
        <v>0.64679512755915947</v>
      </c>
      <c r="D111" s="4">
        <v>2.1077078236339024</v>
      </c>
      <c r="F111" s="4">
        <v>83.5</v>
      </c>
      <c r="G111" s="4">
        <v>1</v>
      </c>
    </row>
    <row r="112" spans="1:7" x14ac:dyDescent="0.2">
      <c r="A112" s="4">
        <v>85</v>
      </c>
      <c r="B112" s="4">
        <v>0.81522600337727236</v>
      </c>
      <c r="C112" s="4">
        <v>0.18477399662272764</v>
      </c>
      <c r="D112" s="4">
        <v>0.60212203477090376</v>
      </c>
      <c r="F112" s="4">
        <v>84.5</v>
      </c>
      <c r="G112" s="4">
        <v>1</v>
      </c>
    </row>
    <row r="113" spans="1:7" x14ac:dyDescent="0.2">
      <c r="A113" s="4">
        <v>86</v>
      </c>
      <c r="B113" s="4">
        <v>6.2843982922551334E-2</v>
      </c>
      <c r="C113" s="4">
        <v>-6.2843982922551334E-2</v>
      </c>
      <c r="D113" s="4">
        <v>-0.20478935111035074</v>
      </c>
      <c r="F113" s="4">
        <v>85.5</v>
      </c>
      <c r="G113" s="4">
        <v>1</v>
      </c>
    </row>
    <row r="114" spans="1:7" x14ac:dyDescent="0.2">
      <c r="A114" s="4">
        <v>87</v>
      </c>
      <c r="B114" s="4">
        <v>0.57817149250013133</v>
      </c>
      <c r="C114" s="4">
        <v>0.42182850749986867</v>
      </c>
      <c r="D114" s="4">
        <v>1.3746103017882803</v>
      </c>
      <c r="F114" s="4">
        <v>86.5</v>
      </c>
      <c r="G114" s="4">
        <v>1</v>
      </c>
    </row>
    <row r="115" spans="1:7" x14ac:dyDescent="0.2">
      <c r="A115" s="4">
        <v>88</v>
      </c>
      <c r="B115" s="4">
        <v>0.97245823608501314</v>
      </c>
      <c r="C115" s="4">
        <v>2.7541763914986861E-2</v>
      </c>
      <c r="D115" s="4">
        <v>8.9750198798438124E-2</v>
      </c>
      <c r="F115" s="4">
        <v>87.5</v>
      </c>
      <c r="G115" s="4">
        <v>1</v>
      </c>
    </row>
    <row r="116" spans="1:7" x14ac:dyDescent="0.2">
      <c r="A116" s="4">
        <v>89</v>
      </c>
      <c r="B116" s="4">
        <v>0.10922153968799786</v>
      </c>
      <c r="C116" s="4">
        <v>-0.10922153968799786</v>
      </c>
      <c r="D116" s="4">
        <v>-0.35591964735182369</v>
      </c>
      <c r="F116" s="4">
        <v>88.5</v>
      </c>
      <c r="G116" s="4">
        <v>1</v>
      </c>
    </row>
    <row r="117" spans="1:7" x14ac:dyDescent="0.2">
      <c r="A117" s="4">
        <v>90</v>
      </c>
      <c r="B117" s="4">
        <v>0.6247498883384941</v>
      </c>
      <c r="C117" s="4">
        <v>-0.6247498883384941</v>
      </c>
      <c r="D117" s="4">
        <v>-2.035869120465831</v>
      </c>
      <c r="F117" s="4">
        <v>89.5</v>
      </c>
      <c r="G117" s="4">
        <v>1</v>
      </c>
    </row>
    <row r="118" spans="1:7" x14ac:dyDescent="0.2">
      <c r="A118" s="4">
        <v>91</v>
      </c>
      <c r="B118" s="4">
        <v>0.31220206781415505</v>
      </c>
      <c r="C118" s="4">
        <v>0.68779793218584495</v>
      </c>
      <c r="D118" s="4">
        <v>2.2413234438206713</v>
      </c>
      <c r="F118" s="4">
        <v>90.5</v>
      </c>
      <c r="G118" s="4">
        <v>1</v>
      </c>
    </row>
    <row r="119" spans="1:7" x14ac:dyDescent="0.2">
      <c r="A119" s="4">
        <v>92</v>
      </c>
      <c r="B119" s="4">
        <v>0.77796908075608573</v>
      </c>
      <c r="C119" s="4">
        <v>0.22203091924391427</v>
      </c>
      <c r="D119" s="4">
        <v>0.72353096929633498</v>
      </c>
      <c r="F119" s="4">
        <v>91.5</v>
      </c>
      <c r="G119" s="4">
        <v>1</v>
      </c>
    </row>
    <row r="120" spans="1:7" x14ac:dyDescent="0.2">
      <c r="A120" s="4">
        <v>93</v>
      </c>
      <c r="B120" s="4">
        <v>0.78277417683543649</v>
      </c>
      <c r="C120" s="4">
        <v>-0.78277417683543649</v>
      </c>
      <c r="D120" s="4">
        <v>-2.5508220244032866</v>
      </c>
      <c r="F120" s="4">
        <v>92.5</v>
      </c>
      <c r="G120" s="4">
        <v>1</v>
      </c>
    </row>
    <row r="121" spans="1:7" x14ac:dyDescent="0.2">
      <c r="A121" s="4">
        <v>94</v>
      </c>
      <c r="B121" s="4">
        <v>0.10136296123503608</v>
      </c>
      <c r="C121" s="4">
        <v>-0.10136296123503608</v>
      </c>
      <c r="D121" s="4">
        <v>-0.33031093976855058</v>
      </c>
      <c r="F121" s="4">
        <v>93.5</v>
      </c>
      <c r="G121" s="4">
        <v>1</v>
      </c>
    </row>
    <row r="122" spans="1:7" x14ac:dyDescent="0.2">
      <c r="A122" s="4">
        <v>95</v>
      </c>
      <c r="B122" s="4">
        <v>0.32518838080821588</v>
      </c>
      <c r="C122" s="4">
        <v>-0.32518838080821588</v>
      </c>
      <c r="D122" s="4">
        <v>-1.0596896376923104</v>
      </c>
      <c r="F122" s="4">
        <v>94.5</v>
      </c>
      <c r="G122" s="4">
        <v>1</v>
      </c>
    </row>
    <row r="123" spans="1:7" x14ac:dyDescent="0.2">
      <c r="A123" s="4">
        <v>96</v>
      </c>
      <c r="B123" s="4">
        <v>0.56570441775297309</v>
      </c>
      <c r="C123" s="4">
        <v>0.43429558224702691</v>
      </c>
      <c r="D123" s="4">
        <v>1.4152366916028984</v>
      </c>
      <c r="F123" s="4">
        <v>95.5</v>
      </c>
      <c r="G123" s="4">
        <v>1</v>
      </c>
    </row>
    <row r="124" spans="1:7" x14ac:dyDescent="0.2">
      <c r="A124" s="4">
        <v>97</v>
      </c>
      <c r="B124" s="4">
        <v>0.92948059755503276</v>
      </c>
      <c r="C124" s="4">
        <v>7.0519402444967239E-2</v>
      </c>
      <c r="D124" s="4">
        <v>0.22980119966604151</v>
      </c>
      <c r="F124" s="4">
        <v>96.5</v>
      </c>
      <c r="G124" s="4">
        <v>1</v>
      </c>
    </row>
    <row r="125" spans="1:7" x14ac:dyDescent="0.2">
      <c r="A125" s="4">
        <v>98</v>
      </c>
      <c r="B125" s="4">
        <v>0.59948461919784113</v>
      </c>
      <c r="C125" s="4">
        <v>-0.59948461919784113</v>
      </c>
      <c r="D125" s="4">
        <v>-1.953537323015641</v>
      </c>
      <c r="F125" s="4">
        <v>97.5</v>
      </c>
      <c r="G125" s="4">
        <v>1</v>
      </c>
    </row>
    <row r="126" spans="1:7" x14ac:dyDescent="0.2">
      <c r="A126" s="4">
        <v>99</v>
      </c>
      <c r="B126" s="4">
        <v>0.74767502324670454</v>
      </c>
      <c r="C126" s="4">
        <v>0.25232497675329546</v>
      </c>
      <c r="D126" s="4">
        <v>0.82225005251376071</v>
      </c>
      <c r="F126" s="4">
        <v>98.5</v>
      </c>
      <c r="G126" s="4">
        <v>1</v>
      </c>
    </row>
    <row r="127" spans="1:7" ht="15" thickBot="1" x14ac:dyDescent="0.25">
      <c r="A127" s="5">
        <v>100</v>
      </c>
      <c r="B127" s="5">
        <v>0.71992592779185127</v>
      </c>
      <c r="C127" s="5">
        <v>0.28007407220814873</v>
      </c>
      <c r="D127" s="5">
        <v>0.9126758814925181</v>
      </c>
      <c r="F127" s="5">
        <v>99.5</v>
      </c>
      <c r="G127" s="5">
        <v>1</v>
      </c>
    </row>
  </sheetData>
  <sortState ref="G28:G127">
    <sortCondition ref="G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Logistic Regression</vt:lpstr>
      <vt:lpstr>Regression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MRT www.Win2Farsi.com</cp:lastModifiedBy>
  <dcterms:created xsi:type="dcterms:W3CDTF">2023-06-17T12:35:21Z</dcterms:created>
  <dcterms:modified xsi:type="dcterms:W3CDTF">2023-06-17T12:45:35Z</dcterms:modified>
</cp:coreProperties>
</file>