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LANJA MODAL" sheetId="1" r:id="rId4"/>
  </sheets>
  <definedNames>
    <definedName name="bulan1">'BELANJA MODAL'!$R$10</definedName>
    <definedName name="bulan2">'BELANJA MODAL'!$R$13</definedName>
    <definedName name="bulan3">'BELANJA MODAL'!$R$16</definedName>
    <definedName name="nama_kecamatan">'BELANJA MODAL'!$D$6</definedName>
    <definedName name="nama_kepsek">'BELANJA MODAL'!$K$216</definedName>
    <definedName name="nama_sekolah">'BELANJA MODAL'!$D$5</definedName>
    <definedName name="nip_kepsek">'BELANJA MODAL'!$K$217</definedName>
    <definedName name="sub_judul">'BELANJA MODAL'!$A$3</definedName>
    <definedName name="_xlnm.Print_Titles" localSheetId="0">'BELANJA MODAL'!$8:$9</definedName>
    <definedName name="_xlnm.Print_Area" localSheetId="0">'BELANJA MODAL'!$A$1:$P$218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<sst xmlns="http://schemas.openxmlformats.org/spreadsheetml/2006/main" uniqueCount="54">
  <si>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DAFTAR PENGADAAN BARANG DARI DANA BOS</t>
  </si>
  <si>
    <t>TRIWULAN I TAHUN ANGGARAN 2019</t>
  </si>
  <si>
    <t>Tanggal</t>
  </si>
  <si>
    <t>Bulan</t>
  </si>
  <si>
    <t>Nama Sekolah</t>
  </si>
  <si>
    <t xml:space="preserve">SD NEGERI BARAN 01 </t>
  </si>
  <si>
    <t>Januari</t>
  </si>
  <si>
    <t>Kecamatan</t>
  </si>
  <si>
    <t>AMBARAWA</t>
  </si>
  <si>
    <t>Februari</t>
  </si>
  <si>
    <t>Maret</t>
  </si>
  <si>
    <t>NO</t>
  </si>
  <si>
    <t>KODE BARANG</t>
  </si>
  <si>
    <t>NAMA BARANG</t>
  </si>
  <si>
    <t>MERK</t>
  </si>
  <si>
    <t>WARNA</t>
  </si>
  <si>
    <t>TYPE</t>
  </si>
  <si>
    <t>BAHAN</t>
  </si>
  <si>
    <t>BUKTI PEMBELIAN</t>
  </si>
  <si>
    <t>JUMLAH</t>
  </si>
  <si>
    <t>kode</t>
  </si>
  <si>
    <t>HARGA</t>
  </si>
  <si>
    <t>JENIS MODAL</t>
  </si>
  <si>
    <t>April</t>
  </si>
  <si>
    <t>Tgl</t>
  </si>
  <si>
    <t>NOMOR</t>
  </si>
  <si>
    <t>BARANG</t>
  </si>
  <si>
    <t>SATUAN</t>
  </si>
  <si>
    <t>jenis</t>
  </si>
  <si>
    <t>REKAP BELANJA MODAL PER BULAN</t>
  </si>
  <si>
    <t>Mei</t>
  </si>
  <si>
    <t>Kode Jenis Modal</t>
  </si>
  <si>
    <t>1.3.2.10.02.03.003.</t>
  </si>
  <si>
    <t>Printer EPSON L3600</t>
  </si>
  <si>
    <t>EPSON</t>
  </si>
  <si>
    <t>Hitam</t>
  </si>
  <si>
    <t>L3600</t>
  </si>
  <si>
    <t>Elektronik</t>
  </si>
  <si>
    <t>04</t>
  </si>
  <si>
    <t>ABC/02/19/000291</t>
  </si>
  <si>
    <t>Unit</t>
  </si>
  <si>
    <t>Mesin dan Peralatan</t>
  </si>
  <si>
    <t>Juni</t>
  </si>
  <si>
    <t>Aset tetap Lainnya</t>
  </si>
  <si>
    <t>Juli</t>
  </si>
  <si>
    <t>Gedung &amp; Bangunan</t>
  </si>
  <si>
    <t>Agustus</t>
  </si>
  <si>
    <t>September</t>
  </si>
  <si>
    <t>Oktober</t>
  </si>
  <si>
    <t>November</t>
  </si>
  <si>
    <t>Desember</t>
  </si>
  <si>
    <t>Jumlah</t>
  </si>
  <si>
    <t>Kepala Sekolah</t>
  </si>
  <si>
    <t>NIP.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</si>
</sst>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_);_(@_)"/>
    <numFmt numFmtId="165" formatCode="_(* #,##0_);_(* \(#,##0\);_(* &quot;-&quot;??_);_(@_)"/>
    <numFmt numFmtId="166" formatCode="[$-409]d\-mmm\-yy;@"/>
    <numFmt numFmtId="167" formatCode="_(&quot;Rp&quot;* #,##0_);_(&quot;Rp&quot;* \(#,##0\);_(&quot;Rp&quot;* &quot;-&quot;_);_(@_)"/>
    <numFmt numFmtId="168" formatCode="dd/mm/yyyy;@"/>
  </numFmts>
  <fonts count="17"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numFmtId="0" fontId="0" fillId="0" borderId="0"/>
  </cellStyleXfs>
  <cellXfs count="9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quotePrefix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quotePrefix="1" numFmtId="164" fillId="2" borderId="0" applyFont="1" applyNumberFormat="1" applyFill="0" applyBorder="0" applyAlignment="1">
      <alignment horizontal="left" vertical="bottom" textRotation="0" wrapText="false" shrinkToFit="false"/>
    </xf>
    <xf xfId="0" fontId="5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164" fillId="2" borderId="3" applyFont="1" applyNumberFormat="1" applyFill="0" applyBorder="1" applyAlignment="1">
      <alignment horizontal="center" vertical="center" textRotation="0" wrapText="false" shrinkToFit="true"/>
    </xf>
    <xf xfId="0" fontId="6" numFmtId="165" fillId="2" borderId="4" applyFont="1" applyNumberFormat="1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9" numFmtId="164" fillId="2" borderId="1" applyFont="1" applyNumberFormat="1" applyFill="0" applyBorder="1" applyAlignment="1">
      <alignment horizontal="center" vertical="center" textRotation="0" wrapText="false" shrinkToFit="false"/>
    </xf>
    <xf xfId="0" fontId="10" numFmtId="164" fillId="2" borderId="1" applyFont="1" applyNumberFormat="1" applyFill="0" applyBorder="1" applyAlignment="1">
      <alignment horizontal="general" vertical="center" textRotation="0" wrapText="false" shrinkToFit="false"/>
    </xf>
    <xf xfId="0" fontId="0" numFmtId="164" fillId="2" borderId="1" applyFont="0" applyNumberFormat="1" applyFill="0" applyBorder="1" applyAlignment="1">
      <alignment horizontal="general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10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10" numFmtId="164" fillId="2" borderId="3" applyFont="1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0">
      <alignment horizontal="general" vertical="bottom" textRotation="0" wrapText="false" shrinkToFit="false"/>
    </xf>
    <xf xfId="0" fontId="0" numFmtId="164" fillId="2" borderId="9" applyFont="0" applyNumberFormat="1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0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11" numFmtId="0" fillId="2" borderId="7" applyFont="1" applyNumberFormat="0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general" vertical="center" textRotation="0" wrapText="false" shrinkToFit="false"/>
    </xf>
    <xf xfId="0" fontId="11" numFmtId="166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164" fillId="2" borderId="1" applyFont="1" applyNumberFormat="1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quotePrefix="1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bottom" textRotation="0" wrapText="false" shrinkToFit="false"/>
    </xf>
    <xf xfId="0" fontId="15" numFmtId="164" fillId="2" borderId="0" applyFont="1" applyNumberFormat="1" applyFill="0" applyBorder="0" applyAlignment="1">
      <alignment horizontal="center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164" fillId="2" borderId="1" applyFont="0" applyNumberFormat="1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6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6" applyFont="1" applyNumberFormat="0" applyFill="0" applyBorder="1" applyAlignment="1">
      <alignment horizontal="center" vertical="center" textRotation="0" wrapText="false" shrinkToFit="false"/>
    </xf>
    <xf xfId="0" fontId="9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4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6" numFmtId="0" fillId="2" borderId="8" applyFont="1" applyNumberFormat="0" applyFill="0" applyBorder="1" applyAlignment="1" applyProtection="true">
      <alignment horizontal="center" vertical="center" textRotation="0" wrapText="false" shrinkToFit="true"/>
      <protection hidden="true"/>
    </xf>
    <xf xfId="0" fontId="9" numFmtId="0" fillId="2" borderId="1" applyFont="1" applyNumberFormat="0" applyFill="0" applyBorder="1" applyAlignment="1" applyProtection="true">
      <alignment horizontal="center" vertical="center" textRotation="0" wrapText="false" shrinkToFit="true"/>
      <protection hidden="true"/>
    </xf>
    <xf xfId="0" fontId="1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0" fillId="2" borderId="1" applyFont="1" applyNumberFormat="0" applyFill="0" applyBorder="1" applyAlignment="1">
      <alignment horizontal="general" vertical="center" textRotation="0" wrapText="false" shrinkToFit="true"/>
    </xf>
    <xf xfId="0" fontId="9" numFmtId="164" fillId="2" borderId="1" applyFont="1" applyNumberFormat="1" applyFill="0" applyBorder="1" applyAlignment="1">
      <alignment horizontal="center" vertical="center" textRotation="0" wrapText="false" shrinkToFit="true"/>
    </xf>
    <xf xfId="0" fontId="9" numFmtId="168" fillId="2" borderId="1" applyFont="1" applyNumberFormat="1" applyFill="0" applyBorder="1" applyAlignment="1">
      <alignment horizontal="center" vertical="center" textRotation="0" wrapText="false" shrinkToFit="true"/>
    </xf>
    <xf xfId="0" fontId="9" numFmtId="0" fillId="2" borderId="1" applyFont="1" applyNumberFormat="0" applyFill="0" applyBorder="1" applyAlignment="1">
      <alignment horizontal="center" vertical="center" textRotation="0" wrapText="false" shrinkToFit="true"/>
    </xf>
    <xf xfId="0" fontId="9" numFmtId="167" fillId="2" borderId="1" applyFont="1" applyNumberFormat="1" applyFill="0" applyBorder="1" applyAlignment="1">
      <alignment horizontal="center" vertical="center" textRotation="0" wrapText="false" shrinkToFit="tru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164" fillId="2" borderId="1" applyFont="1" applyNumberFormat="1" applyFill="0" applyBorder="1" applyAlignment="1">
      <alignment horizontal="center" vertical="center" textRotation="0" wrapText="false" shrinkToFit="true"/>
    </xf>
    <xf xfId="0" fontId="9" numFmtId="164" fillId="2" borderId="1" applyFont="1" applyNumberFormat="1" applyFill="0" applyBorder="1" applyAlignment="1">
      <alignment horizontal="general" vertical="center" textRotation="0" wrapText="false" shrinkToFit="true"/>
    </xf>
    <xf xfId="0" fontId="6" numFmtId="0" fillId="2" borderId="3" applyFont="1" applyNumberFormat="0" applyFill="0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0099FF"/>
    <outlinePr summaryBelow="1" summaryRight="1"/>
    <pageSetUpPr fitToPage="1"/>
  </sheetPr>
  <dimension ref="A1:AA217"/>
  <sheetViews>
    <sheetView tabSelected="1" workbookViewId="0" showGridLines="true" showRowColHeaders="1">
      <selection activeCell="R10" sqref="R10:R12"/>
    </sheetView>
  </sheetViews>
  <sheetFormatPr customHeight="true" defaultRowHeight="18" defaultColWidth="9.21875" outlineLevelRow="0" outlineLevelCol="0"/>
  <cols>
    <col min="1" max="1" width="4" customWidth="true" style="1"/>
    <col min="2" max="2" width="11.33203125" customWidth="true" style="1"/>
    <col min="3" max="3" width="20.77734375" customWidth="true" style="1"/>
    <col min="4" max="4" width="8.77734375" customWidth="true" style="1"/>
    <col min="5" max="5" width="8.77734375" customWidth="true" style="1"/>
    <col min="6" max="6" width="8.77734375" customWidth="true" style="1"/>
    <col min="7" max="7" width="8.77734375" customWidth="true" style="1"/>
    <col min="8" max="8" width="5.77734375" customWidth="true" style="1"/>
    <col min="9" max="9" width="10.77734375" customWidth="true" style="1"/>
    <col min="10" max="10" width="10.77734375" customWidth="true" style="1"/>
    <col min="11" max="11" width="5.77734375" customWidth="true" style="1"/>
    <col min="12" max="12" width="6.77734375" customWidth="true" style="1"/>
    <col min="13" max="13" width="6.77734375" hidden="true" customWidth="true" style="76"/>
    <col min="14" max="14" width="12.77734375" customWidth="true" style="1"/>
    <col min="15" max="15" width="15.77734375" customWidth="true" style="1"/>
    <col min="16" max="16" width="20.77734375" customWidth="true" style="1"/>
    <col min="17" max="17" width="9.21875" style="1"/>
    <col min="18" max="18" width="15.77734375" customWidth="true" style="1"/>
    <col min="19" max="19" width="19.5546875" customWidth="true" style="1"/>
    <col min="20" max="20" width="20.77734375" customWidth="true" style="1"/>
    <col min="21" max="21" width="9.21875" style="1"/>
    <col min="22" max="22" width="9.21875" style="1"/>
    <col min="23" max="23" width="11.21875" customWidth="true" style="1"/>
    <col min="24" max="24" width="9.21875" style="1"/>
    <col min="25" max="25" width="9.21875" style="1"/>
    <col min="26" max="26" width="19.44140625" customWidth="true" style="1"/>
    <col min="27" max="27" width="9.21875" style="1"/>
  </cols>
  <sheetData>
    <row r="1" spans="1:27" customHeight="1" ht="18">
      <c r="O1" s="2"/>
      <c r="P1" s="2"/>
    </row>
    <row r="2" spans="1:27" customHeight="1" ht="18" s="4" customForma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7" customHeight="1" ht="18" s="6" customForma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27" customHeight="1" ht="18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/>
      <c r="V4" s="8" t="s">
        <v>2</v>
      </c>
      <c r="W4" s="8" t="s">
        <v>3</v>
      </c>
    </row>
    <row r="5" spans="1:27" customHeight="1" ht="18">
      <c r="C5" s="9" t="s">
        <v>4</v>
      </c>
      <c r="D5" s="10" t="s">
        <v>5</v>
      </c>
      <c r="E5" s="10"/>
      <c r="F5" s="9"/>
      <c r="G5" s="9"/>
      <c r="V5" s="11">
        <v>1</v>
      </c>
      <c r="W5" s="11" t="s">
        <v>6</v>
      </c>
    </row>
    <row r="6" spans="1:27" customHeight="1" ht="18">
      <c r="C6" s="9" t="s">
        <v>7</v>
      </c>
      <c r="D6" s="12" t="s">
        <v>8</v>
      </c>
      <c r="E6" s="12"/>
      <c r="F6" s="13"/>
      <c r="G6" s="13"/>
      <c r="V6" s="11">
        <v>2</v>
      </c>
      <c r="W6" s="11" t="s">
        <v>9</v>
      </c>
    </row>
    <row r="7" spans="1:27" customHeight="1" ht="18">
      <c r="D7" s="14"/>
      <c r="E7" s="14"/>
      <c r="V7" s="11">
        <v>3</v>
      </c>
      <c r="W7" s="11" t="s">
        <v>10</v>
      </c>
    </row>
    <row r="8" spans="1:27" customHeight="1" ht="18" s="18" customFormat="1">
      <c r="A8" s="15" t="s">
        <v>11</v>
      </c>
      <c r="B8" s="93" t="s">
        <v>12</v>
      </c>
      <c r="C8" s="15" t="s">
        <v>13</v>
      </c>
      <c r="D8" s="15" t="s">
        <v>14</v>
      </c>
      <c r="E8" s="93" t="s">
        <v>15</v>
      </c>
      <c r="F8" s="15" t="s">
        <v>16</v>
      </c>
      <c r="G8" s="15" t="s">
        <v>17</v>
      </c>
      <c r="H8" s="15" t="s">
        <v>18</v>
      </c>
      <c r="I8" s="15"/>
      <c r="J8" s="15"/>
      <c r="K8" s="16" t="s">
        <v>19</v>
      </c>
      <c r="L8" s="16"/>
      <c r="M8" s="80" t="s">
        <v>20</v>
      </c>
      <c r="N8" s="17" t="s">
        <v>21</v>
      </c>
      <c r="O8" s="17"/>
      <c r="P8" s="17" t="s">
        <v>22</v>
      </c>
      <c r="V8" s="11">
        <v>4</v>
      </c>
      <c r="W8" s="11" t="s">
        <v>23</v>
      </c>
    </row>
    <row r="9" spans="1:27" customHeight="1" ht="18" s="18" customFormat="1">
      <c r="A9" s="15"/>
      <c r="B9" s="94"/>
      <c r="C9" s="15"/>
      <c r="D9" s="15"/>
      <c r="E9" s="94"/>
      <c r="F9" s="15"/>
      <c r="G9" s="15"/>
      <c r="H9" s="19" t="s">
        <v>24</v>
      </c>
      <c r="I9" s="19" t="s">
        <v>3</v>
      </c>
      <c r="J9" s="19" t="s">
        <v>25</v>
      </c>
      <c r="K9" s="20" t="s">
        <v>26</v>
      </c>
      <c r="L9" s="21" t="s">
        <v>27</v>
      </c>
      <c r="M9" s="81" t="s">
        <v>28</v>
      </c>
      <c r="N9" s="22" t="s">
        <v>27</v>
      </c>
      <c r="O9" s="23" t="s">
        <v>19</v>
      </c>
      <c r="P9" s="17"/>
      <c r="R9" s="24" t="s">
        <v>29</v>
      </c>
      <c r="S9" s="25"/>
      <c r="T9" s="26"/>
      <c r="V9" s="11">
        <v>5</v>
      </c>
      <c r="W9" s="11" t="s">
        <v>30</v>
      </c>
      <c r="Y9" s="73" t="s">
        <v>31</v>
      </c>
      <c r="Z9" s="73"/>
    </row>
    <row r="10" spans="1:27" customHeight="1" ht="18">
      <c r="A10" s="84">
        <v>1</v>
      </c>
      <c r="B10" s="84" t="s">
        <v>32</v>
      </c>
      <c r="C10" s="85" t="s">
        <v>33</v>
      </c>
      <c r="D10" s="85" t="s">
        <v>34</v>
      </c>
      <c r="E10" s="85" t="s">
        <v>35</v>
      </c>
      <c r="F10" s="85" t="s">
        <v>36</v>
      </c>
      <c r="G10" s="85" t="s">
        <v>37</v>
      </c>
      <c r="H10" s="86" t="s">
        <v>38</v>
      </c>
      <c r="I10" s="87" t="s">
        <v>9</v>
      </c>
      <c r="J10" s="88" t="s">
        <v>39</v>
      </c>
      <c r="K10" s="86">
        <v>1</v>
      </c>
      <c r="L10" s="89" t="s">
        <v>40</v>
      </c>
      <c r="M10" s="82">
        <v>3</v>
      </c>
      <c r="N10" s="91">
        <v>2500000</v>
      </c>
      <c r="O10" s="27">
        <f>K10*N10</f>
        <v>2500000</v>
      </c>
      <c r="P10" s="75" t="str">
        <f>IF(ISBLANK(M10),"",VLOOKUP(M10,$Y$10:$Z$12,2,TRUE))</f>
        <v>Mesin dan Peralatan</v>
      </c>
      <c r="R10" s="32" t="s">
        <v>6</v>
      </c>
      <c r="S10" s="28" t="s">
        <v>41</v>
      </c>
      <c r="T10" s="29">
        <f>SUMIFS($O$10:$O$209,$I$10:$I$209,R10,$P$10:$P$209,"Mesin dan Peralatan")</f>
        <v>0</v>
      </c>
      <c r="V10" s="11">
        <v>6</v>
      </c>
      <c r="W10" s="11" t="s">
        <v>42</v>
      </c>
      <c r="Y10" s="71">
        <v>3</v>
      </c>
      <c r="Z10" s="70" t="s">
        <v>41</v>
      </c>
    </row>
    <row r="11" spans="1:27" customHeight="1" ht="18">
      <c r="A11" s="90">
        <v>2</v>
      </c>
      <c r="B11" s="90"/>
      <c r="C11" s="85"/>
      <c r="D11" s="85"/>
      <c r="E11" s="85"/>
      <c r="F11" s="85"/>
      <c r="G11" s="85"/>
      <c r="H11" s="86"/>
      <c r="I11" s="87"/>
      <c r="J11" s="88"/>
      <c r="K11" s="86"/>
      <c r="L11" s="89"/>
      <c r="M11" s="82"/>
      <c r="N11" s="92"/>
      <c r="O11" s="27">
        <f>K11*N11</f>
        <v>0</v>
      </c>
      <c r="P11" s="75" t="str">
        <f>IF(ISBLANK(M11),"",VLOOKUP(M11,$Y$10:$Z$12,2,TRUE))</f>
        <v/>
      </c>
      <c r="R11" s="30"/>
      <c r="S11" s="28" t="s">
        <v>43</v>
      </c>
      <c r="T11" s="29">
        <f>SUMIFS($O$10:$O$209,$I$10:$I$209,R10,$P$10:$P$209,"Aset tetap Lainnya")</f>
        <v>0</v>
      </c>
      <c r="V11" s="11">
        <v>7</v>
      </c>
      <c r="W11" s="11" t="s">
        <v>44</v>
      </c>
      <c r="Y11" s="72">
        <v>4</v>
      </c>
      <c r="Z11" s="70" t="s">
        <v>43</v>
      </c>
    </row>
    <row r="12" spans="1:27" customHeight="1" ht="18">
      <c r="A12" s="84">
        <v>3</v>
      </c>
      <c r="B12" s="84"/>
      <c r="C12" s="85"/>
      <c r="D12" s="85"/>
      <c r="E12" s="85"/>
      <c r="F12" s="85"/>
      <c r="G12" s="85"/>
      <c r="H12" s="86"/>
      <c r="I12" s="87"/>
      <c r="J12" s="88"/>
      <c r="K12" s="86"/>
      <c r="L12" s="89"/>
      <c r="M12" s="82"/>
      <c r="N12" s="92"/>
      <c r="O12" s="27">
        <f>K12*N12</f>
        <v>0</v>
      </c>
      <c r="P12" s="75" t="str">
        <f>IF(ISBLANK(M12),"",VLOOKUP(M12,$Y$10:$Z$12,2,TRUE))</f>
        <v/>
      </c>
      <c r="R12" s="31"/>
      <c r="S12" s="28" t="s">
        <v>45</v>
      </c>
      <c r="T12" s="29">
        <f>SUMIFS($O$10:$O$209,$I$10:$I$209,R10,$P$10:$P$209,"Gedung &amp; Bangunan")</f>
        <v>0</v>
      </c>
      <c r="V12" s="11">
        <v>8</v>
      </c>
      <c r="W12" s="11" t="s">
        <v>46</v>
      </c>
      <c r="Y12" s="72">
        <v>5</v>
      </c>
      <c r="Z12" s="70" t="s">
        <v>45</v>
      </c>
    </row>
    <row r="13" spans="1:27" customHeight="1" ht="18">
      <c r="A13" s="90">
        <v>4</v>
      </c>
      <c r="B13" s="90"/>
      <c r="C13" s="85"/>
      <c r="D13" s="85"/>
      <c r="E13" s="85"/>
      <c r="F13" s="85"/>
      <c r="G13" s="85"/>
      <c r="H13" s="86"/>
      <c r="I13" s="87"/>
      <c r="J13" s="88"/>
      <c r="K13" s="86"/>
      <c r="L13" s="89"/>
      <c r="M13" s="82"/>
      <c r="N13" s="92"/>
      <c r="O13" s="27">
        <f>K13*N13</f>
        <v>0</v>
      </c>
      <c r="P13" s="75" t="str">
        <f>IF(ISBLANK(M13),"",VLOOKUP(M13,$Y$10:$Z$12,2,TRUE))</f>
        <v/>
      </c>
      <c r="R13" s="32" t="s">
        <v>9</v>
      </c>
      <c r="S13" s="33" t="s">
        <v>41</v>
      </c>
      <c r="T13" s="29">
        <f>SUMIFS($O$10:$O$209,$I$10:$I$209,R13,$P$10:$P$209,"Mesin dan Peralatan")</f>
        <v>2500000</v>
      </c>
      <c r="V13" s="11">
        <v>9</v>
      </c>
      <c r="W13" s="11" t="s">
        <v>47</v>
      </c>
    </row>
    <row r="14" spans="1:27" customHeight="1" ht="18">
      <c r="A14" s="84">
        <v>5</v>
      </c>
      <c r="B14" s="84"/>
      <c r="C14" s="85"/>
      <c r="D14" s="85"/>
      <c r="E14" s="85"/>
      <c r="F14" s="85"/>
      <c r="G14" s="85"/>
      <c r="H14" s="86"/>
      <c r="I14" s="87"/>
      <c r="J14" s="88"/>
      <c r="K14" s="86"/>
      <c r="L14" s="89"/>
      <c r="M14" s="82"/>
      <c r="N14" s="92"/>
      <c r="O14" s="27">
        <f>K14*N14</f>
        <v>0</v>
      </c>
      <c r="P14" s="75" t="str">
        <f>IF(ISBLANK(M14),"",VLOOKUP(M14,$Y$10:$Z$12,2,TRUE))</f>
        <v/>
      </c>
      <c r="R14" s="34"/>
      <c r="S14" s="33" t="s">
        <v>43</v>
      </c>
      <c r="T14" s="29">
        <f>SUMIFS($O$10:$O$209,$I$10:$I$209,R13,$P$10:$P$209,"Aset tetap Lainnya")</f>
        <v>0</v>
      </c>
      <c r="V14" s="11">
        <v>10</v>
      </c>
      <c r="W14" s="11" t="s">
        <v>48</v>
      </c>
    </row>
    <row r="15" spans="1:27" customHeight="1" ht="18">
      <c r="A15" s="90">
        <v>6</v>
      </c>
      <c r="B15" s="90"/>
      <c r="C15" s="85"/>
      <c r="D15" s="85"/>
      <c r="E15" s="85"/>
      <c r="F15" s="85"/>
      <c r="G15" s="85"/>
      <c r="H15" s="86"/>
      <c r="I15" s="87"/>
      <c r="J15" s="88"/>
      <c r="K15" s="86"/>
      <c r="L15" s="89"/>
      <c r="M15" s="82"/>
      <c r="N15" s="92"/>
      <c r="O15" s="27">
        <f>K15*N15</f>
        <v>0</v>
      </c>
      <c r="P15" s="75" t="str">
        <f>IF(ISBLANK(M15),"",VLOOKUP(M15,$Y$10:$Z$12,2,TRUE))</f>
        <v/>
      </c>
      <c r="R15" s="35"/>
      <c r="S15" s="33" t="s">
        <v>45</v>
      </c>
      <c r="T15" s="29">
        <f>SUMIFS($O$10:$O$209,$I$10:$I$209,R13,$P$10:$P$209,"Gedung &amp; Bangunan")</f>
        <v>0</v>
      </c>
      <c r="V15" s="11">
        <v>11</v>
      </c>
      <c r="W15" s="11" t="s">
        <v>49</v>
      </c>
    </row>
    <row r="16" spans="1:27" customHeight="1" ht="18">
      <c r="A16" s="84">
        <v>7</v>
      </c>
      <c r="B16" s="84"/>
      <c r="C16" s="85"/>
      <c r="D16" s="85"/>
      <c r="E16" s="85"/>
      <c r="F16" s="85"/>
      <c r="G16" s="85"/>
      <c r="H16" s="86"/>
      <c r="I16" s="87"/>
      <c r="J16" s="88"/>
      <c r="K16" s="86"/>
      <c r="L16" s="89"/>
      <c r="M16" s="82"/>
      <c r="N16" s="92"/>
      <c r="O16" s="27">
        <f>K16*N16</f>
        <v>0</v>
      </c>
      <c r="P16" s="75" t="str">
        <f>IF(ISBLANK(M16),"",VLOOKUP(M16,$Y$10:$Z$12,2,TRUE))</f>
        <v/>
      </c>
      <c r="R16" s="36" t="s">
        <v>10</v>
      </c>
      <c r="S16" s="33" t="s">
        <v>41</v>
      </c>
      <c r="T16" s="29">
        <f>SUMIFS($O$10:$O$209,$I$10:$I$209,R16,$P$10:$P$209,"Mesin dan Peralatan")</f>
        <v>0</v>
      </c>
      <c r="V16" s="11">
        <v>12</v>
      </c>
      <c r="W16" s="11" t="s">
        <v>50</v>
      </c>
    </row>
    <row r="17" spans="1:27" customHeight="1" ht="18">
      <c r="A17" s="90">
        <v>8</v>
      </c>
      <c r="B17" s="90"/>
      <c r="C17" s="85"/>
      <c r="D17" s="85"/>
      <c r="E17" s="85"/>
      <c r="F17" s="85"/>
      <c r="G17" s="85"/>
      <c r="H17" s="86"/>
      <c r="I17" s="87"/>
      <c r="J17" s="88"/>
      <c r="K17" s="86"/>
      <c r="L17" s="89"/>
      <c r="M17" s="82"/>
      <c r="N17" s="92"/>
      <c r="O17" s="27">
        <f>K17*N17</f>
        <v>0</v>
      </c>
      <c r="P17" s="75" t="str">
        <f>IF(ISBLANK(M17),"",VLOOKUP(M17,$Y$10:$Z$12,2,TRUE))</f>
        <v/>
      </c>
      <c r="R17" s="37"/>
      <c r="S17" s="33" t="s">
        <v>43</v>
      </c>
      <c r="T17" s="29">
        <f>SUMIFS($O$10:$O$209,$I$10:$I$209,R16,$P$10:$P$209,"Aset tetap Lainnya")</f>
        <v>0</v>
      </c>
      <c r="V17" s="11">
        <v>13</v>
      </c>
      <c r="W17" s="11"/>
    </row>
    <row r="18" spans="1:27" customHeight="1" ht="18">
      <c r="A18" s="84">
        <v>9</v>
      </c>
      <c r="B18" s="84"/>
      <c r="C18" s="85"/>
      <c r="D18" s="85"/>
      <c r="E18" s="85"/>
      <c r="F18" s="85"/>
      <c r="G18" s="85"/>
      <c r="H18" s="86"/>
      <c r="I18" s="87"/>
      <c r="J18" s="88"/>
      <c r="K18" s="86"/>
      <c r="L18" s="89"/>
      <c r="M18" s="82"/>
      <c r="N18" s="92"/>
      <c r="O18" s="27">
        <f>K18*N18</f>
        <v>0</v>
      </c>
      <c r="P18" s="75" t="str">
        <f>IF(ISBLANK(M18),"",VLOOKUP(M18,$Y$10:$Z$12,2,TRUE))</f>
        <v/>
      </c>
      <c r="R18" s="38"/>
      <c r="S18" s="33" t="s">
        <v>45</v>
      </c>
      <c r="T18" s="29">
        <f>SUMIFS($O$10:$O$209,$I$10:$I$209,R16,$P$10:$P$209,"Gedung &amp; Bangunan")</f>
        <v>0</v>
      </c>
      <c r="V18" s="11">
        <v>14</v>
      </c>
      <c r="W18" s="11"/>
    </row>
    <row r="19" spans="1:27" customHeight="1" ht="18">
      <c r="A19" s="90">
        <v>10</v>
      </c>
      <c r="B19" s="90"/>
      <c r="C19" s="85"/>
      <c r="D19" s="85"/>
      <c r="E19" s="85"/>
      <c r="F19" s="85"/>
      <c r="G19" s="85"/>
      <c r="H19" s="86"/>
      <c r="I19" s="87"/>
      <c r="J19" s="88"/>
      <c r="K19" s="86"/>
      <c r="L19" s="89"/>
      <c r="M19" s="82"/>
      <c r="N19" s="92"/>
      <c r="O19" s="27">
        <f>K19*N19</f>
        <v>0</v>
      </c>
      <c r="P19" s="75" t="str">
        <f>IF(ISBLANK(M19),"",VLOOKUP(M19,$Y$10:$Z$12,2,TRUE))</f>
        <v/>
      </c>
      <c r="R19" s="36" t="s">
        <v>51</v>
      </c>
      <c r="S19" s="33" t="s">
        <v>41</v>
      </c>
      <c r="T19" s="29">
        <f>T10+T13+T16</f>
        <v>2500000</v>
      </c>
      <c r="V19" s="11">
        <v>15</v>
      </c>
      <c r="W19" s="11"/>
    </row>
    <row r="20" spans="1:27" customHeight="1" ht="18">
      <c r="A20" s="84">
        <v>11</v>
      </c>
      <c r="B20" s="84"/>
      <c r="C20" s="85"/>
      <c r="D20" s="85"/>
      <c r="E20" s="85"/>
      <c r="F20" s="85"/>
      <c r="G20" s="85"/>
      <c r="H20" s="86"/>
      <c r="I20" s="87"/>
      <c r="J20" s="88"/>
      <c r="K20" s="86"/>
      <c r="L20" s="89"/>
      <c r="M20" s="82"/>
      <c r="N20" s="92"/>
      <c r="O20" s="27">
        <f>K20*N20</f>
        <v>0</v>
      </c>
      <c r="P20" s="75" t="str">
        <f>IF(ISBLANK(M20),"",VLOOKUP(M20,$Y$10:$Z$12,2,TRUE))</f>
        <v/>
      </c>
      <c r="R20" s="37"/>
      <c r="S20" s="33" t="s">
        <v>43</v>
      </c>
      <c r="T20" s="29">
        <f>T11+T14+T17</f>
        <v>0</v>
      </c>
      <c r="V20" s="11">
        <v>16</v>
      </c>
      <c r="W20" s="11"/>
    </row>
    <row r="21" spans="1:27" customHeight="1" ht="18">
      <c r="A21" s="90">
        <v>12</v>
      </c>
      <c r="B21" s="90"/>
      <c r="C21" s="85"/>
      <c r="D21" s="85"/>
      <c r="E21" s="85"/>
      <c r="F21" s="85"/>
      <c r="G21" s="85"/>
      <c r="H21" s="86"/>
      <c r="I21" s="87"/>
      <c r="J21" s="88"/>
      <c r="K21" s="86"/>
      <c r="L21" s="89"/>
      <c r="M21" s="82"/>
      <c r="N21" s="92"/>
      <c r="O21" s="27">
        <f>K21*N21</f>
        <v>0</v>
      </c>
      <c r="P21" s="75" t="str">
        <f>IF(ISBLANK(M21),"",VLOOKUP(M21,$Y$10:$Z$12,2,TRUE))</f>
        <v/>
      </c>
      <c r="R21" s="37"/>
      <c r="S21" s="39" t="s">
        <v>45</v>
      </c>
      <c r="T21" s="29">
        <f>T12+T15+T18</f>
        <v>0</v>
      </c>
      <c r="V21" s="11">
        <v>17</v>
      </c>
      <c r="W21" s="11"/>
    </row>
    <row r="22" spans="1:27" customHeight="1" ht="18">
      <c r="A22" s="84">
        <v>13</v>
      </c>
      <c r="B22" s="84"/>
      <c r="C22" s="85"/>
      <c r="D22" s="85"/>
      <c r="E22" s="85"/>
      <c r="F22" s="85"/>
      <c r="G22" s="85"/>
      <c r="H22" s="86"/>
      <c r="I22" s="87"/>
      <c r="J22" s="88"/>
      <c r="K22" s="86"/>
      <c r="L22" s="89"/>
      <c r="M22" s="82"/>
      <c r="N22" s="92"/>
      <c r="O22" s="27">
        <f>K22*N22</f>
        <v>0</v>
      </c>
      <c r="P22" s="75" t="str">
        <f>IF(ISBLANK(M22),"",VLOOKUP(M22,$Y$10:$Z$12,2,TRUE))</f>
        <v/>
      </c>
      <c r="R22" s="40"/>
      <c r="S22" s="41"/>
      <c r="T22" s="42"/>
      <c r="V22" s="11">
        <v>18</v>
      </c>
      <c r="W22" s="11"/>
    </row>
    <row r="23" spans="1:27" customHeight="1" ht="18">
      <c r="A23" s="90">
        <v>14</v>
      </c>
      <c r="B23" s="90"/>
      <c r="C23" s="85"/>
      <c r="D23" s="85"/>
      <c r="E23" s="85"/>
      <c r="F23" s="85"/>
      <c r="G23" s="85"/>
      <c r="H23" s="86"/>
      <c r="I23" s="87"/>
      <c r="J23" s="88"/>
      <c r="K23" s="86"/>
      <c r="L23" s="89"/>
      <c r="M23" s="82"/>
      <c r="N23" s="92"/>
      <c r="O23" s="27">
        <f>K23*N23</f>
        <v>0</v>
      </c>
      <c r="P23" s="75" t="str">
        <f>IF(ISBLANK(M23),"",VLOOKUP(M23,$Y$10:$Z$12,2,TRUE))</f>
        <v/>
      </c>
      <c r="R23" s="43"/>
      <c r="S23" s="44"/>
      <c r="T23" s="45"/>
      <c r="V23" s="11">
        <v>19</v>
      </c>
      <c r="W23" s="11"/>
    </row>
    <row r="24" spans="1:27" customHeight="1" ht="18">
      <c r="A24" s="84">
        <v>15</v>
      </c>
      <c r="B24" s="84"/>
      <c r="C24" s="85"/>
      <c r="D24" s="85"/>
      <c r="E24" s="85"/>
      <c r="F24" s="85"/>
      <c r="G24" s="85"/>
      <c r="H24" s="86"/>
      <c r="I24" s="87"/>
      <c r="J24" s="88"/>
      <c r="K24" s="86"/>
      <c r="L24" s="89"/>
      <c r="M24" s="82"/>
      <c r="N24" s="92"/>
      <c r="O24" s="27">
        <f>K24*N24</f>
        <v>0</v>
      </c>
      <c r="P24" s="75" t="str">
        <f>IF(ISBLANK(M24),"",VLOOKUP(M24,$Y$10:$Z$12,2,TRUE))</f>
        <v/>
      </c>
      <c r="R24" s="43"/>
      <c r="S24" s="44"/>
      <c r="T24" s="45"/>
      <c r="V24" s="11">
        <v>20</v>
      </c>
      <c r="W24" s="11"/>
    </row>
    <row r="25" spans="1:27" customHeight="1" ht="18">
      <c r="A25" s="90">
        <v>16</v>
      </c>
      <c r="B25" s="90"/>
      <c r="C25" s="85"/>
      <c r="D25" s="85"/>
      <c r="E25" s="85"/>
      <c r="F25" s="85"/>
      <c r="G25" s="85"/>
      <c r="H25" s="86"/>
      <c r="I25" s="87"/>
      <c r="J25" s="88"/>
      <c r="K25" s="86"/>
      <c r="L25" s="89"/>
      <c r="M25" s="82"/>
      <c r="N25" s="92"/>
      <c r="O25" s="27">
        <f>K25*N25</f>
        <v>0</v>
      </c>
      <c r="P25" s="75" t="str">
        <f>IF(ISBLANK(M25),"",VLOOKUP(M25,$Y$10:$Z$12,2,TRUE))</f>
        <v/>
      </c>
      <c r="R25" s="43"/>
      <c r="S25" s="44"/>
      <c r="T25" s="45"/>
      <c r="V25" s="11">
        <v>21</v>
      </c>
      <c r="W25" s="11"/>
    </row>
    <row r="26" spans="1:27" customHeight="1" ht="18">
      <c r="A26" s="84">
        <v>17</v>
      </c>
      <c r="B26" s="84"/>
      <c r="C26" s="85"/>
      <c r="D26" s="85"/>
      <c r="E26" s="85"/>
      <c r="F26" s="85"/>
      <c r="G26" s="85"/>
      <c r="H26" s="86"/>
      <c r="I26" s="87"/>
      <c r="J26" s="88"/>
      <c r="K26" s="86"/>
      <c r="L26" s="89"/>
      <c r="M26" s="82"/>
      <c r="N26" s="92"/>
      <c r="O26" s="27">
        <f>K26*N26</f>
        <v>0</v>
      </c>
      <c r="P26" s="75" t="str">
        <f>IF(ISBLANK(M26),"",VLOOKUP(M26,$Y$10:$Z$12,2,TRUE))</f>
        <v/>
      </c>
      <c r="R26" s="43"/>
      <c r="S26" s="44"/>
      <c r="T26" s="45"/>
      <c r="V26" s="11">
        <v>22</v>
      </c>
      <c r="W26" s="11"/>
    </row>
    <row r="27" spans="1:27" customHeight="1" ht="18">
      <c r="A27" s="90">
        <v>18</v>
      </c>
      <c r="B27" s="90"/>
      <c r="C27" s="85"/>
      <c r="D27" s="85"/>
      <c r="E27" s="85"/>
      <c r="F27" s="85"/>
      <c r="G27" s="85"/>
      <c r="H27" s="86"/>
      <c r="I27" s="87"/>
      <c r="J27" s="88"/>
      <c r="K27" s="86"/>
      <c r="L27" s="89"/>
      <c r="M27" s="82"/>
      <c r="N27" s="92"/>
      <c r="O27" s="27">
        <f>K27*N27</f>
        <v>0</v>
      </c>
      <c r="P27" s="75" t="str">
        <f>IF(ISBLANK(M27),"",VLOOKUP(M27,$Y$10:$Z$12,2,TRUE))</f>
        <v/>
      </c>
      <c r="R27" s="43"/>
      <c r="S27" s="44"/>
      <c r="T27" s="45"/>
      <c r="V27" s="11">
        <v>23</v>
      </c>
      <c r="W27" s="11"/>
    </row>
    <row r="28" spans="1:27" customHeight="1" ht="18">
      <c r="A28" s="84">
        <v>19</v>
      </c>
      <c r="B28" s="84"/>
      <c r="C28" s="85"/>
      <c r="D28" s="85"/>
      <c r="E28" s="85"/>
      <c r="F28" s="85"/>
      <c r="G28" s="85"/>
      <c r="H28" s="86"/>
      <c r="I28" s="87"/>
      <c r="J28" s="88"/>
      <c r="K28" s="86"/>
      <c r="L28" s="89"/>
      <c r="M28" s="82"/>
      <c r="N28" s="92"/>
      <c r="O28" s="27">
        <f>K28*N28</f>
        <v>0</v>
      </c>
      <c r="P28" s="75" t="str">
        <f>IF(ISBLANK(M28),"",VLOOKUP(M28,$Y$10:$Z$12,2,TRUE))</f>
        <v/>
      </c>
      <c r="R28" s="46"/>
      <c r="S28" s="44"/>
      <c r="T28" s="45"/>
      <c r="V28" s="11">
        <v>24</v>
      </c>
      <c r="W28" s="11"/>
    </row>
    <row r="29" spans="1:27" customHeight="1" ht="18">
      <c r="A29" s="90">
        <v>20</v>
      </c>
      <c r="B29" s="90"/>
      <c r="C29" s="85"/>
      <c r="D29" s="85"/>
      <c r="E29" s="85"/>
      <c r="F29" s="85"/>
      <c r="G29" s="85"/>
      <c r="H29" s="86"/>
      <c r="I29" s="87"/>
      <c r="J29" s="88"/>
      <c r="K29" s="86"/>
      <c r="L29" s="89"/>
      <c r="M29" s="82"/>
      <c r="N29" s="92"/>
      <c r="O29" s="27">
        <f>K29*N29</f>
        <v>0</v>
      </c>
      <c r="P29" s="75" t="str">
        <f>IF(ISBLANK(M29),"",VLOOKUP(M29,$Y$10:$Z$12,2,TRUE))</f>
        <v/>
      </c>
      <c r="R29" s="43"/>
      <c r="S29" s="44"/>
      <c r="T29" s="45"/>
      <c r="V29" s="11">
        <v>25</v>
      </c>
      <c r="W29" s="11"/>
    </row>
    <row r="30" spans="1:27" customHeight="1" ht="18">
      <c r="A30" s="84">
        <v>21</v>
      </c>
      <c r="B30" s="84"/>
      <c r="C30" s="85"/>
      <c r="D30" s="85"/>
      <c r="E30" s="85"/>
      <c r="F30" s="85"/>
      <c r="G30" s="85"/>
      <c r="H30" s="86"/>
      <c r="I30" s="87"/>
      <c r="J30" s="88"/>
      <c r="K30" s="86"/>
      <c r="L30" s="89"/>
      <c r="M30" s="82"/>
      <c r="N30" s="92"/>
      <c r="O30" s="27">
        <f>K30*N30</f>
        <v>0</v>
      </c>
      <c r="P30" s="75" t="str">
        <f>IF(ISBLANK(M30),"",VLOOKUP(M30,$Y$10:$Z$12,2,TRUE))</f>
        <v/>
      </c>
      <c r="R30" s="43"/>
      <c r="S30" s="44"/>
      <c r="T30" s="45"/>
      <c r="V30" s="11">
        <v>26</v>
      </c>
      <c r="W30" s="11"/>
    </row>
    <row r="31" spans="1:27" customHeight="1" ht="18">
      <c r="A31" s="90">
        <v>22</v>
      </c>
      <c r="B31" s="90"/>
      <c r="C31" s="85"/>
      <c r="D31" s="85"/>
      <c r="E31" s="85"/>
      <c r="F31" s="85"/>
      <c r="G31" s="85"/>
      <c r="H31" s="86"/>
      <c r="I31" s="87"/>
      <c r="J31" s="88"/>
      <c r="K31" s="86"/>
      <c r="L31" s="89"/>
      <c r="M31" s="82"/>
      <c r="N31" s="92"/>
      <c r="O31" s="27">
        <f>K31*N31</f>
        <v>0</v>
      </c>
      <c r="P31" s="75" t="str">
        <f>IF(ISBLANK(M31),"",VLOOKUP(M31,$Y$10:$Z$12,2,TRUE))</f>
        <v/>
      </c>
      <c r="V31" s="11">
        <v>27</v>
      </c>
      <c r="W31" s="11"/>
    </row>
    <row r="32" spans="1:27" customHeight="1" ht="18">
      <c r="A32" s="84">
        <v>23</v>
      </c>
      <c r="B32" s="84"/>
      <c r="C32" s="85"/>
      <c r="D32" s="85"/>
      <c r="E32" s="85"/>
      <c r="F32" s="85"/>
      <c r="G32" s="85"/>
      <c r="H32" s="86"/>
      <c r="I32" s="87"/>
      <c r="J32" s="88"/>
      <c r="K32" s="86"/>
      <c r="L32" s="89"/>
      <c r="M32" s="82"/>
      <c r="N32" s="92"/>
      <c r="O32" s="27">
        <f>K32*N32</f>
        <v>0</v>
      </c>
      <c r="P32" s="75" t="str">
        <f>IF(ISBLANK(M32),"",VLOOKUP(M32,$Y$10:$Z$12,2,TRUE))</f>
        <v/>
      </c>
      <c r="V32" s="11">
        <v>28</v>
      </c>
      <c r="W32" s="11"/>
    </row>
    <row r="33" spans="1:27" customHeight="1" ht="18">
      <c r="A33" s="90">
        <v>24</v>
      </c>
      <c r="B33" s="90"/>
      <c r="C33" s="85"/>
      <c r="D33" s="85"/>
      <c r="E33" s="85"/>
      <c r="F33" s="85"/>
      <c r="G33" s="85"/>
      <c r="H33" s="86"/>
      <c r="I33" s="87"/>
      <c r="J33" s="88"/>
      <c r="K33" s="86"/>
      <c r="L33" s="89"/>
      <c r="M33" s="82"/>
      <c r="N33" s="92"/>
      <c r="O33" s="27">
        <f>K33*N33</f>
        <v>0</v>
      </c>
      <c r="P33" s="75" t="str">
        <f>IF(ISBLANK(M33),"",VLOOKUP(M33,$Y$10:$Z$12,2,TRUE))</f>
        <v/>
      </c>
      <c r="V33" s="11">
        <v>29</v>
      </c>
      <c r="W33" s="11"/>
    </row>
    <row r="34" spans="1:27" customHeight="1" ht="18">
      <c r="A34" s="84">
        <v>25</v>
      </c>
      <c r="B34" s="84"/>
      <c r="C34" s="85"/>
      <c r="D34" s="85"/>
      <c r="E34" s="85"/>
      <c r="F34" s="85"/>
      <c r="G34" s="85"/>
      <c r="H34" s="86"/>
      <c r="I34" s="87"/>
      <c r="J34" s="88"/>
      <c r="K34" s="86"/>
      <c r="L34" s="89"/>
      <c r="M34" s="82"/>
      <c r="N34" s="92"/>
      <c r="O34" s="27">
        <f>K34*N34</f>
        <v>0</v>
      </c>
      <c r="P34" s="75" t="str">
        <f>IF(ISBLANK(M34),"",VLOOKUP(M34,$Y$10:$Z$12,2,TRUE))</f>
        <v/>
      </c>
      <c r="V34" s="11">
        <v>30</v>
      </c>
      <c r="W34" s="11"/>
    </row>
    <row r="35" spans="1:27" customHeight="1" ht="18">
      <c r="A35" s="90">
        <v>26</v>
      </c>
      <c r="B35" s="90"/>
      <c r="C35" s="85"/>
      <c r="D35" s="85"/>
      <c r="E35" s="85"/>
      <c r="F35" s="85"/>
      <c r="G35" s="85"/>
      <c r="H35" s="86"/>
      <c r="I35" s="87"/>
      <c r="J35" s="88"/>
      <c r="K35" s="86"/>
      <c r="L35" s="89"/>
      <c r="M35" s="82"/>
      <c r="N35" s="92"/>
      <c r="O35" s="27">
        <f>K35*N35</f>
        <v>0</v>
      </c>
      <c r="P35" s="75" t="str">
        <f>IF(ISBLANK(M35),"",VLOOKUP(M35,$Y$10:$Z$12,2,TRUE))</f>
        <v/>
      </c>
      <c r="V35" s="11">
        <v>31</v>
      </c>
      <c r="W35" s="11"/>
    </row>
    <row r="36" spans="1:27" customHeight="1" ht="18">
      <c r="A36" s="84">
        <v>27</v>
      </c>
      <c r="B36" s="84"/>
      <c r="C36" s="85"/>
      <c r="D36" s="85"/>
      <c r="E36" s="85"/>
      <c r="F36" s="85"/>
      <c r="G36" s="85"/>
      <c r="H36" s="86"/>
      <c r="I36" s="87"/>
      <c r="J36" s="88"/>
      <c r="K36" s="86"/>
      <c r="L36" s="89"/>
      <c r="M36" s="82"/>
      <c r="N36" s="92"/>
      <c r="O36" s="27">
        <f>K36*N36</f>
        <v>0</v>
      </c>
      <c r="P36" s="75" t="str">
        <f>IF(ISBLANK(M36),"",VLOOKUP(M36,$Y$10:$Z$12,2,TRUE))</f>
        <v/>
      </c>
    </row>
    <row r="37" spans="1:27" customHeight="1" ht="18">
      <c r="A37" s="90">
        <v>28</v>
      </c>
      <c r="B37" s="90"/>
      <c r="C37" s="85"/>
      <c r="D37" s="85"/>
      <c r="E37" s="85"/>
      <c r="F37" s="85"/>
      <c r="G37" s="85"/>
      <c r="H37" s="86"/>
      <c r="I37" s="87"/>
      <c r="J37" s="88"/>
      <c r="K37" s="86"/>
      <c r="L37" s="89"/>
      <c r="M37" s="82"/>
      <c r="N37" s="92"/>
      <c r="O37" s="27">
        <f>K37*N37</f>
        <v>0</v>
      </c>
      <c r="P37" s="75" t="str">
        <f>IF(ISBLANK(M37),"",VLOOKUP(M37,$Y$10:$Z$12,2,TRUE))</f>
        <v/>
      </c>
    </row>
    <row r="38" spans="1:27" customHeight="1" ht="18">
      <c r="A38" s="84">
        <v>29</v>
      </c>
      <c r="B38" s="84"/>
      <c r="C38" s="85"/>
      <c r="D38" s="85"/>
      <c r="E38" s="85"/>
      <c r="F38" s="85"/>
      <c r="G38" s="85"/>
      <c r="H38" s="86"/>
      <c r="I38" s="87"/>
      <c r="J38" s="88"/>
      <c r="K38" s="86"/>
      <c r="L38" s="89"/>
      <c r="M38" s="82"/>
      <c r="N38" s="92"/>
      <c r="O38" s="27">
        <f>K38*N38</f>
        <v>0</v>
      </c>
      <c r="P38" s="75" t="str">
        <f>IF(ISBLANK(M38),"",VLOOKUP(M38,$Y$10:$Z$12,2,TRUE))</f>
        <v/>
      </c>
    </row>
    <row r="39" spans="1:27" customHeight="1" ht="18">
      <c r="A39" s="90">
        <v>30</v>
      </c>
      <c r="B39" s="90"/>
      <c r="C39" s="85"/>
      <c r="D39" s="85"/>
      <c r="E39" s="85"/>
      <c r="F39" s="85"/>
      <c r="G39" s="85"/>
      <c r="H39" s="86"/>
      <c r="I39" s="87"/>
      <c r="J39" s="88"/>
      <c r="K39" s="86"/>
      <c r="L39" s="89"/>
      <c r="M39" s="82"/>
      <c r="N39" s="92"/>
      <c r="O39" s="27">
        <f>K39*N39</f>
        <v>0</v>
      </c>
      <c r="P39" s="75" t="str">
        <f>IF(ISBLANK(M39),"",VLOOKUP(M39,$Y$10:$Z$12,2,TRUE))</f>
        <v/>
      </c>
    </row>
    <row r="40" spans="1:27" customHeight="1" ht="18">
      <c r="A40" s="84">
        <v>31</v>
      </c>
      <c r="B40" s="84"/>
      <c r="C40" s="85"/>
      <c r="D40" s="85"/>
      <c r="E40" s="85"/>
      <c r="F40" s="85"/>
      <c r="G40" s="85"/>
      <c r="H40" s="86"/>
      <c r="I40" s="87"/>
      <c r="J40" s="88"/>
      <c r="K40" s="86"/>
      <c r="L40" s="89"/>
      <c r="M40" s="82"/>
      <c r="N40" s="92"/>
      <c r="O40" s="27">
        <f>K40*N40</f>
        <v>0</v>
      </c>
      <c r="P40" s="75" t="str">
        <f>IF(ISBLANK(M40),"",VLOOKUP(M40,$Y$10:$Z$12,2,TRUE))</f>
        <v/>
      </c>
    </row>
    <row r="41" spans="1:27" customHeight="1" ht="18">
      <c r="A41" s="90">
        <v>32</v>
      </c>
      <c r="B41" s="90"/>
      <c r="C41" s="85"/>
      <c r="D41" s="85"/>
      <c r="E41" s="85"/>
      <c r="F41" s="85"/>
      <c r="G41" s="85"/>
      <c r="H41" s="86"/>
      <c r="I41" s="87"/>
      <c r="J41" s="88"/>
      <c r="K41" s="86"/>
      <c r="L41" s="89"/>
      <c r="M41" s="82"/>
      <c r="N41" s="92"/>
      <c r="O41" s="27">
        <f>K41*N41</f>
        <v>0</v>
      </c>
      <c r="P41" s="75" t="str">
        <f>IF(ISBLANK(M41),"",VLOOKUP(M41,$Y$10:$Z$12,2,TRUE))</f>
        <v/>
      </c>
    </row>
    <row r="42" spans="1:27" customHeight="1" ht="18">
      <c r="A42" s="84">
        <v>33</v>
      </c>
      <c r="B42" s="84"/>
      <c r="C42" s="85"/>
      <c r="D42" s="85"/>
      <c r="E42" s="85"/>
      <c r="F42" s="85"/>
      <c r="G42" s="85"/>
      <c r="H42" s="86"/>
      <c r="I42" s="87"/>
      <c r="J42" s="88"/>
      <c r="K42" s="86"/>
      <c r="L42" s="89"/>
      <c r="M42" s="82"/>
      <c r="N42" s="92"/>
      <c r="O42" s="27">
        <f>K42*N42</f>
        <v>0</v>
      </c>
      <c r="P42" s="75" t="str">
        <f>IF(ISBLANK(M42),"",VLOOKUP(M42,$Y$10:$Z$12,2,TRUE))</f>
        <v/>
      </c>
    </row>
    <row r="43" spans="1:27" customHeight="1" ht="18">
      <c r="A43" s="90">
        <v>34</v>
      </c>
      <c r="B43" s="90"/>
      <c r="C43" s="85"/>
      <c r="D43" s="85"/>
      <c r="E43" s="85"/>
      <c r="F43" s="85"/>
      <c r="G43" s="85"/>
      <c r="H43" s="86"/>
      <c r="I43" s="87"/>
      <c r="J43" s="88"/>
      <c r="K43" s="86"/>
      <c r="L43" s="89"/>
      <c r="M43" s="82"/>
      <c r="N43" s="92"/>
      <c r="O43" s="27">
        <f>K43*N43</f>
        <v>0</v>
      </c>
      <c r="P43" s="75" t="str">
        <f>IF(ISBLANK(M43),"",VLOOKUP(M43,$Y$10:$Z$12,2,TRUE))</f>
        <v/>
      </c>
    </row>
    <row r="44" spans="1:27" customHeight="1" ht="18">
      <c r="A44" s="84">
        <v>35</v>
      </c>
      <c r="B44" s="84"/>
      <c r="C44" s="85"/>
      <c r="D44" s="85"/>
      <c r="E44" s="85"/>
      <c r="F44" s="85"/>
      <c r="G44" s="85"/>
      <c r="H44" s="86"/>
      <c r="I44" s="87"/>
      <c r="J44" s="88"/>
      <c r="K44" s="86"/>
      <c r="L44" s="89"/>
      <c r="M44" s="82"/>
      <c r="N44" s="92"/>
      <c r="O44" s="27">
        <f>K44*N44</f>
        <v>0</v>
      </c>
      <c r="P44" s="75" t="str">
        <f>IF(ISBLANK(M44),"",VLOOKUP(M44,$Y$10:$Z$12,2,TRUE))</f>
        <v/>
      </c>
    </row>
    <row r="45" spans="1:27" customHeight="1" ht="18">
      <c r="A45" s="90">
        <v>36</v>
      </c>
      <c r="B45" s="90"/>
      <c r="C45" s="85"/>
      <c r="D45" s="85"/>
      <c r="E45" s="85"/>
      <c r="F45" s="85"/>
      <c r="G45" s="85"/>
      <c r="H45" s="86"/>
      <c r="I45" s="87"/>
      <c r="J45" s="88"/>
      <c r="K45" s="86"/>
      <c r="L45" s="89"/>
      <c r="M45" s="82"/>
      <c r="N45" s="92"/>
      <c r="O45" s="27">
        <f>K45*N45</f>
        <v>0</v>
      </c>
      <c r="P45" s="75" t="str">
        <f>IF(ISBLANK(M45),"",VLOOKUP(M45,$Y$10:$Z$12,2,TRUE))</f>
        <v/>
      </c>
    </row>
    <row r="46" spans="1:27" customHeight="1" ht="18">
      <c r="A46" s="84">
        <v>37</v>
      </c>
      <c r="B46" s="84"/>
      <c r="C46" s="85"/>
      <c r="D46" s="85"/>
      <c r="E46" s="85"/>
      <c r="F46" s="85"/>
      <c r="G46" s="85"/>
      <c r="H46" s="86"/>
      <c r="I46" s="87"/>
      <c r="J46" s="88"/>
      <c r="K46" s="86"/>
      <c r="L46" s="89"/>
      <c r="M46" s="82"/>
      <c r="N46" s="92"/>
      <c r="O46" s="27">
        <f>K46*N46</f>
        <v>0</v>
      </c>
      <c r="P46" s="75" t="str">
        <f>IF(ISBLANK(M46),"",VLOOKUP(M46,$Y$10:$Z$12,2,TRUE))</f>
        <v/>
      </c>
    </row>
    <row r="47" spans="1:27" customHeight="1" ht="18">
      <c r="A47" s="90">
        <v>38</v>
      </c>
      <c r="B47" s="90"/>
      <c r="C47" s="85"/>
      <c r="D47" s="85"/>
      <c r="E47" s="85"/>
      <c r="F47" s="85"/>
      <c r="G47" s="85"/>
      <c r="H47" s="86"/>
      <c r="I47" s="87"/>
      <c r="J47" s="88"/>
      <c r="K47" s="86"/>
      <c r="L47" s="89"/>
      <c r="M47" s="82"/>
      <c r="N47" s="92"/>
      <c r="O47" s="27">
        <f>K47*N47</f>
        <v>0</v>
      </c>
      <c r="P47" s="75" t="str">
        <f>IF(ISBLANK(M47),"",VLOOKUP(M47,$Y$10:$Z$12,2,TRUE))</f>
        <v/>
      </c>
    </row>
    <row r="48" spans="1:27" customHeight="1" ht="18">
      <c r="A48" s="84">
        <v>39</v>
      </c>
      <c r="B48" s="84"/>
      <c r="C48" s="85"/>
      <c r="D48" s="85"/>
      <c r="E48" s="85"/>
      <c r="F48" s="85"/>
      <c r="G48" s="85"/>
      <c r="H48" s="86"/>
      <c r="I48" s="87"/>
      <c r="J48" s="88"/>
      <c r="K48" s="86"/>
      <c r="L48" s="89"/>
      <c r="M48" s="82"/>
      <c r="N48" s="92"/>
      <c r="O48" s="27">
        <f>K48*N48</f>
        <v>0</v>
      </c>
      <c r="P48" s="75" t="str">
        <f>IF(ISBLANK(M48),"",VLOOKUP(M48,$Y$10:$Z$12,2,TRUE))</f>
        <v/>
      </c>
    </row>
    <row r="49" spans="1:27" customHeight="1" ht="18">
      <c r="A49" s="90">
        <v>40</v>
      </c>
      <c r="B49" s="90"/>
      <c r="C49" s="85"/>
      <c r="D49" s="85"/>
      <c r="E49" s="85"/>
      <c r="F49" s="85"/>
      <c r="G49" s="85"/>
      <c r="H49" s="86"/>
      <c r="I49" s="87"/>
      <c r="J49" s="88"/>
      <c r="K49" s="86"/>
      <c r="L49" s="89"/>
      <c r="M49" s="82"/>
      <c r="N49" s="92"/>
      <c r="O49" s="27">
        <f>K49*N49</f>
        <v>0</v>
      </c>
      <c r="P49" s="75" t="str">
        <f>IF(ISBLANK(M49),"",VLOOKUP(M49,$Y$10:$Z$12,2,TRUE))</f>
        <v/>
      </c>
    </row>
    <row r="50" spans="1:27" customHeight="1" ht="18">
      <c r="A50" s="84">
        <v>41</v>
      </c>
      <c r="B50" s="84"/>
      <c r="C50" s="85"/>
      <c r="D50" s="85"/>
      <c r="E50" s="85"/>
      <c r="F50" s="85"/>
      <c r="G50" s="85"/>
      <c r="H50" s="86"/>
      <c r="I50" s="87"/>
      <c r="J50" s="88"/>
      <c r="K50" s="86"/>
      <c r="L50" s="89"/>
      <c r="M50" s="82"/>
      <c r="N50" s="92"/>
      <c r="O50" s="27">
        <f>K50*N50</f>
        <v>0</v>
      </c>
      <c r="P50" s="75" t="str">
        <f>IF(ISBLANK(M50),"",VLOOKUP(M50,$Y$10:$Z$12,2,TRUE))</f>
        <v/>
      </c>
    </row>
    <row r="51" spans="1:27" customHeight="1" ht="18">
      <c r="A51" s="90">
        <v>42</v>
      </c>
      <c r="B51" s="90"/>
      <c r="C51" s="85"/>
      <c r="D51" s="85"/>
      <c r="E51" s="85"/>
      <c r="F51" s="85"/>
      <c r="G51" s="85"/>
      <c r="H51" s="86"/>
      <c r="I51" s="87"/>
      <c r="J51" s="88"/>
      <c r="K51" s="86"/>
      <c r="L51" s="89"/>
      <c r="M51" s="82"/>
      <c r="N51" s="92"/>
      <c r="O51" s="27">
        <f>K51*N51</f>
        <v>0</v>
      </c>
      <c r="P51" s="75" t="str">
        <f>IF(ISBLANK(M51),"",VLOOKUP(M51,$Y$10:$Z$12,2,TRUE))</f>
        <v/>
      </c>
    </row>
    <row r="52" spans="1:27" customHeight="1" ht="18">
      <c r="A52" s="84">
        <v>43</v>
      </c>
      <c r="B52" s="84"/>
      <c r="C52" s="85"/>
      <c r="D52" s="85"/>
      <c r="E52" s="85"/>
      <c r="F52" s="85"/>
      <c r="G52" s="85"/>
      <c r="H52" s="86"/>
      <c r="I52" s="87"/>
      <c r="J52" s="88"/>
      <c r="K52" s="86"/>
      <c r="L52" s="89"/>
      <c r="M52" s="82"/>
      <c r="N52" s="92"/>
      <c r="O52" s="27">
        <f>K52*N52</f>
        <v>0</v>
      </c>
      <c r="P52" s="75" t="str">
        <f>IF(ISBLANK(M52),"",VLOOKUP(M52,$Y$10:$Z$12,2,TRUE))</f>
        <v/>
      </c>
    </row>
    <row r="53" spans="1:27" customHeight="1" ht="18">
      <c r="A53" s="90">
        <v>44</v>
      </c>
      <c r="B53" s="90"/>
      <c r="C53" s="85"/>
      <c r="D53" s="85"/>
      <c r="E53" s="85"/>
      <c r="F53" s="85"/>
      <c r="G53" s="85"/>
      <c r="H53" s="86"/>
      <c r="I53" s="87"/>
      <c r="J53" s="88"/>
      <c r="K53" s="86"/>
      <c r="L53" s="89"/>
      <c r="M53" s="82"/>
      <c r="N53" s="92"/>
      <c r="O53" s="27">
        <f>K53*N53</f>
        <v>0</v>
      </c>
      <c r="P53" s="75" t="str">
        <f>IF(ISBLANK(M53),"",VLOOKUP(M53,$Y$10:$Z$12,2,TRUE))</f>
        <v/>
      </c>
    </row>
    <row r="54" spans="1:27" customHeight="1" ht="18">
      <c r="A54" s="84">
        <v>45</v>
      </c>
      <c r="B54" s="84"/>
      <c r="C54" s="85"/>
      <c r="D54" s="85"/>
      <c r="E54" s="85"/>
      <c r="F54" s="85"/>
      <c r="G54" s="85"/>
      <c r="H54" s="86"/>
      <c r="I54" s="87"/>
      <c r="J54" s="88"/>
      <c r="K54" s="86"/>
      <c r="L54" s="89"/>
      <c r="M54" s="82"/>
      <c r="N54" s="92"/>
      <c r="O54" s="27">
        <f>K54*N54</f>
        <v>0</v>
      </c>
      <c r="P54" s="75" t="str">
        <f>IF(ISBLANK(M54),"",VLOOKUP(M54,$Y$10:$Z$12,2,TRUE))</f>
        <v/>
      </c>
    </row>
    <row r="55" spans="1:27" customHeight="1" ht="18">
      <c r="A55" s="90">
        <v>46</v>
      </c>
      <c r="B55" s="90"/>
      <c r="C55" s="85"/>
      <c r="D55" s="85"/>
      <c r="E55" s="85"/>
      <c r="F55" s="85"/>
      <c r="G55" s="85"/>
      <c r="H55" s="86"/>
      <c r="I55" s="87"/>
      <c r="J55" s="88"/>
      <c r="K55" s="86"/>
      <c r="L55" s="89"/>
      <c r="M55" s="82"/>
      <c r="N55" s="92"/>
      <c r="O55" s="27">
        <f>K55*N55</f>
        <v>0</v>
      </c>
      <c r="P55" s="75" t="str">
        <f>IF(ISBLANK(M55),"",VLOOKUP(M55,$Y$10:$Z$12,2,TRUE))</f>
        <v/>
      </c>
    </row>
    <row r="56" spans="1:27" customHeight="1" ht="18">
      <c r="A56" s="84">
        <v>47</v>
      </c>
      <c r="B56" s="84"/>
      <c r="C56" s="85"/>
      <c r="D56" s="85"/>
      <c r="E56" s="85"/>
      <c r="F56" s="85"/>
      <c r="G56" s="85"/>
      <c r="H56" s="86"/>
      <c r="I56" s="87"/>
      <c r="J56" s="88"/>
      <c r="K56" s="86"/>
      <c r="L56" s="89"/>
      <c r="M56" s="82"/>
      <c r="N56" s="92"/>
      <c r="O56" s="27">
        <f>K56*N56</f>
        <v>0</v>
      </c>
      <c r="P56" s="75" t="str">
        <f>IF(ISBLANK(M56),"",VLOOKUP(M56,$Y$10:$Z$12,2,TRUE))</f>
        <v/>
      </c>
    </row>
    <row r="57" spans="1:27" customHeight="1" ht="18">
      <c r="A57" s="90">
        <v>48</v>
      </c>
      <c r="B57" s="90"/>
      <c r="C57" s="85"/>
      <c r="D57" s="85"/>
      <c r="E57" s="85"/>
      <c r="F57" s="85"/>
      <c r="G57" s="85"/>
      <c r="H57" s="86"/>
      <c r="I57" s="87"/>
      <c r="J57" s="88"/>
      <c r="K57" s="86"/>
      <c r="L57" s="89"/>
      <c r="M57" s="82"/>
      <c r="N57" s="92"/>
      <c r="O57" s="27">
        <f>K57*N57</f>
        <v>0</v>
      </c>
      <c r="P57" s="75" t="str">
        <f>IF(ISBLANK(M57),"",VLOOKUP(M57,$Y$10:$Z$12,2,TRUE))</f>
        <v/>
      </c>
    </row>
    <row r="58" spans="1:27" customHeight="1" ht="18">
      <c r="A58" s="84">
        <v>49</v>
      </c>
      <c r="B58" s="84"/>
      <c r="C58" s="85"/>
      <c r="D58" s="85"/>
      <c r="E58" s="85"/>
      <c r="F58" s="85"/>
      <c r="G58" s="85"/>
      <c r="H58" s="86"/>
      <c r="I58" s="87"/>
      <c r="J58" s="88"/>
      <c r="K58" s="86"/>
      <c r="L58" s="89"/>
      <c r="M58" s="82"/>
      <c r="N58" s="92"/>
      <c r="O58" s="27">
        <f>K58*N58</f>
        <v>0</v>
      </c>
      <c r="P58" s="75" t="str">
        <f>IF(ISBLANK(M58),"",VLOOKUP(M58,$Y$10:$Z$12,2,TRUE))</f>
        <v/>
      </c>
    </row>
    <row r="59" spans="1:27" customHeight="1" ht="18">
      <c r="A59" s="90">
        <v>50</v>
      </c>
      <c r="B59" s="90"/>
      <c r="C59" s="85"/>
      <c r="D59" s="85"/>
      <c r="E59" s="85"/>
      <c r="F59" s="85"/>
      <c r="G59" s="85"/>
      <c r="H59" s="86"/>
      <c r="I59" s="87"/>
      <c r="J59" s="88"/>
      <c r="K59" s="86"/>
      <c r="L59" s="89"/>
      <c r="M59" s="82"/>
      <c r="N59" s="92"/>
      <c r="O59" s="27">
        <f>K59*N59</f>
        <v>0</v>
      </c>
      <c r="P59" s="75" t="str">
        <f>IF(ISBLANK(M59),"",VLOOKUP(M59,$Y$10:$Z$12,2,TRUE))</f>
        <v/>
      </c>
    </row>
    <row r="60" spans="1:27" customHeight="1" ht="18">
      <c r="A60" s="84">
        <v>51</v>
      </c>
      <c r="B60" s="84"/>
      <c r="C60" s="85"/>
      <c r="D60" s="85"/>
      <c r="E60" s="85"/>
      <c r="F60" s="85"/>
      <c r="G60" s="85"/>
      <c r="H60" s="86"/>
      <c r="I60" s="87"/>
      <c r="J60" s="88"/>
      <c r="K60" s="86"/>
      <c r="L60" s="89"/>
      <c r="M60" s="82"/>
      <c r="N60" s="92"/>
      <c r="O60" s="27">
        <f>K60*N60</f>
        <v>0</v>
      </c>
      <c r="P60" s="75" t="str">
        <f>IF(ISBLANK(M60),"",VLOOKUP(M60,$Y$10:$Z$12,2,TRUE))</f>
        <v/>
      </c>
    </row>
    <row r="61" spans="1:27" customHeight="1" ht="18">
      <c r="A61" s="90">
        <v>52</v>
      </c>
      <c r="B61" s="90"/>
      <c r="C61" s="85"/>
      <c r="D61" s="85"/>
      <c r="E61" s="85"/>
      <c r="F61" s="85"/>
      <c r="G61" s="85"/>
      <c r="H61" s="86"/>
      <c r="I61" s="87"/>
      <c r="J61" s="88"/>
      <c r="K61" s="86"/>
      <c r="L61" s="89"/>
      <c r="M61" s="82"/>
      <c r="N61" s="92"/>
      <c r="O61" s="27">
        <f>K61*N61</f>
        <v>0</v>
      </c>
      <c r="P61" s="75" t="str">
        <f>IF(ISBLANK(M61),"",VLOOKUP(M61,$Y$10:$Z$12,2,TRUE))</f>
        <v/>
      </c>
    </row>
    <row r="62" spans="1:27" customHeight="1" ht="18">
      <c r="A62" s="84">
        <v>53</v>
      </c>
      <c r="B62" s="84"/>
      <c r="C62" s="85"/>
      <c r="D62" s="85"/>
      <c r="E62" s="85"/>
      <c r="F62" s="85"/>
      <c r="G62" s="85"/>
      <c r="H62" s="86"/>
      <c r="I62" s="87"/>
      <c r="J62" s="88"/>
      <c r="K62" s="86"/>
      <c r="L62" s="89"/>
      <c r="M62" s="82"/>
      <c r="N62" s="92"/>
      <c r="O62" s="27">
        <f>K62*N62</f>
        <v>0</v>
      </c>
      <c r="P62" s="75" t="str">
        <f>IF(ISBLANK(M62),"",VLOOKUP(M62,$Y$10:$Z$12,2,TRUE))</f>
        <v/>
      </c>
    </row>
    <row r="63" spans="1:27" customHeight="1" ht="18">
      <c r="A63" s="90">
        <v>54</v>
      </c>
      <c r="B63" s="90"/>
      <c r="C63" s="85"/>
      <c r="D63" s="85"/>
      <c r="E63" s="85"/>
      <c r="F63" s="85"/>
      <c r="G63" s="85"/>
      <c r="H63" s="86"/>
      <c r="I63" s="87"/>
      <c r="J63" s="88"/>
      <c r="K63" s="86"/>
      <c r="L63" s="89"/>
      <c r="M63" s="82"/>
      <c r="N63" s="92"/>
      <c r="O63" s="27">
        <f>K63*N63</f>
        <v>0</v>
      </c>
      <c r="P63" s="75" t="str">
        <f>IF(ISBLANK(M63),"",VLOOKUP(M63,$Y$10:$Z$12,2,TRUE))</f>
        <v/>
      </c>
    </row>
    <row r="64" spans="1:27" customHeight="1" ht="18">
      <c r="A64" s="84">
        <v>55</v>
      </c>
      <c r="B64" s="84"/>
      <c r="C64" s="85"/>
      <c r="D64" s="85"/>
      <c r="E64" s="85"/>
      <c r="F64" s="85"/>
      <c r="G64" s="85"/>
      <c r="H64" s="86"/>
      <c r="I64" s="87"/>
      <c r="J64" s="88"/>
      <c r="K64" s="86"/>
      <c r="L64" s="89"/>
      <c r="M64" s="82"/>
      <c r="N64" s="92"/>
      <c r="O64" s="27">
        <f>K64*N64</f>
        <v>0</v>
      </c>
      <c r="P64" s="75" t="str">
        <f>IF(ISBLANK(M64),"",VLOOKUP(M64,$Y$10:$Z$12,2,TRUE))</f>
        <v/>
      </c>
    </row>
    <row r="65" spans="1:27" customHeight="1" ht="18">
      <c r="A65" s="90">
        <v>56</v>
      </c>
      <c r="B65" s="90"/>
      <c r="C65" s="85"/>
      <c r="D65" s="85"/>
      <c r="E65" s="85"/>
      <c r="F65" s="85"/>
      <c r="G65" s="85"/>
      <c r="H65" s="86"/>
      <c r="I65" s="87"/>
      <c r="J65" s="88"/>
      <c r="K65" s="86"/>
      <c r="L65" s="89"/>
      <c r="M65" s="82"/>
      <c r="N65" s="92"/>
      <c r="O65" s="27">
        <f>K65*N65</f>
        <v>0</v>
      </c>
      <c r="P65" s="75" t="str">
        <f>IF(ISBLANK(M65),"",VLOOKUP(M65,$Y$10:$Z$12,2,TRUE))</f>
        <v/>
      </c>
    </row>
    <row r="66" spans="1:27" customHeight="1" ht="18">
      <c r="A66" s="84">
        <v>57</v>
      </c>
      <c r="B66" s="84"/>
      <c r="C66" s="85"/>
      <c r="D66" s="85"/>
      <c r="E66" s="85"/>
      <c r="F66" s="85"/>
      <c r="G66" s="85"/>
      <c r="H66" s="86"/>
      <c r="I66" s="87"/>
      <c r="J66" s="88"/>
      <c r="K66" s="86"/>
      <c r="L66" s="89"/>
      <c r="M66" s="82"/>
      <c r="N66" s="92"/>
      <c r="O66" s="27">
        <f>K66*N66</f>
        <v>0</v>
      </c>
      <c r="P66" s="75" t="str">
        <f>IF(ISBLANK(M66),"",VLOOKUP(M66,$Y$10:$Z$12,2,TRUE))</f>
        <v/>
      </c>
    </row>
    <row r="67" spans="1:27" customHeight="1" ht="18">
      <c r="A67" s="90">
        <v>58</v>
      </c>
      <c r="B67" s="90"/>
      <c r="C67" s="85"/>
      <c r="D67" s="85"/>
      <c r="E67" s="85"/>
      <c r="F67" s="85"/>
      <c r="G67" s="85"/>
      <c r="H67" s="86"/>
      <c r="I67" s="87"/>
      <c r="J67" s="88"/>
      <c r="K67" s="86"/>
      <c r="L67" s="89"/>
      <c r="M67" s="82"/>
      <c r="N67" s="92"/>
      <c r="O67" s="27">
        <f>K67*N67</f>
        <v>0</v>
      </c>
      <c r="P67" s="75" t="str">
        <f>IF(ISBLANK(M67),"",VLOOKUP(M67,$Y$10:$Z$12,2,TRUE))</f>
        <v/>
      </c>
    </row>
    <row r="68" spans="1:27" customHeight="1" ht="18">
      <c r="A68" s="84">
        <v>59</v>
      </c>
      <c r="B68" s="84"/>
      <c r="C68" s="85"/>
      <c r="D68" s="85"/>
      <c r="E68" s="85"/>
      <c r="F68" s="85"/>
      <c r="G68" s="85"/>
      <c r="H68" s="86"/>
      <c r="I68" s="87"/>
      <c r="J68" s="88"/>
      <c r="K68" s="86"/>
      <c r="L68" s="89"/>
      <c r="M68" s="82"/>
      <c r="N68" s="92"/>
      <c r="O68" s="27">
        <f>K68*N68</f>
        <v>0</v>
      </c>
      <c r="P68" s="75" t="str">
        <f>IF(ISBLANK(M68),"",VLOOKUP(M68,$Y$10:$Z$12,2,TRUE))</f>
        <v/>
      </c>
    </row>
    <row r="69" spans="1:27" customHeight="1" ht="18">
      <c r="A69" s="90">
        <v>60</v>
      </c>
      <c r="B69" s="90"/>
      <c r="C69" s="85"/>
      <c r="D69" s="85"/>
      <c r="E69" s="85"/>
      <c r="F69" s="85"/>
      <c r="G69" s="85"/>
      <c r="H69" s="86"/>
      <c r="I69" s="87"/>
      <c r="J69" s="88"/>
      <c r="K69" s="86"/>
      <c r="L69" s="89"/>
      <c r="M69" s="82"/>
      <c r="N69" s="92"/>
      <c r="O69" s="27">
        <f>K69*N69</f>
        <v>0</v>
      </c>
      <c r="P69" s="75" t="str">
        <f>IF(ISBLANK(M69),"",VLOOKUP(M69,$Y$10:$Z$12,2,TRUE))</f>
        <v/>
      </c>
    </row>
    <row r="70" spans="1:27" customHeight="1" ht="18">
      <c r="A70" s="84">
        <v>61</v>
      </c>
      <c r="B70" s="84"/>
      <c r="C70" s="85"/>
      <c r="D70" s="85"/>
      <c r="E70" s="85"/>
      <c r="F70" s="85"/>
      <c r="G70" s="85"/>
      <c r="H70" s="86"/>
      <c r="I70" s="87"/>
      <c r="J70" s="88"/>
      <c r="K70" s="86"/>
      <c r="L70" s="89"/>
      <c r="M70" s="82"/>
      <c r="N70" s="92"/>
      <c r="O70" s="27">
        <f>K70*N70</f>
        <v>0</v>
      </c>
      <c r="P70" s="75" t="str">
        <f>IF(ISBLANK(M70),"",VLOOKUP(M70,$Y$10:$Z$12,2,TRUE))</f>
        <v/>
      </c>
    </row>
    <row r="71" spans="1:27" customHeight="1" ht="18">
      <c r="A71" s="90">
        <v>62</v>
      </c>
      <c r="B71" s="90"/>
      <c r="C71" s="85"/>
      <c r="D71" s="85"/>
      <c r="E71" s="85"/>
      <c r="F71" s="85"/>
      <c r="G71" s="85"/>
      <c r="H71" s="86"/>
      <c r="I71" s="87"/>
      <c r="J71" s="88"/>
      <c r="K71" s="86"/>
      <c r="L71" s="89"/>
      <c r="M71" s="82"/>
      <c r="N71" s="92"/>
      <c r="O71" s="27">
        <f>K71*N71</f>
        <v>0</v>
      </c>
      <c r="P71" s="75" t="str">
        <f>IF(ISBLANK(M71),"",VLOOKUP(M71,$Y$10:$Z$12,2,TRUE))</f>
        <v/>
      </c>
    </row>
    <row r="72" spans="1:27" customHeight="1" ht="18">
      <c r="A72" s="84">
        <v>63</v>
      </c>
      <c r="B72" s="84"/>
      <c r="C72" s="85"/>
      <c r="D72" s="85"/>
      <c r="E72" s="85"/>
      <c r="F72" s="85"/>
      <c r="G72" s="85"/>
      <c r="H72" s="86"/>
      <c r="I72" s="87"/>
      <c r="J72" s="88"/>
      <c r="K72" s="86"/>
      <c r="L72" s="89"/>
      <c r="M72" s="82"/>
      <c r="N72" s="92"/>
      <c r="O72" s="27">
        <f>K72*N72</f>
        <v>0</v>
      </c>
      <c r="P72" s="75" t="str">
        <f>IF(ISBLANK(M72),"",VLOOKUP(M72,$Y$10:$Z$12,2,TRUE))</f>
        <v/>
      </c>
    </row>
    <row r="73" spans="1:27" customHeight="1" ht="18">
      <c r="A73" s="90">
        <v>64</v>
      </c>
      <c r="B73" s="90"/>
      <c r="C73" s="85"/>
      <c r="D73" s="85"/>
      <c r="E73" s="85"/>
      <c r="F73" s="85"/>
      <c r="G73" s="85"/>
      <c r="H73" s="86"/>
      <c r="I73" s="87"/>
      <c r="J73" s="88"/>
      <c r="K73" s="86"/>
      <c r="L73" s="89"/>
      <c r="M73" s="82"/>
      <c r="N73" s="92"/>
      <c r="O73" s="27">
        <f>K73*N73</f>
        <v>0</v>
      </c>
      <c r="P73" s="75" t="str">
        <f>IF(ISBLANK(M73),"",VLOOKUP(M73,$Y$10:$Z$12,2,TRUE))</f>
        <v/>
      </c>
    </row>
    <row r="74" spans="1:27" customHeight="1" ht="18">
      <c r="A74" s="84">
        <v>65</v>
      </c>
      <c r="B74" s="84"/>
      <c r="C74" s="85"/>
      <c r="D74" s="85"/>
      <c r="E74" s="85"/>
      <c r="F74" s="85"/>
      <c r="G74" s="85"/>
      <c r="H74" s="86"/>
      <c r="I74" s="87"/>
      <c r="J74" s="88"/>
      <c r="K74" s="86"/>
      <c r="L74" s="89"/>
      <c r="M74" s="82"/>
      <c r="N74" s="92"/>
      <c r="O74" s="27">
        <f>K74*N74</f>
        <v>0</v>
      </c>
      <c r="P74" s="75" t="str">
        <f>IF(ISBLANK(M74),"",VLOOKUP(M74,$Y$10:$Z$12,2,TRUE))</f>
        <v/>
      </c>
    </row>
    <row r="75" spans="1:27" customHeight="1" ht="18">
      <c r="A75" s="90">
        <v>66</v>
      </c>
      <c r="B75" s="90"/>
      <c r="C75" s="85"/>
      <c r="D75" s="85"/>
      <c r="E75" s="85"/>
      <c r="F75" s="85"/>
      <c r="G75" s="85"/>
      <c r="H75" s="86"/>
      <c r="I75" s="87"/>
      <c r="J75" s="88"/>
      <c r="K75" s="86"/>
      <c r="L75" s="89"/>
      <c r="M75" s="82"/>
      <c r="N75" s="92"/>
      <c r="O75" s="27">
        <f>K75*N75</f>
        <v>0</v>
      </c>
      <c r="P75" s="75" t="str">
        <f>IF(ISBLANK(M75),"",VLOOKUP(M75,$Y$10:$Z$12,2,TRUE))</f>
        <v/>
      </c>
    </row>
    <row r="76" spans="1:27" customHeight="1" ht="18">
      <c r="A76" s="84">
        <v>67</v>
      </c>
      <c r="B76" s="84"/>
      <c r="C76" s="85"/>
      <c r="D76" s="85"/>
      <c r="E76" s="85"/>
      <c r="F76" s="85"/>
      <c r="G76" s="85"/>
      <c r="H76" s="86"/>
      <c r="I76" s="87"/>
      <c r="J76" s="88"/>
      <c r="K76" s="86"/>
      <c r="L76" s="89"/>
      <c r="M76" s="82"/>
      <c r="N76" s="92"/>
      <c r="O76" s="27">
        <f>K76*N76</f>
        <v>0</v>
      </c>
      <c r="P76" s="75" t="str">
        <f>IF(ISBLANK(M76),"",VLOOKUP(M76,$Y$10:$Z$12,2,TRUE))</f>
        <v/>
      </c>
    </row>
    <row r="77" spans="1:27" customHeight="1" ht="18">
      <c r="A77" s="90">
        <v>68</v>
      </c>
      <c r="B77" s="90"/>
      <c r="C77" s="85"/>
      <c r="D77" s="85"/>
      <c r="E77" s="85"/>
      <c r="F77" s="85"/>
      <c r="G77" s="85"/>
      <c r="H77" s="86"/>
      <c r="I77" s="87"/>
      <c r="J77" s="88"/>
      <c r="K77" s="86"/>
      <c r="L77" s="89"/>
      <c r="M77" s="82"/>
      <c r="N77" s="92"/>
      <c r="O77" s="27">
        <f>K77*N77</f>
        <v>0</v>
      </c>
      <c r="P77" s="75" t="str">
        <f>IF(ISBLANK(M77),"",VLOOKUP(M77,$Y$10:$Z$12,2,TRUE))</f>
        <v/>
      </c>
    </row>
    <row r="78" spans="1:27" customHeight="1" ht="18">
      <c r="A78" s="84">
        <v>69</v>
      </c>
      <c r="B78" s="84"/>
      <c r="C78" s="85"/>
      <c r="D78" s="85"/>
      <c r="E78" s="85"/>
      <c r="F78" s="85"/>
      <c r="G78" s="85"/>
      <c r="H78" s="86"/>
      <c r="I78" s="87"/>
      <c r="J78" s="88"/>
      <c r="K78" s="86"/>
      <c r="L78" s="89"/>
      <c r="M78" s="82"/>
      <c r="N78" s="92"/>
      <c r="O78" s="27">
        <f>K78*N78</f>
        <v>0</v>
      </c>
      <c r="P78" s="75" t="str">
        <f>IF(ISBLANK(M78),"",VLOOKUP(M78,$Y$10:$Z$12,2,TRUE))</f>
        <v/>
      </c>
    </row>
    <row r="79" spans="1:27" customHeight="1" ht="18">
      <c r="A79" s="90">
        <v>70</v>
      </c>
      <c r="B79" s="90"/>
      <c r="C79" s="85"/>
      <c r="D79" s="85"/>
      <c r="E79" s="85"/>
      <c r="F79" s="85"/>
      <c r="G79" s="85"/>
      <c r="H79" s="86"/>
      <c r="I79" s="87"/>
      <c r="J79" s="88"/>
      <c r="K79" s="86"/>
      <c r="L79" s="89"/>
      <c r="M79" s="82"/>
      <c r="N79" s="92"/>
      <c r="O79" s="27">
        <f>K79*N79</f>
        <v>0</v>
      </c>
      <c r="P79" s="75" t="str">
        <f>IF(ISBLANK(M79),"",VLOOKUP(M79,$Y$10:$Z$12,2,TRUE))</f>
        <v/>
      </c>
    </row>
    <row r="80" spans="1:27" customHeight="1" ht="18">
      <c r="A80" s="84">
        <v>71</v>
      </c>
      <c r="B80" s="84"/>
      <c r="C80" s="85"/>
      <c r="D80" s="85"/>
      <c r="E80" s="85"/>
      <c r="F80" s="85"/>
      <c r="G80" s="85"/>
      <c r="H80" s="86"/>
      <c r="I80" s="87"/>
      <c r="J80" s="88"/>
      <c r="K80" s="86"/>
      <c r="L80" s="89"/>
      <c r="M80" s="82"/>
      <c r="N80" s="92"/>
      <c r="O80" s="27">
        <f>K80*N80</f>
        <v>0</v>
      </c>
      <c r="P80" s="75" t="str">
        <f>IF(ISBLANK(M80),"",VLOOKUP(M80,$Y$10:$Z$12,2,TRUE))</f>
        <v/>
      </c>
    </row>
    <row r="81" spans="1:27" customHeight="1" ht="18">
      <c r="A81" s="90">
        <v>72</v>
      </c>
      <c r="B81" s="90"/>
      <c r="C81" s="85"/>
      <c r="D81" s="85"/>
      <c r="E81" s="85"/>
      <c r="F81" s="85"/>
      <c r="G81" s="85"/>
      <c r="H81" s="86"/>
      <c r="I81" s="87"/>
      <c r="J81" s="88"/>
      <c r="K81" s="86"/>
      <c r="L81" s="89"/>
      <c r="M81" s="82"/>
      <c r="N81" s="92"/>
      <c r="O81" s="27">
        <f>K81*N81</f>
        <v>0</v>
      </c>
      <c r="P81" s="75" t="str">
        <f>IF(ISBLANK(M81),"",VLOOKUP(M81,$Y$10:$Z$12,2,TRUE))</f>
        <v/>
      </c>
    </row>
    <row r="82" spans="1:27" customHeight="1" ht="18">
      <c r="A82" s="84">
        <v>73</v>
      </c>
      <c r="B82" s="84"/>
      <c r="C82" s="85"/>
      <c r="D82" s="85"/>
      <c r="E82" s="85"/>
      <c r="F82" s="85"/>
      <c r="G82" s="85"/>
      <c r="H82" s="86"/>
      <c r="I82" s="87"/>
      <c r="J82" s="88"/>
      <c r="K82" s="86"/>
      <c r="L82" s="89"/>
      <c r="M82" s="82"/>
      <c r="N82" s="92"/>
      <c r="O82" s="27">
        <f>K82*N82</f>
        <v>0</v>
      </c>
      <c r="P82" s="75" t="str">
        <f>IF(ISBLANK(M82),"",VLOOKUP(M82,$Y$10:$Z$12,2,TRUE))</f>
        <v/>
      </c>
    </row>
    <row r="83" spans="1:27" customHeight="1" ht="18">
      <c r="A83" s="90">
        <v>74</v>
      </c>
      <c r="B83" s="90"/>
      <c r="C83" s="85"/>
      <c r="D83" s="85"/>
      <c r="E83" s="85"/>
      <c r="F83" s="85"/>
      <c r="G83" s="85"/>
      <c r="H83" s="86"/>
      <c r="I83" s="87"/>
      <c r="J83" s="88"/>
      <c r="K83" s="86"/>
      <c r="L83" s="89"/>
      <c r="M83" s="82"/>
      <c r="N83" s="92"/>
      <c r="O83" s="27">
        <f>K83*N83</f>
        <v>0</v>
      </c>
      <c r="P83" s="75" t="str">
        <f>IF(ISBLANK(M83),"",VLOOKUP(M83,$Y$10:$Z$12,2,TRUE))</f>
        <v/>
      </c>
    </row>
    <row r="84" spans="1:27" customHeight="1" ht="18">
      <c r="A84" s="84">
        <v>75</v>
      </c>
      <c r="B84" s="84"/>
      <c r="C84" s="85"/>
      <c r="D84" s="85"/>
      <c r="E84" s="85"/>
      <c r="F84" s="85"/>
      <c r="G84" s="85"/>
      <c r="H84" s="86"/>
      <c r="I84" s="87"/>
      <c r="J84" s="88"/>
      <c r="K84" s="86"/>
      <c r="L84" s="89"/>
      <c r="M84" s="82"/>
      <c r="N84" s="92"/>
      <c r="O84" s="27">
        <f>K84*N84</f>
        <v>0</v>
      </c>
      <c r="P84" s="75" t="str">
        <f>IF(ISBLANK(M84),"",VLOOKUP(M84,$Y$10:$Z$12,2,TRUE))</f>
        <v/>
      </c>
    </row>
    <row r="85" spans="1:27" customHeight="1" ht="18">
      <c r="A85" s="90">
        <v>76</v>
      </c>
      <c r="B85" s="90"/>
      <c r="C85" s="85"/>
      <c r="D85" s="85"/>
      <c r="E85" s="85"/>
      <c r="F85" s="85"/>
      <c r="G85" s="85"/>
      <c r="H85" s="86"/>
      <c r="I85" s="87"/>
      <c r="J85" s="88"/>
      <c r="K85" s="86"/>
      <c r="L85" s="89"/>
      <c r="M85" s="82"/>
      <c r="N85" s="92"/>
      <c r="O85" s="27">
        <f>K85*N85</f>
        <v>0</v>
      </c>
      <c r="P85" s="75" t="str">
        <f>IF(ISBLANK(M85),"",VLOOKUP(M85,$Y$10:$Z$12,2,TRUE))</f>
        <v/>
      </c>
    </row>
    <row r="86" spans="1:27" customHeight="1" ht="18">
      <c r="A86" s="84">
        <v>77</v>
      </c>
      <c r="B86" s="84"/>
      <c r="C86" s="85"/>
      <c r="D86" s="85"/>
      <c r="E86" s="85"/>
      <c r="F86" s="85"/>
      <c r="G86" s="85"/>
      <c r="H86" s="86"/>
      <c r="I86" s="87"/>
      <c r="J86" s="88"/>
      <c r="K86" s="86"/>
      <c r="L86" s="89"/>
      <c r="M86" s="82"/>
      <c r="N86" s="92"/>
      <c r="O86" s="27">
        <f>K86*N86</f>
        <v>0</v>
      </c>
      <c r="P86" s="75" t="str">
        <f>IF(ISBLANK(M86),"",VLOOKUP(M86,$Y$10:$Z$12,2,TRUE))</f>
        <v/>
      </c>
    </row>
    <row r="87" spans="1:27" customHeight="1" ht="18">
      <c r="A87" s="90">
        <v>78</v>
      </c>
      <c r="B87" s="90"/>
      <c r="C87" s="85"/>
      <c r="D87" s="85"/>
      <c r="E87" s="85"/>
      <c r="F87" s="85"/>
      <c r="G87" s="85"/>
      <c r="H87" s="86"/>
      <c r="I87" s="87"/>
      <c r="J87" s="88"/>
      <c r="K87" s="86"/>
      <c r="L87" s="89"/>
      <c r="M87" s="82"/>
      <c r="N87" s="92"/>
      <c r="O87" s="27">
        <f>K87*N87</f>
        <v>0</v>
      </c>
      <c r="P87" s="75" t="str">
        <f>IF(ISBLANK(M87),"",VLOOKUP(M87,$Y$10:$Z$12,2,TRUE))</f>
        <v/>
      </c>
    </row>
    <row r="88" spans="1:27" customHeight="1" ht="18">
      <c r="A88" s="84">
        <v>79</v>
      </c>
      <c r="B88" s="84"/>
      <c r="C88" s="85"/>
      <c r="D88" s="85"/>
      <c r="E88" s="85"/>
      <c r="F88" s="85"/>
      <c r="G88" s="85"/>
      <c r="H88" s="86"/>
      <c r="I88" s="87"/>
      <c r="J88" s="88"/>
      <c r="K88" s="86"/>
      <c r="L88" s="89"/>
      <c r="M88" s="82"/>
      <c r="N88" s="92"/>
      <c r="O88" s="27">
        <f>K88*N88</f>
        <v>0</v>
      </c>
      <c r="P88" s="75" t="str">
        <f>IF(ISBLANK(M88),"",VLOOKUP(M88,$Y$10:$Z$12,2,TRUE))</f>
        <v/>
      </c>
    </row>
    <row r="89" spans="1:27" customHeight="1" ht="18">
      <c r="A89" s="90">
        <v>80</v>
      </c>
      <c r="B89" s="90"/>
      <c r="C89" s="85"/>
      <c r="D89" s="85"/>
      <c r="E89" s="85"/>
      <c r="F89" s="85"/>
      <c r="G89" s="85"/>
      <c r="H89" s="86"/>
      <c r="I89" s="87"/>
      <c r="J89" s="88"/>
      <c r="K89" s="86"/>
      <c r="L89" s="89"/>
      <c r="M89" s="82"/>
      <c r="N89" s="92"/>
      <c r="O89" s="27">
        <f>K89*N89</f>
        <v>0</v>
      </c>
      <c r="P89" s="75" t="str">
        <f>IF(ISBLANK(M89),"",VLOOKUP(M89,$Y$10:$Z$12,2,TRUE))</f>
        <v/>
      </c>
    </row>
    <row r="90" spans="1:27" customHeight="1" ht="18">
      <c r="A90" s="84">
        <v>81</v>
      </c>
      <c r="B90" s="84"/>
      <c r="C90" s="85"/>
      <c r="D90" s="85"/>
      <c r="E90" s="85"/>
      <c r="F90" s="85"/>
      <c r="G90" s="85"/>
      <c r="H90" s="86"/>
      <c r="I90" s="87"/>
      <c r="J90" s="88"/>
      <c r="K90" s="86"/>
      <c r="L90" s="89"/>
      <c r="M90" s="82"/>
      <c r="N90" s="92"/>
      <c r="O90" s="27">
        <f>K90*N90</f>
        <v>0</v>
      </c>
      <c r="P90" s="75" t="str">
        <f>IF(ISBLANK(M90),"",VLOOKUP(M90,$Y$10:$Z$12,2,TRUE))</f>
        <v/>
      </c>
    </row>
    <row r="91" spans="1:27" customHeight="1" ht="18">
      <c r="A91" s="90">
        <v>82</v>
      </c>
      <c r="B91" s="90"/>
      <c r="C91" s="85"/>
      <c r="D91" s="85"/>
      <c r="E91" s="85"/>
      <c r="F91" s="85"/>
      <c r="G91" s="85"/>
      <c r="H91" s="86"/>
      <c r="I91" s="87"/>
      <c r="J91" s="88"/>
      <c r="K91" s="86"/>
      <c r="L91" s="89"/>
      <c r="M91" s="82"/>
      <c r="N91" s="92"/>
      <c r="O91" s="27">
        <f>K91*N91</f>
        <v>0</v>
      </c>
      <c r="P91" s="75" t="str">
        <f>IF(ISBLANK(M91),"",VLOOKUP(M91,$Y$10:$Z$12,2,TRUE))</f>
        <v/>
      </c>
    </row>
    <row r="92" spans="1:27" customHeight="1" ht="18">
      <c r="A92" s="84">
        <v>83</v>
      </c>
      <c r="B92" s="84"/>
      <c r="C92" s="85"/>
      <c r="D92" s="85"/>
      <c r="E92" s="85"/>
      <c r="F92" s="85"/>
      <c r="G92" s="85"/>
      <c r="H92" s="86"/>
      <c r="I92" s="87"/>
      <c r="J92" s="88"/>
      <c r="K92" s="86"/>
      <c r="L92" s="89"/>
      <c r="M92" s="82"/>
      <c r="N92" s="92"/>
      <c r="O92" s="27">
        <f>K92*N92</f>
        <v>0</v>
      </c>
      <c r="P92" s="75" t="str">
        <f>IF(ISBLANK(M92),"",VLOOKUP(M92,$Y$10:$Z$12,2,TRUE))</f>
        <v/>
      </c>
    </row>
    <row r="93" spans="1:27" customHeight="1" ht="18">
      <c r="A93" s="90">
        <v>84</v>
      </c>
      <c r="B93" s="90"/>
      <c r="C93" s="85"/>
      <c r="D93" s="85"/>
      <c r="E93" s="85"/>
      <c r="F93" s="85"/>
      <c r="G93" s="85"/>
      <c r="H93" s="86"/>
      <c r="I93" s="87"/>
      <c r="J93" s="88"/>
      <c r="K93" s="86"/>
      <c r="L93" s="89"/>
      <c r="M93" s="82"/>
      <c r="N93" s="92"/>
      <c r="O93" s="27">
        <f>K93*N93</f>
        <v>0</v>
      </c>
      <c r="P93" s="75" t="str">
        <f>IF(ISBLANK(M93),"",VLOOKUP(M93,$Y$10:$Z$12,2,TRUE))</f>
        <v/>
      </c>
    </row>
    <row r="94" spans="1:27" customHeight="1" ht="18">
      <c r="A94" s="84">
        <v>85</v>
      </c>
      <c r="B94" s="84"/>
      <c r="C94" s="85"/>
      <c r="D94" s="85"/>
      <c r="E94" s="85"/>
      <c r="F94" s="85"/>
      <c r="G94" s="85"/>
      <c r="H94" s="86"/>
      <c r="I94" s="87"/>
      <c r="J94" s="88"/>
      <c r="K94" s="86"/>
      <c r="L94" s="89"/>
      <c r="M94" s="82"/>
      <c r="N94" s="92"/>
      <c r="O94" s="27">
        <f>K94*N94</f>
        <v>0</v>
      </c>
      <c r="P94" s="75" t="str">
        <f>IF(ISBLANK(M94),"",VLOOKUP(M94,$Y$10:$Z$12,2,TRUE))</f>
        <v/>
      </c>
    </row>
    <row r="95" spans="1:27" customHeight="1" ht="18">
      <c r="A95" s="90">
        <v>86</v>
      </c>
      <c r="B95" s="90"/>
      <c r="C95" s="85"/>
      <c r="D95" s="85"/>
      <c r="E95" s="85"/>
      <c r="F95" s="85"/>
      <c r="G95" s="85"/>
      <c r="H95" s="86"/>
      <c r="I95" s="87"/>
      <c r="J95" s="88"/>
      <c r="K95" s="86"/>
      <c r="L95" s="89"/>
      <c r="M95" s="82"/>
      <c r="N95" s="92"/>
      <c r="O95" s="27">
        <f>K95*N95</f>
        <v>0</v>
      </c>
      <c r="P95" s="75" t="str">
        <f>IF(ISBLANK(M95),"",VLOOKUP(M95,$Y$10:$Z$12,2,TRUE))</f>
        <v/>
      </c>
    </row>
    <row r="96" spans="1:27" customHeight="1" ht="18">
      <c r="A96" s="84">
        <v>87</v>
      </c>
      <c r="B96" s="84"/>
      <c r="C96" s="85"/>
      <c r="D96" s="85"/>
      <c r="E96" s="85"/>
      <c r="F96" s="85"/>
      <c r="G96" s="85"/>
      <c r="H96" s="86"/>
      <c r="I96" s="87"/>
      <c r="J96" s="88"/>
      <c r="K96" s="86"/>
      <c r="L96" s="89"/>
      <c r="M96" s="82"/>
      <c r="N96" s="92"/>
      <c r="O96" s="27">
        <f>K96*N96</f>
        <v>0</v>
      </c>
      <c r="P96" s="75" t="str">
        <f>IF(ISBLANK(M96),"",VLOOKUP(M96,$Y$10:$Z$12,2,TRUE))</f>
        <v/>
      </c>
    </row>
    <row r="97" spans="1:27" customHeight="1" ht="18">
      <c r="A97" s="90">
        <v>88</v>
      </c>
      <c r="B97" s="90"/>
      <c r="C97" s="85"/>
      <c r="D97" s="85"/>
      <c r="E97" s="85"/>
      <c r="F97" s="85"/>
      <c r="G97" s="85"/>
      <c r="H97" s="86"/>
      <c r="I97" s="87"/>
      <c r="J97" s="88"/>
      <c r="K97" s="86"/>
      <c r="L97" s="89"/>
      <c r="M97" s="82"/>
      <c r="N97" s="92"/>
      <c r="O97" s="27">
        <f>K97*N97</f>
        <v>0</v>
      </c>
      <c r="P97" s="75" t="str">
        <f>IF(ISBLANK(M97),"",VLOOKUP(M97,$Y$10:$Z$12,2,TRUE))</f>
        <v/>
      </c>
    </row>
    <row r="98" spans="1:27" customHeight="1" ht="18">
      <c r="A98" s="84">
        <v>89</v>
      </c>
      <c r="B98" s="84"/>
      <c r="C98" s="85"/>
      <c r="D98" s="85"/>
      <c r="E98" s="85"/>
      <c r="F98" s="85"/>
      <c r="G98" s="85"/>
      <c r="H98" s="86"/>
      <c r="I98" s="87"/>
      <c r="J98" s="88"/>
      <c r="K98" s="86"/>
      <c r="L98" s="89"/>
      <c r="M98" s="82"/>
      <c r="N98" s="92"/>
      <c r="O98" s="27">
        <f>K98*N98</f>
        <v>0</v>
      </c>
      <c r="P98" s="75" t="str">
        <f>IF(ISBLANK(M98),"",VLOOKUP(M98,$Y$10:$Z$12,2,TRUE))</f>
        <v/>
      </c>
    </row>
    <row r="99" spans="1:27" customHeight="1" ht="18">
      <c r="A99" s="90">
        <v>90</v>
      </c>
      <c r="B99" s="90"/>
      <c r="C99" s="85"/>
      <c r="D99" s="85"/>
      <c r="E99" s="85"/>
      <c r="F99" s="85"/>
      <c r="G99" s="85"/>
      <c r="H99" s="86"/>
      <c r="I99" s="87"/>
      <c r="J99" s="88"/>
      <c r="K99" s="86"/>
      <c r="L99" s="89"/>
      <c r="M99" s="82"/>
      <c r="N99" s="92"/>
      <c r="O99" s="27">
        <f>K99*N99</f>
        <v>0</v>
      </c>
      <c r="P99" s="75" t="str">
        <f>IF(ISBLANK(M99),"",VLOOKUP(M99,$Y$10:$Z$12,2,TRUE))</f>
        <v/>
      </c>
    </row>
    <row r="100" spans="1:27" customHeight="1" ht="18">
      <c r="A100" s="84">
        <v>91</v>
      </c>
      <c r="B100" s="84"/>
      <c r="C100" s="85"/>
      <c r="D100" s="85"/>
      <c r="E100" s="85"/>
      <c r="F100" s="85"/>
      <c r="G100" s="85"/>
      <c r="H100" s="86"/>
      <c r="I100" s="87"/>
      <c r="J100" s="88"/>
      <c r="K100" s="86"/>
      <c r="L100" s="89"/>
      <c r="M100" s="82"/>
      <c r="N100" s="92"/>
      <c r="O100" s="27">
        <f>K100*N100</f>
        <v>0</v>
      </c>
      <c r="P100" s="75" t="str">
        <f>IF(ISBLANK(M100),"",VLOOKUP(M100,$Y$10:$Z$12,2,TRUE))</f>
        <v/>
      </c>
    </row>
    <row r="101" spans="1:27" customHeight="1" ht="18">
      <c r="A101" s="90">
        <v>92</v>
      </c>
      <c r="B101" s="90"/>
      <c r="C101" s="85"/>
      <c r="D101" s="85"/>
      <c r="E101" s="85"/>
      <c r="F101" s="85"/>
      <c r="G101" s="85"/>
      <c r="H101" s="86"/>
      <c r="I101" s="87"/>
      <c r="J101" s="88"/>
      <c r="K101" s="86"/>
      <c r="L101" s="89"/>
      <c r="M101" s="82"/>
      <c r="N101" s="92"/>
      <c r="O101" s="27">
        <f>K101*N101</f>
        <v>0</v>
      </c>
      <c r="P101" s="75" t="str">
        <f>IF(ISBLANK(M101),"",VLOOKUP(M101,$Y$10:$Z$12,2,TRUE))</f>
        <v/>
      </c>
    </row>
    <row r="102" spans="1:27" customHeight="1" ht="18">
      <c r="A102" s="84">
        <v>93</v>
      </c>
      <c r="B102" s="84"/>
      <c r="C102" s="85"/>
      <c r="D102" s="85"/>
      <c r="E102" s="85"/>
      <c r="F102" s="85"/>
      <c r="G102" s="85"/>
      <c r="H102" s="86"/>
      <c r="I102" s="87"/>
      <c r="J102" s="88"/>
      <c r="K102" s="86"/>
      <c r="L102" s="89"/>
      <c r="M102" s="82"/>
      <c r="N102" s="92"/>
      <c r="O102" s="27">
        <f>K102*N102</f>
        <v>0</v>
      </c>
      <c r="P102" s="75" t="str">
        <f>IF(ISBLANK(M102),"",VLOOKUP(M102,$Y$10:$Z$12,2,TRUE))</f>
        <v/>
      </c>
    </row>
    <row r="103" spans="1:27" customHeight="1" ht="18">
      <c r="A103" s="90">
        <v>94</v>
      </c>
      <c r="B103" s="90"/>
      <c r="C103" s="85"/>
      <c r="D103" s="85"/>
      <c r="E103" s="85"/>
      <c r="F103" s="85"/>
      <c r="G103" s="85"/>
      <c r="H103" s="86"/>
      <c r="I103" s="87"/>
      <c r="J103" s="88"/>
      <c r="K103" s="86"/>
      <c r="L103" s="89"/>
      <c r="M103" s="82"/>
      <c r="N103" s="92"/>
      <c r="O103" s="27">
        <f>K103*N103</f>
        <v>0</v>
      </c>
      <c r="P103" s="75" t="str">
        <f>IF(ISBLANK(M103),"",VLOOKUP(M103,$Y$10:$Z$12,2,TRUE))</f>
        <v/>
      </c>
    </row>
    <row r="104" spans="1:27" customHeight="1" ht="18">
      <c r="A104" s="84">
        <v>95</v>
      </c>
      <c r="B104" s="84"/>
      <c r="C104" s="85"/>
      <c r="D104" s="85"/>
      <c r="E104" s="85"/>
      <c r="F104" s="85"/>
      <c r="G104" s="85"/>
      <c r="H104" s="86"/>
      <c r="I104" s="87"/>
      <c r="J104" s="88"/>
      <c r="K104" s="86"/>
      <c r="L104" s="89"/>
      <c r="M104" s="82"/>
      <c r="N104" s="92"/>
      <c r="O104" s="27">
        <f>K104*N104</f>
        <v>0</v>
      </c>
      <c r="P104" s="75" t="str">
        <f>IF(ISBLANK(M104),"",VLOOKUP(M104,$Y$10:$Z$12,2,TRUE))</f>
        <v/>
      </c>
    </row>
    <row r="105" spans="1:27" customHeight="1" ht="18">
      <c r="A105" s="90">
        <v>96</v>
      </c>
      <c r="B105" s="90"/>
      <c r="C105" s="85"/>
      <c r="D105" s="85"/>
      <c r="E105" s="85"/>
      <c r="F105" s="85"/>
      <c r="G105" s="85"/>
      <c r="H105" s="86"/>
      <c r="I105" s="87"/>
      <c r="J105" s="88"/>
      <c r="K105" s="86"/>
      <c r="L105" s="89"/>
      <c r="M105" s="82"/>
      <c r="N105" s="92"/>
      <c r="O105" s="27">
        <f>K105*N105</f>
        <v>0</v>
      </c>
      <c r="P105" s="75" t="str">
        <f>IF(ISBLANK(M105),"",VLOOKUP(M105,$Y$10:$Z$12,2,TRUE))</f>
        <v/>
      </c>
    </row>
    <row r="106" spans="1:27" customHeight="1" ht="18">
      <c r="A106" s="84">
        <v>97</v>
      </c>
      <c r="B106" s="84"/>
      <c r="C106" s="85"/>
      <c r="D106" s="85"/>
      <c r="E106" s="85"/>
      <c r="F106" s="85"/>
      <c r="G106" s="85"/>
      <c r="H106" s="86"/>
      <c r="I106" s="87"/>
      <c r="J106" s="88"/>
      <c r="K106" s="86"/>
      <c r="L106" s="89"/>
      <c r="M106" s="82"/>
      <c r="N106" s="92"/>
      <c r="O106" s="27">
        <f>K106*N106</f>
        <v>0</v>
      </c>
      <c r="P106" s="75" t="str">
        <f>IF(ISBLANK(M106),"",VLOOKUP(M106,$Y$10:$Z$12,2,TRUE))</f>
        <v/>
      </c>
    </row>
    <row r="107" spans="1:27" customHeight="1" ht="18">
      <c r="A107" s="90">
        <v>98</v>
      </c>
      <c r="B107" s="90"/>
      <c r="C107" s="85"/>
      <c r="D107" s="85"/>
      <c r="E107" s="85"/>
      <c r="F107" s="85"/>
      <c r="G107" s="85"/>
      <c r="H107" s="86"/>
      <c r="I107" s="87"/>
      <c r="J107" s="88"/>
      <c r="K107" s="86"/>
      <c r="L107" s="89"/>
      <c r="M107" s="82"/>
      <c r="N107" s="92"/>
      <c r="O107" s="27">
        <f>K107*N107</f>
        <v>0</v>
      </c>
      <c r="P107" s="75" t="str">
        <f>IF(ISBLANK(M107),"",VLOOKUP(M107,$Y$10:$Z$12,2,TRUE))</f>
        <v/>
      </c>
    </row>
    <row r="108" spans="1:27" customHeight="1" ht="18">
      <c r="A108" s="84">
        <v>99</v>
      </c>
      <c r="B108" s="84"/>
      <c r="C108" s="85"/>
      <c r="D108" s="85"/>
      <c r="E108" s="85"/>
      <c r="F108" s="85"/>
      <c r="G108" s="85"/>
      <c r="H108" s="86"/>
      <c r="I108" s="87"/>
      <c r="J108" s="88"/>
      <c r="K108" s="86"/>
      <c r="L108" s="89"/>
      <c r="M108" s="82"/>
      <c r="N108" s="92"/>
      <c r="O108" s="27">
        <f>K108*N108</f>
        <v>0</v>
      </c>
      <c r="P108" s="75" t="str">
        <f>IF(ISBLANK(M108),"",VLOOKUP(M108,$Y$10:$Z$12,2,TRUE))</f>
        <v/>
      </c>
    </row>
    <row r="109" spans="1:27" customHeight="1" ht="18">
      <c r="A109" s="90">
        <v>100</v>
      </c>
      <c r="B109" s="90"/>
      <c r="C109" s="85"/>
      <c r="D109" s="85"/>
      <c r="E109" s="85"/>
      <c r="F109" s="85"/>
      <c r="G109" s="85"/>
      <c r="H109" s="86"/>
      <c r="I109" s="87"/>
      <c r="J109" s="88"/>
      <c r="K109" s="86"/>
      <c r="L109" s="89"/>
      <c r="M109" s="82"/>
      <c r="N109" s="92"/>
      <c r="O109" s="27">
        <f>K109*N109</f>
        <v>0</v>
      </c>
      <c r="P109" s="75" t="str">
        <f>IF(ISBLANK(M109),"",VLOOKUP(M109,$Y$10:$Z$12,2,TRUE))</f>
        <v/>
      </c>
    </row>
    <row r="110" spans="1:27" customHeight="1" ht="18">
      <c r="A110" s="84">
        <v>101</v>
      </c>
      <c r="B110" s="84"/>
      <c r="C110" s="85"/>
      <c r="D110" s="85"/>
      <c r="E110" s="85"/>
      <c r="F110" s="85"/>
      <c r="G110" s="85"/>
      <c r="H110" s="86"/>
      <c r="I110" s="87"/>
      <c r="J110" s="88"/>
      <c r="K110" s="86"/>
      <c r="L110" s="89"/>
      <c r="M110" s="82"/>
      <c r="N110" s="92"/>
      <c r="O110" s="27">
        <f>K110*N110</f>
        <v>0</v>
      </c>
      <c r="P110" s="75" t="str">
        <f>IF(ISBLANK(M110),"",VLOOKUP(M110,$Y$10:$Z$12,2,TRUE))</f>
        <v/>
      </c>
    </row>
    <row r="111" spans="1:27" customHeight="1" ht="18">
      <c r="A111" s="90">
        <v>102</v>
      </c>
      <c r="B111" s="90"/>
      <c r="C111" s="85"/>
      <c r="D111" s="85"/>
      <c r="E111" s="85"/>
      <c r="F111" s="85"/>
      <c r="G111" s="85"/>
      <c r="H111" s="86"/>
      <c r="I111" s="87"/>
      <c r="J111" s="88"/>
      <c r="K111" s="86"/>
      <c r="L111" s="89"/>
      <c r="M111" s="82"/>
      <c r="N111" s="92"/>
      <c r="O111" s="27">
        <f>K111*N111</f>
        <v>0</v>
      </c>
      <c r="P111" s="75" t="str">
        <f>IF(ISBLANK(M111),"",VLOOKUP(M111,$Y$10:$Z$12,2,TRUE))</f>
        <v/>
      </c>
    </row>
    <row r="112" spans="1:27" customHeight="1" ht="18">
      <c r="A112" s="84">
        <v>103</v>
      </c>
      <c r="B112" s="84"/>
      <c r="C112" s="85"/>
      <c r="D112" s="85"/>
      <c r="E112" s="85"/>
      <c r="F112" s="85"/>
      <c r="G112" s="85"/>
      <c r="H112" s="86"/>
      <c r="I112" s="87"/>
      <c r="J112" s="88"/>
      <c r="K112" s="86"/>
      <c r="L112" s="89"/>
      <c r="M112" s="82"/>
      <c r="N112" s="92"/>
      <c r="O112" s="27">
        <f>K112*N112</f>
        <v>0</v>
      </c>
      <c r="P112" s="75" t="str">
        <f>IF(ISBLANK(M112),"",VLOOKUP(M112,$Y$10:$Z$12,2,TRUE))</f>
        <v/>
      </c>
    </row>
    <row r="113" spans="1:27" customHeight="1" ht="18">
      <c r="A113" s="90">
        <v>104</v>
      </c>
      <c r="B113" s="90"/>
      <c r="C113" s="85"/>
      <c r="D113" s="85"/>
      <c r="E113" s="85"/>
      <c r="F113" s="85"/>
      <c r="G113" s="85"/>
      <c r="H113" s="86"/>
      <c r="I113" s="87"/>
      <c r="J113" s="88"/>
      <c r="K113" s="86"/>
      <c r="L113" s="89"/>
      <c r="M113" s="82"/>
      <c r="N113" s="92"/>
      <c r="O113" s="27">
        <f>K113*N113</f>
        <v>0</v>
      </c>
      <c r="P113" s="75" t="str">
        <f>IF(ISBLANK(M113),"",VLOOKUP(M113,$Y$10:$Z$12,2,TRUE))</f>
        <v/>
      </c>
    </row>
    <row r="114" spans="1:27" customHeight="1" ht="18">
      <c r="A114" s="84">
        <v>105</v>
      </c>
      <c r="B114" s="84"/>
      <c r="C114" s="85"/>
      <c r="D114" s="85"/>
      <c r="E114" s="85"/>
      <c r="F114" s="85"/>
      <c r="G114" s="85"/>
      <c r="H114" s="86"/>
      <c r="I114" s="87"/>
      <c r="J114" s="88"/>
      <c r="K114" s="86"/>
      <c r="L114" s="89"/>
      <c r="M114" s="82"/>
      <c r="N114" s="92"/>
      <c r="O114" s="27">
        <f>K114*N114</f>
        <v>0</v>
      </c>
      <c r="P114" s="75" t="str">
        <f>IF(ISBLANK(M114),"",VLOOKUP(M114,$Y$10:$Z$12,2,TRUE))</f>
        <v/>
      </c>
    </row>
    <row r="115" spans="1:27" customHeight="1" ht="18">
      <c r="A115" s="90">
        <v>106</v>
      </c>
      <c r="B115" s="90"/>
      <c r="C115" s="85"/>
      <c r="D115" s="85"/>
      <c r="E115" s="85"/>
      <c r="F115" s="85"/>
      <c r="G115" s="85"/>
      <c r="H115" s="86"/>
      <c r="I115" s="87"/>
      <c r="J115" s="88"/>
      <c r="K115" s="86"/>
      <c r="L115" s="89"/>
      <c r="M115" s="82"/>
      <c r="N115" s="92"/>
      <c r="O115" s="27">
        <f>K115*N115</f>
        <v>0</v>
      </c>
      <c r="P115" s="75" t="str">
        <f>IF(ISBLANK(M115),"",VLOOKUP(M115,$Y$10:$Z$12,2,TRUE))</f>
        <v/>
      </c>
    </row>
    <row r="116" spans="1:27" customHeight="1" ht="18">
      <c r="A116" s="84">
        <v>107</v>
      </c>
      <c r="B116" s="84"/>
      <c r="C116" s="85"/>
      <c r="D116" s="85"/>
      <c r="E116" s="85"/>
      <c r="F116" s="85"/>
      <c r="G116" s="85"/>
      <c r="H116" s="86"/>
      <c r="I116" s="87"/>
      <c r="J116" s="88"/>
      <c r="K116" s="86"/>
      <c r="L116" s="89"/>
      <c r="M116" s="82"/>
      <c r="N116" s="92"/>
      <c r="O116" s="27">
        <f>K116*N116</f>
        <v>0</v>
      </c>
      <c r="P116" s="75" t="str">
        <f>IF(ISBLANK(M116),"",VLOOKUP(M116,$Y$10:$Z$12,2,TRUE))</f>
        <v/>
      </c>
    </row>
    <row r="117" spans="1:27" customHeight="1" ht="18">
      <c r="A117" s="90">
        <v>108</v>
      </c>
      <c r="B117" s="90"/>
      <c r="C117" s="85"/>
      <c r="D117" s="85"/>
      <c r="E117" s="85"/>
      <c r="F117" s="85"/>
      <c r="G117" s="85"/>
      <c r="H117" s="86"/>
      <c r="I117" s="87"/>
      <c r="J117" s="88"/>
      <c r="K117" s="86"/>
      <c r="L117" s="89"/>
      <c r="M117" s="82"/>
      <c r="N117" s="92"/>
      <c r="O117" s="27">
        <f>K117*N117</f>
        <v>0</v>
      </c>
      <c r="P117" s="75" t="str">
        <f>IF(ISBLANK(M117),"",VLOOKUP(M117,$Y$10:$Z$12,2,TRUE))</f>
        <v/>
      </c>
    </row>
    <row r="118" spans="1:27" customHeight="1" ht="18">
      <c r="A118" s="84">
        <v>109</v>
      </c>
      <c r="B118" s="84"/>
      <c r="C118" s="85"/>
      <c r="D118" s="85"/>
      <c r="E118" s="85"/>
      <c r="F118" s="85"/>
      <c r="G118" s="85"/>
      <c r="H118" s="86"/>
      <c r="I118" s="87"/>
      <c r="J118" s="88"/>
      <c r="K118" s="86"/>
      <c r="L118" s="89"/>
      <c r="M118" s="82"/>
      <c r="N118" s="92"/>
      <c r="O118" s="27">
        <f>K118*N118</f>
        <v>0</v>
      </c>
      <c r="P118" s="75" t="str">
        <f>IF(ISBLANK(M118),"",VLOOKUP(M118,$Y$10:$Z$12,2,TRUE))</f>
        <v/>
      </c>
    </row>
    <row r="119" spans="1:27" customHeight="1" ht="18">
      <c r="A119" s="90">
        <v>110</v>
      </c>
      <c r="B119" s="90"/>
      <c r="C119" s="85"/>
      <c r="D119" s="85"/>
      <c r="E119" s="85"/>
      <c r="F119" s="85"/>
      <c r="G119" s="85"/>
      <c r="H119" s="86"/>
      <c r="I119" s="87"/>
      <c r="J119" s="88"/>
      <c r="K119" s="86"/>
      <c r="L119" s="89"/>
      <c r="M119" s="82"/>
      <c r="N119" s="92"/>
      <c r="O119" s="27">
        <f>K119*N119</f>
        <v>0</v>
      </c>
      <c r="P119" s="75" t="str">
        <f>IF(ISBLANK(M119),"",VLOOKUP(M119,$Y$10:$Z$12,2,TRUE))</f>
        <v/>
      </c>
    </row>
    <row r="120" spans="1:27" customHeight="1" ht="18">
      <c r="A120" s="84">
        <v>111</v>
      </c>
      <c r="B120" s="84"/>
      <c r="C120" s="85"/>
      <c r="D120" s="85"/>
      <c r="E120" s="85"/>
      <c r="F120" s="85"/>
      <c r="G120" s="85"/>
      <c r="H120" s="86"/>
      <c r="I120" s="87"/>
      <c r="J120" s="88"/>
      <c r="K120" s="86"/>
      <c r="L120" s="89"/>
      <c r="M120" s="82"/>
      <c r="N120" s="92"/>
      <c r="O120" s="27">
        <f>K120*N120</f>
        <v>0</v>
      </c>
      <c r="P120" s="75" t="str">
        <f>IF(ISBLANK(M120),"",VLOOKUP(M120,$Y$10:$Z$12,2,TRUE))</f>
        <v/>
      </c>
    </row>
    <row r="121" spans="1:27" customHeight="1" ht="18">
      <c r="A121" s="90">
        <v>112</v>
      </c>
      <c r="B121" s="90"/>
      <c r="C121" s="85"/>
      <c r="D121" s="85"/>
      <c r="E121" s="85"/>
      <c r="F121" s="85"/>
      <c r="G121" s="85"/>
      <c r="H121" s="86"/>
      <c r="I121" s="87"/>
      <c r="J121" s="88"/>
      <c r="K121" s="86"/>
      <c r="L121" s="89"/>
      <c r="M121" s="82"/>
      <c r="N121" s="92"/>
      <c r="O121" s="27">
        <f>K121*N121</f>
        <v>0</v>
      </c>
      <c r="P121" s="75" t="str">
        <f>IF(ISBLANK(M121),"",VLOOKUP(M121,$Y$10:$Z$12,2,TRUE))</f>
        <v/>
      </c>
    </row>
    <row r="122" spans="1:27" customHeight="1" ht="18">
      <c r="A122" s="84">
        <v>113</v>
      </c>
      <c r="B122" s="84"/>
      <c r="C122" s="85"/>
      <c r="D122" s="85"/>
      <c r="E122" s="85"/>
      <c r="F122" s="85"/>
      <c r="G122" s="85"/>
      <c r="H122" s="86"/>
      <c r="I122" s="87"/>
      <c r="J122" s="88"/>
      <c r="K122" s="86"/>
      <c r="L122" s="89"/>
      <c r="M122" s="82"/>
      <c r="N122" s="92"/>
      <c r="O122" s="27">
        <f>K122*N122</f>
        <v>0</v>
      </c>
      <c r="P122" s="75" t="str">
        <f>IF(ISBLANK(M122),"",VLOOKUP(M122,$Y$10:$Z$12,2,TRUE))</f>
        <v/>
      </c>
    </row>
    <row r="123" spans="1:27" customHeight="1" ht="18">
      <c r="A123" s="90">
        <v>114</v>
      </c>
      <c r="B123" s="90"/>
      <c r="C123" s="85"/>
      <c r="D123" s="85"/>
      <c r="E123" s="85"/>
      <c r="F123" s="85"/>
      <c r="G123" s="85"/>
      <c r="H123" s="86"/>
      <c r="I123" s="87"/>
      <c r="J123" s="88"/>
      <c r="K123" s="86"/>
      <c r="L123" s="89"/>
      <c r="M123" s="82"/>
      <c r="N123" s="92"/>
      <c r="O123" s="27">
        <f>K123*N123</f>
        <v>0</v>
      </c>
      <c r="P123" s="75" t="str">
        <f>IF(ISBLANK(M123),"",VLOOKUP(M123,$Y$10:$Z$12,2,TRUE))</f>
        <v/>
      </c>
    </row>
    <row r="124" spans="1:27" customHeight="1" ht="18">
      <c r="A124" s="84">
        <v>115</v>
      </c>
      <c r="B124" s="84"/>
      <c r="C124" s="85"/>
      <c r="D124" s="85"/>
      <c r="E124" s="85"/>
      <c r="F124" s="85"/>
      <c r="G124" s="85"/>
      <c r="H124" s="86"/>
      <c r="I124" s="87"/>
      <c r="J124" s="88"/>
      <c r="K124" s="86"/>
      <c r="L124" s="89"/>
      <c r="M124" s="82"/>
      <c r="N124" s="92"/>
      <c r="O124" s="27">
        <f>K124*N124</f>
        <v>0</v>
      </c>
      <c r="P124" s="75" t="str">
        <f>IF(ISBLANK(M124),"",VLOOKUP(M124,$Y$10:$Z$12,2,TRUE))</f>
        <v/>
      </c>
    </row>
    <row r="125" spans="1:27" customHeight="1" ht="18">
      <c r="A125" s="90">
        <v>116</v>
      </c>
      <c r="B125" s="90"/>
      <c r="C125" s="85"/>
      <c r="D125" s="85"/>
      <c r="E125" s="85"/>
      <c r="F125" s="85"/>
      <c r="G125" s="85"/>
      <c r="H125" s="86"/>
      <c r="I125" s="87"/>
      <c r="J125" s="88"/>
      <c r="K125" s="86"/>
      <c r="L125" s="89"/>
      <c r="M125" s="82"/>
      <c r="N125" s="92"/>
      <c r="O125" s="27">
        <f>K125*N125</f>
        <v>0</v>
      </c>
      <c r="P125" s="75" t="str">
        <f>IF(ISBLANK(M125),"",VLOOKUP(M125,$Y$10:$Z$12,2,TRUE))</f>
        <v/>
      </c>
    </row>
    <row r="126" spans="1:27" customHeight="1" ht="18">
      <c r="A126" s="84">
        <v>117</v>
      </c>
      <c r="B126" s="84"/>
      <c r="C126" s="85"/>
      <c r="D126" s="85"/>
      <c r="E126" s="85"/>
      <c r="F126" s="85"/>
      <c r="G126" s="85"/>
      <c r="H126" s="86"/>
      <c r="I126" s="87"/>
      <c r="J126" s="88"/>
      <c r="K126" s="86"/>
      <c r="L126" s="89"/>
      <c r="M126" s="82"/>
      <c r="N126" s="92"/>
      <c r="O126" s="27">
        <f>K126*N126</f>
        <v>0</v>
      </c>
      <c r="P126" s="75" t="str">
        <f>IF(ISBLANK(M126),"",VLOOKUP(M126,$Y$10:$Z$12,2,TRUE))</f>
        <v/>
      </c>
    </row>
    <row r="127" spans="1:27" customHeight="1" ht="18">
      <c r="A127" s="90">
        <v>118</v>
      </c>
      <c r="B127" s="90"/>
      <c r="C127" s="85"/>
      <c r="D127" s="85"/>
      <c r="E127" s="85"/>
      <c r="F127" s="85"/>
      <c r="G127" s="85"/>
      <c r="H127" s="86"/>
      <c r="I127" s="87"/>
      <c r="J127" s="88"/>
      <c r="K127" s="86"/>
      <c r="L127" s="89"/>
      <c r="M127" s="82"/>
      <c r="N127" s="92"/>
      <c r="O127" s="27">
        <f>K127*N127</f>
        <v>0</v>
      </c>
      <c r="P127" s="75" t="str">
        <f>IF(ISBLANK(M127),"",VLOOKUP(M127,$Y$10:$Z$12,2,TRUE))</f>
        <v/>
      </c>
    </row>
    <row r="128" spans="1:27" customHeight="1" ht="18">
      <c r="A128" s="84">
        <v>119</v>
      </c>
      <c r="B128" s="84"/>
      <c r="C128" s="85"/>
      <c r="D128" s="85"/>
      <c r="E128" s="85"/>
      <c r="F128" s="85"/>
      <c r="G128" s="85"/>
      <c r="H128" s="86"/>
      <c r="I128" s="87"/>
      <c r="J128" s="88"/>
      <c r="K128" s="86"/>
      <c r="L128" s="89"/>
      <c r="M128" s="82"/>
      <c r="N128" s="92"/>
      <c r="O128" s="27">
        <f>K128*N128</f>
        <v>0</v>
      </c>
      <c r="P128" s="75" t="str">
        <f>IF(ISBLANK(M128),"",VLOOKUP(M128,$Y$10:$Z$12,2,TRUE))</f>
        <v/>
      </c>
    </row>
    <row r="129" spans="1:27" customHeight="1" ht="18">
      <c r="A129" s="90">
        <v>120</v>
      </c>
      <c r="B129" s="90"/>
      <c r="C129" s="85"/>
      <c r="D129" s="85"/>
      <c r="E129" s="85"/>
      <c r="F129" s="85"/>
      <c r="G129" s="85"/>
      <c r="H129" s="86"/>
      <c r="I129" s="87"/>
      <c r="J129" s="88"/>
      <c r="K129" s="86"/>
      <c r="L129" s="89"/>
      <c r="M129" s="82"/>
      <c r="N129" s="92"/>
      <c r="O129" s="27">
        <f>K129*N129</f>
        <v>0</v>
      </c>
      <c r="P129" s="75" t="str">
        <f>IF(ISBLANK(M129),"",VLOOKUP(M129,$Y$10:$Z$12,2,TRUE))</f>
        <v/>
      </c>
    </row>
    <row r="130" spans="1:27" customHeight="1" ht="18">
      <c r="A130" s="84">
        <v>121</v>
      </c>
      <c r="B130" s="84"/>
      <c r="C130" s="85"/>
      <c r="D130" s="85"/>
      <c r="E130" s="85"/>
      <c r="F130" s="85"/>
      <c r="G130" s="85"/>
      <c r="H130" s="86"/>
      <c r="I130" s="87"/>
      <c r="J130" s="88"/>
      <c r="K130" s="86"/>
      <c r="L130" s="89"/>
      <c r="M130" s="82"/>
      <c r="N130" s="92"/>
      <c r="O130" s="27">
        <f>K130*N130</f>
        <v>0</v>
      </c>
      <c r="P130" s="75" t="str">
        <f>IF(ISBLANK(M130),"",VLOOKUP(M130,$Y$10:$Z$12,2,TRUE))</f>
        <v/>
      </c>
    </row>
    <row r="131" spans="1:27" customHeight="1" ht="18">
      <c r="A131" s="90">
        <v>122</v>
      </c>
      <c r="B131" s="90"/>
      <c r="C131" s="85"/>
      <c r="D131" s="85"/>
      <c r="E131" s="85"/>
      <c r="F131" s="85"/>
      <c r="G131" s="85"/>
      <c r="H131" s="86"/>
      <c r="I131" s="87"/>
      <c r="J131" s="88"/>
      <c r="K131" s="86"/>
      <c r="L131" s="89"/>
      <c r="M131" s="82"/>
      <c r="N131" s="92"/>
      <c r="O131" s="27">
        <f>K131*N131</f>
        <v>0</v>
      </c>
      <c r="P131" s="75" t="str">
        <f>IF(ISBLANK(M131),"",VLOOKUP(M131,$Y$10:$Z$12,2,TRUE))</f>
        <v/>
      </c>
    </row>
    <row r="132" spans="1:27" customHeight="1" ht="18">
      <c r="A132" s="84">
        <v>123</v>
      </c>
      <c r="B132" s="84"/>
      <c r="C132" s="85"/>
      <c r="D132" s="85"/>
      <c r="E132" s="85"/>
      <c r="F132" s="85"/>
      <c r="G132" s="85"/>
      <c r="H132" s="86"/>
      <c r="I132" s="87"/>
      <c r="J132" s="88"/>
      <c r="K132" s="86"/>
      <c r="L132" s="89"/>
      <c r="M132" s="82"/>
      <c r="N132" s="92"/>
      <c r="O132" s="27">
        <f>K132*N132</f>
        <v>0</v>
      </c>
      <c r="P132" s="75" t="str">
        <f>IF(ISBLANK(M132),"",VLOOKUP(M132,$Y$10:$Z$12,2,TRUE))</f>
        <v/>
      </c>
    </row>
    <row r="133" spans="1:27" customHeight="1" ht="18">
      <c r="A133" s="90">
        <v>124</v>
      </c>
      <c r="B133" s="90"/>
      <c r="C133" s="85"/>
      <c r="D133" s="85"/>
      <c r="E133" s="85"/>
      <c r="F133" s="85"/>
      <c r="G133" s="85"/>
      <c r="H133" s="86"/>
      <c r="I133" s="87"/>
      <c r="J133" s="88"/>
      <c r="K133" s="86"/>
      <c r="L133" s="89"/>
      <c r="M133" s="82"/>
      <c r="N133" s="92"/>
      <c r="O133" s="27">
        <f>K133*N133</f>
        <v>0</v>
      </c>
      <c r="P133" s="75" t="str">
        <f>IF(ISBLANK(M133),"",VLOOKUP(M133,$Y$10:$Z$12,2,TRUE))</f>
        <v/>
      </c>
    </row>
    <row r="134" spans="1:27" customHeight="1" ht="18">
      <c r="A134" s="84">
        <v>125</v>
      </c>
      <c r="B134" s="84"/>
      <c r="C134" s="85"/>
      <c r="D134" s="85"/>
      <c r="E134" s="85"/>
      <c r="F134" s="85"/>
      <c r="G134" s="85"/>
      <c r="H134" s="86"/>
      <c r="I134" s="87"/>
      <c r="J134" s="88"/>
      <c r="K134" s="86"/>
      <c r="L134" s="89"/>
      <c r="M134" s="82"/>
      <c r="N134" s="92"/>
      <c r="O134" s="27">
        <f>K134*N134</f>
        <v>0</v>
      </c>
      <c r="P134" s="75" t="str">
        <f>IF(ISBLANK(M134),"",VLOOKUP(M134,$Y$10:$Z$12,2,TRUE))</f>
        <v/>
      </c>
    </row>
    <row r="135" spans="1:27" customHeight="1" ht="18">
      <c r="A135" s="90">
        <v>126</v>
      </c>
      <c r="B135" s="90"/>
      <c r="C135" s="85"/>
      <c r="D135" s="85"/>
      <c r="E135" s="85"/>
      <c r="F135" s="85"/>
      <c r="G135" s="85"/>
      <c r="H135" s="86"/>
      <c r="I135" s="87"/>
      <c r="J135" s="88"/>
      <c r="K135" s="86"/>
      <c r="L135" s="89"/>
      <c r="M135" s="82"/>
      <c r="N135" s="92"/>
      <c r="O135" s="27">
        <f>K135*N135</f>
        <v>0</v>
      </c>
      <c r="P135" s="75" t="str">
        <f>IF(ISBLANK(M135),"",VLOOKUP(M135,$Y$10:$Z$12,2,TRUE))</f>
        <v/>
      </c>
    </row>
    <row r="136" spans="1:27" customHeight="1" ht="18">
      <c r="A136" s="84">
        <v>127</v>
      </c>
      <c r="B136" s="84"/>
      <c r="C136" s="85"/>
      <c r="D136" s="85"/>
      <c r="E136" s="85"/>
      <c r="F136" s="85"/>
      <c r="G136" s="85"/>
      <c r="H136" s="86"/>
      <c r="I136" s="87"/>
      <c r="J136" s="88"/>
      <c r="K136" s="86"/>
      <c r="L136" s="89"/>
      <c r="M136" s="82"/>
      <c r="N136" s="92"/>
      <c r="O136" s="27">
        <f>K136*N136</f>
        <v>0</v>
      </c>
      <c r="P136" s="75" t="str">
        <f>IF(ISBLANK(M136),"",VLOOKUP(M136,$Y$10:$Z$12,2,TRUE))</f>
        <v/>
      </c>
    </row>
    <row r="137" spans="1:27" customHeight="1" ht="18">
      <c r="A137" s="90">
        <v>128</v>
      </c>
      <c r="B137" s="90"/>
      <c r="C137" s="85"/>
      <c r="D137" s="85"/>
      <c r="E137" s="85"/>
      <c r="F137" s="85"/>
      <c r="G137" s="85"/>
      <c r="H137" s="86"/>
      <c r="I137" s="87"/>
      <c r="J137" s="88"/>
      <c r="K137" s="86"/>
      <c r="L137" s="89"/>
      <c r="M137" s="82"/>
      <c r="N137" s="92"/>
      <c r="O137" s="27">
        <f>K137*N137</f>
        <v>0</v>
      </c>
      <c r="P137" s="75" t="str">
        <f>IF(ISBLANK(M137),"",VLOOKUP(M137,$Y$10:$Z$12,2,TRUE))</f>
        <v/>
      </c>
    </row>
    <row r="138" spans="1:27" customHeight="1" ht="18">
      <c r="A138" s="84">
        <v>129</v>
      </c>
      <c r="B138" s="84"/>
      <c r="C138" s="85"/>
      <c r="D138" s="85"/>
      <c r="E138" s="85"/>
      <c r="F138" s="85"/>
      <c r="G138" s="85"/>
      <c r="H138" s="86"/>
      <c r="I138" s="87"/>
      <c r="J138" s="88"/>
      <c r="K138" s="86"/>
      <c r="L138" s="89"/>
      <c r="M138" s="82"/>
      <c r="N138" s="92"/>
      <c r="O138" s="27">
        <f>K138*N138</f>
        <v>0</v>
      </c>
      <c r="P138" s="75" t="str">
        <f>IF(ISBLANK(M138),"",VLOOKUP(M138,$Y$10:$Z$12,2,TRUE))</f>
        <v/>
      </c>
    </row>
    <row r="139" spans="1:27" customHeight="1" ht="18">
      <c r="A139" s="90">
        <v>130</v>
      </c>
      <c r="B139" s="90"/>
      <c r="C139" s="85"/>
      <c r="D139" s="85"/>
      <c r="E139" s="85"/>
      <c r="F139" s="85"/>
      <c r="G139" s="85"/>
      <c r="H139" s="86"/>
      <c r="I139" s="87"/>
      <c r="J139" s="88"/>
      <c r="K139" s="86"/>
      <c r="L139" s="89"/>
      <c r="M139" s="82"/>
      <c r="N139" s="92"/>
      <c r="O139" s="27">
        <f>K139*N139</f>
        <v>0</v>
      </c>
      <c r="P139" s="75" t="str">
        <f>IF(ISBLANK(M139),"",VLOOKUP(M139,$Y$10:$Z$12,2,TRUE))</f>
        <v/>
      </c>
    </row>
    <row r="140" spans="1:27" customHeight="1" ht="18">
      <c r="A140" s="84">
        <v>131</v>
      </c>
      <c r="B140" s="84"/>
      <c r="C140" s="85"/>
      <c r="D140" s="85"/>
      <c r="E140" s="85"/>
      <c r="F140" s="85"/>
      <c r="G140" s="85"/>
      <c r="H140" s="86"/>
      <c r="I140" s="87"/>
      <c r="J140" s="88"/>
      <c r="K140" s="86"/>
      <c r="L140" s="89"/>
      <c r="M140" s="82"/>
      <c r="N140" s="92"/>
      <c r="O140" s="27">
        <f>K140*N140</f>
        <v>0</v>
      </c>
      <c r="P140" s="75" t="str">
        <f>IF(ISBLANK(M140),"",VLOOKUP(M140,$Y$10:$Z$12,2,TRUE))</f>
        <v/>
      </c>
    </row>
    <row r="141" spans="1:27" customHeight="1" ht="18">
      <c r="A141" s="90">
        <v>132</v>
      </c>
      <c r="B141" s="90"/>
      <c r="C141" s="85"/>
      <c r="D141" s="85"/>
      <c r="E141" s="85"/>
      <c r="F141" s="85"/>
      <c r="G141" s="85"/>
      <c r="H141" s="86"/>
      <c r="I141" s="87"/>
      <c r="J141" s="88"/>
      <c r="K141" s="86"/>
      <c r="L141" s="89"/>
      <c r="M141" s="82"/>
      <c r="N141" s="92"/>
      <c r="O141" s="27">
        <f>K141*N141</f>
        <v>0</v>
      </c>
      <c r="P141" s="75" t="str">
        <f>IF(ISBLANK(M141),"",VLOOKUP(M141,$Y$10:$Z$12,2,TRUE))</f>
        <v/>
      </c>
    </row>
    <row r="142" spans="1:27" customHeight="1" ht="18">
      <c r="A142" s="84">
        <v>133</v>
      </c>
      <c r="B142" s="84"/>
      <c r="C142" s="85"/>
      <c r="D142" s="85"/>
      <c r="E142" s="85"/>
      <c r="F142" s="85"/>
      <c r="G142" s="85"/>
      <c r="H142" s="86"/>
      <c r="I142" s="87"/>
      <c r="J142" s="88"/>
      <c r="K142" s="86"/>
      <c r="L142" s="89"/>
      <c r="M142" s="82"/>
      <c r="N142" s="92"/>
      <c r="O142" s="27">
        <f>K142*N142</f>
        <v>0</v>
      </c>
      <c r="P142" s="75" t="str">
        <f>IF(ISBLANK(M142),"",VLOOKUP(M142,$Y$10:$Z$12,2,TRUE))</f>
        <v/>
      </c>
    </row>
    <row r="143" spans="1:27" customHeight="1" ht="18">
      <c r="A143" s="90">
        <v>134</v>
      </c>
      <c r="B143" s="90"/>
      <c r="C143" s="85"/>
      <c r="D143" s="85"/>
      <c r="E143" s="85"/>
      <c r="F143" s="85"/>
      <c r="G143" s="85"/>
      <c r="H143" s="86"/>
      <c r="I143" s="87"/>
      <c r="J143" s="88"/>
      <c r="K143" s="86"/>
      <c r="L143" s="89"/>
      <c r="M143" s="82"/>
      <c r="N143" s="92"/>
      <c r="O143" s="27">
        <f>K143*N143</f>
        <v>0</v>
      </c>
      <c r="P143" s="75" t="str">
        <f>IF(ISBLANK(M143),"",VLOOKUP(M143,$Y$10:$Z$12,2,TRUE))</f>
        <v/>
      </c>
    </row>
    <row r="144" spans="1:27" customHeight="1" ht="18">
      <c r="A144" s="84">
        <v>135</v>
      </c>
      <c r="B144" s="84"/>
      <c r="C144" s="85"/>
      <c r="D144" s="85"/>
      <c r="E144" s="85"/>
      <c r="F144" s="85"/>
      <c r="G144" s="85"/>
      <c r="H144" s="86"/>
      <c r="I144" s="87"/>
      <c r="J144" s="88"/>
      <c r="K144" s="86"/>
      <c r="L144" s="89"/>
      <c r="M144" s="82"/>
      <c r="N144" s="92"/>
      <c r="O144" s="27">
        <f>K144*N144</f>
        <v>0</v>
      </c>
      <c r="P144" s="75" t="str">
        <f>IF(ISBLANK(M144),"",VLOOKUP(M144,$Y$10:$Z$12,2,TRUE))</f>
        <v/>
      </c>
    </row>
    <row r="145" spans="1:27" customHeight="1" ht="18">
      <c r="A145" s="90">
        <v>136</v>
      </c>
      <c r="B145" s="90"/>
      <c r="C145" s="85"/>
      <c r="D145" s="85"/>
      <c r="E145" s="85"/>
      <c r="F145" s="85"/>
      <c r="G145" s="85"/>
      <c r="H145" s="86"/>
      <c r="I145" s="87"/>
      <c r="J145" s="88"/>
      <c r="K145" s="86"/>
      <c r="L145" s="89"/>
      <c r="M145" s="82"/>
      <c r="N145" s="92"/>
      <c r="O145" s="27">
        <f>K145*N145</f>
        <v>0</v>
      </c>
      <c r="P145" s="75" t="str">
        <f>IF(ISBLANK(M145),"",VLOOKUP(M145,$Y$10:$Z$12,2,TRUE))</f>
        <v/>
      </c>
    </row>
    <row r="146" spans="1:27" customHeight="1" ht="18">
      <c r="A146" s="84">
        <v>137</v>
      </c>
      <c r="B146" s="84"/>
      <c r="C146" s="85"/>
      <c r="D146" s="85"/>
      <c r="E146" s="85"/>
      <c r="F146" s="85"/>
      <c r="G146" s="85"/>
      <c r="H146" s="86"/>
      <c r="I146" s="87"/>
      <c r="J146" s="88"/>
      <c r="K146" s="86"/>
      <c r="L146" s="89"/>
      <c r="M146" s="82"/>
      <c r="N146" s="92"/>
      <c r="O146" s="27">
        <f>K146*N146</f>
        <v>0</v>
      </c>
      <c r="P146" s="75" t="str">
        <f>IF(ISBLANK(M146),"",VLOOKUP(M146,$Y$10:$Z$12,2,TRUE))</f>
        <v/>
      </c>
    </row>
    <row r="147" spans="1:27" customHeight="1" ht="18">
      <c r="A147" s="90">
        <v>138</v>
      </c>
      <c r="B147" s="90"/>
      <c r="C147" s="85"/>
      <c r="D147" s="85"/>
      <c r="E147" s="85"/>
      <c r="F147" s="85"/>
      <c r="G147" s="85"/>
      <c r="H147" s="86"/>
      <c r="I147" s="87"/>
      <c r="J147" s="88"/>
      <c r="K147" s="86"/>
      <c r="L147" s="89"/>
      <c r="M147" s="82"/>
      <c r="N147" s="92"/>
      <c r="O147" s="27">
        <f>K147*N147</f>
        <v>0</v>
      </c>
      <c r="P147" s="75" t="str">
        <f>IF(ISBLANK(M147),"",VLOOKUP(M147,$Y$10:$Z$12,2,TRUE))</f>
        <v/>
      </c>
    </row>
    <row r="148" spans="1:27" customHeight="1" ht="18">
      <c r="A148" s="84">
        <v>139</v>
      </c>
      <c r="B148" s="84"/>
      <c r="C148" s="85"/>
      <c r="D148" s="85"/>
      <c r="E148" s="85"/>
      <c r="F148" s="85"/>
      <c r="G148" s="85"/>
      <c r="H148" s="86"/>
      <c r="I148" s="87"/>
      <c r="J148" s="88"/>
      <c r="K148" s="86"/>
      <c r="L148" s="89"/>
      <c r="M148" s="82"/>
      <c r="N148" s="92"/>
      <c r="O148" s="27">
        <f>K148*N148</f>
        <v>0</v>
      </c>
      <c r="P148" s="75" t="str">
        <f>IF(ISBLANK(M148),"",VLOOKUP(M148,$Y$10:$Z$12,2,TRUE))</f>
        <v/>
      </c>
    </row>
    <row r="149" spans="1:27" customHeight="1" ht="18">
      <c r="A149" s="90">
        <v>140</v>
      </c>
      <c r="B149" s="90"/>
      <c r="C149" s="85"/>
      <c r="D149" s="85"/>
      <c r="E149" s="85"/>
      <c r="F149" s="85"/>
      <c r="G149" s="85"/>
      <c r="H149" s="86"/>
      <c r="I149" s="87"/>
      <c r="J149" s="88"/>
      <c r="K149" s="86"/>
      <c r="L149" s="89"/>
      <c r="M149" s="82"/>
      <c r="N149" s="92"/>
      <c r="O149" s="27">
        <f>K149*N149</f>
        <v>0</v>
      </c>
      <c r="P149" s="75" t="str">
        <f>IF(ISBLANK(M149),"",VLOOKUP(M149,$Y$10:$Z$12,2,TRUE))</f>
        <v/>
      </c>
    </row>
    <row r="150" spans="1:27" customHeight="1" ht="18">
      <c r="A150" s="84">
        <v>141</v>
      </c>
      <c r="B150" s="84"/>
      <c r="C150" s="85"/>
      <c r="D150" s="85"/>
      <c r="E150" s="85"/>
      <c r="F150" s="85"/>
      <c r="G150" s="85"/>
      <c r="H150" s="86"/>
      <c r="I150" s="87"/>
      <c r="J150" s="88"/>
      <c r="K150" s="86"/>
      <c r="L150" s="89"/>
      <c r="M150" s="82"/>
      <c r="N150" s="92"/>
      <c r="O150" s="27">
        <f>K150*N150</f>
        <v>0</v>
      </c>
      <c r="P150" s="75" t="str">
        <f>IF(ISBLANK(M150),"",VLOOKUP(M150,$Y$10:$Z$12,2,TRUE))</f>
        <v/>
      </c>
    </row>
    <row r="151" spans="1:27" customHeight="1" ht="18">
      <c r="A151" s="90">
        <v>142</v>
      </c>
      <c r="B151" s="90"/>
      <c r="C151" s="85"/>
      <c r="D151" s="85"/>
      <c r="E151" s="85"/>
      <c r="F151" s="85"/>
      <c r="G151" s="85"/>
      <c r="H151" s="86"/>
      <c r="I151" s="87"/>
      <c r="J151" s="88"/>
      <c r="K151" s="86"/>
      <c r="L151" s="89"/>
      <c r="M151" s="82"/>
      <c r="N151" s="92"/>
      <c r="O151" s="27">
        <f>K151*N151</f>
        <v>0</v>
      </c>
      <c r="P151" s="75" t="str">
        <f>IF(ISBLANK(M151),"",VLOOKUP(M151,$Y$10:$Z$12,2,TRUE))</f>
        <v/>
      </c>
    </row>
    <row r="152" spans="1:27" customHeight="1" ht="18">
      <c r="A152" s="84">
        <v>143</v>
      </c>
      <c r="B152" s="84"/>
      <c r="C152" s="85"/>
      <c r="D152" s="85"/>
      <c r="E152" s="85"/>
      <c r="F152" s="85"/>
      <c r="G152" s="85"/>
      <c r="H152" s="86"/>
      <c r="I152" s="87"/>
      <c r="J152" s="88"/>
      <c r="K152" s="86"/>
      <c r="L152" s="89"/>
      <c r="M152" s="82"/>
      <c r="N152" s="92"/>
      <c r="O152" s="27">
        <f>K152*N152</f>
        <v>0</v>
      </c>
      <c r="P152" s="75" t="str">
        <f>IF(ISBLANK(M152),"",VLOOKUP(M152,$Y$10:$Z$12,2,TRUE))</f>
        <v/>
      </c>
    </row>
    <row r="153" spans="1:27" customHeight="1" ht="18">
      <c r="A153" s="90">
        <v>144</v>
      </c>
      <c r="B153" s="90"/>
      <c r="C153" s="85"/>
      <c r="D153" s="85"/>
      <c r="E153" s="85"/>
      <c r="F153" s="85"/>
      <c r="G153" s="85"/>
      <c r="H153" s="86"/>
      <c r="I153" s="87"/>
      <c r="J153" s="88"/>
      <c r="K153" s="86"/>
      <c r="L153" s="89"/>
      <c r="M153" s="82"/>
      <c r="N153" s="92"/>
      <c r="O153" s="27">
        <f>K153*N153</f>
        <v>0</v>
      </c>
      <c r="P153" s="75" t="str">
        <f>IF(ISBLANK(M153),"",VLOOKUP(M153,$Y$10:$Z$12,2,TRUE))</f>
        <v/>
      </c>
    </row>
    <row r="154" spans="1:27" customHeight="1" ht="18">
      <c r="A154" s="84">
        <v>145</v>
      </c>
      <c r="B154" s="84"/>
      <c r="C154" s="85"/>
      <c r="D154" s="85"/>
      <c r="E154" s="85"/>
      <c r="F154" s="85"/>
      <c r="G154" s="85"/>
      <c r="H154" s="86"/>
      <c r="I154" s="87"/>
      <c r="J154" s="88"/>
      <c r="K154" s="86"/>
      <c r="L154" s="89"/>
      <c r="M154" s="82"/>
      <c r="N154" s="92"/>
      <c r="O154" s="27">
        <f>K154*N154</f>
        <v>0</v>
      </c>
      <c r="P154" s="75" t="str">
        <f>IF(ISBLANK(M154),"",VLOOKUP(M154,$Y$10:$Z$12,2,TRUE))</f>
        <v/>
      </c>
    </row>
    <row r="155" spans="1:27" customHeight="1" ht="18">
      <c r="A155" s="90">
        <v>146</v>
      </c>
      <c r="B155" s="90"/>
      <c r="C155" s="85"/>
      <c r="D155" s="85"/>
      <c r="E155" s="85"/>
      <c r="F155" s="85"/>
      <c r="G155" s="85"/>
      <c r="H155" s="86"/>
      <c r="I155" s="87"/>
      <c r="J155" s="88"/>
      <c r="K155" s="86"/>
      <c r="L155" s="89"/>
      <c r="M155" s="82"/>
      <c r="N155" s="92"/>
      <c r="O155" s="27">
        <f>K155*N155</f>
        <v>0</v>
      </c>
      <c r="P155" s="75" t="str">
        <f>IF(ISBLANK(M155),"",VLOOKUP(M155,$Y$10:$Z$12,2,TRUE))</f>
        <v/>
      </c>
    </row>
    <row r="156" spans="1:27" customHeight="1" ht="18">
      <c r="A156" s="84">
        <v>147</v>
      </c>
      <c r="B156" s="84"/>
      <c r="C156" s="85"/>
      <c r="D156" s="85"/>
      <c r="E156" s="85"/>
      <c r="F156" s="85"/>
      <c r="G156" s="85"/>
      <c r="H156" s="86"/>
      <c r="I156" s="87"/>
      <c r="J156" s="88"/>
      <c r="K156" s="86"/>
      <c r="L156" s="89"/>
      <c r="M156" s="82"/>
      <c r="N156" s="92"/>
      <c r="O156" s="27">
        <f>K156*N156</f>
        <v>0</v>
      </c>
      <c r="P156" s="75" t="str">
        <f>IF(ISBLANK(M156),"",VLOOKUP(M156,$Y$10:$Z$12,2,TRUE))</f>
        <v/>
      </c>
    </row>
    <row r="157" spans="1:27" customHeight="1" ht="18">
      <c r="A157" s="90">
        <v>148</v>
      </c>
      <c r="B157" s="90"/>
      <c r="C157" s="85"/>
      <c r="D157" s="85"/>
      <c r="E157" s="85"/>
      <c r="F157" s="85"/>
      <c r="G157" s="85"/>
      <c r="H157" s="86"/>
      <c r="I157" s="87"/>
      <c r="J157" s="88"/>
      <c r="K157" s="86"/>
      <c r="L157" s="89"/>
      <c r="M157" s="82"/>
      <c r="N157" s="92"/>
      <c r="O157" s="27">
        <f>K157*N157</f>
        <v>0</v>
      </c>
      <c r="P157" s="75" t="str">
        <f>IF(ISBLANK(M157),"",VLOOKUP(M157,$Y$10:$Z$12,2,TRUE))</f>
        <v/>
      </c>
    </row>
    <row r="158" spans="1:27" customHeight="1" ht="18">
      <c r="A158" s="84">
        <v>149</v>
      </c>
      <c r="B158" s="84"/>
      <c r="C158" s="85"/>
      <c r="D158" s="85"/>
      <c r="E158" s="85"/>
      <c r="F158" s="85"/>
      <c r="G158" s="85"/>
      <c r="H158" s="86"/>
      <c r="I158" s="87"/>
      <c r="J158" s="88"/>
      <c r="K158" s="86"/>
      <c r="L158" s="89"/>
      <c r="M158" s="82"/>
      <c r="N158" s="92"/>
      <c r="O158" s="27">
        <f>K158*N158</f>
        <v>0</v>
      </c>
      <c r="P158" s="75" t="str">
        <f>IF(ISBLANK(M158),"",VLOOKUP(M158,$Y$10:$Z$12,2,TRUE))</f>
        <v/>
      </c>
    </row>
    <row r="159" spans="1:27" customHeight="1" ht="18">
      <c r="A159" s="90">
        <v>150</v>
      </c>
      <c r="B159" s="90"/>
      <c r="C159" s="85"/>
      <c r="D159" s="85"/>
      <c r="E159" s="85"/>
      <c r="F159" s="85"/>
      <c r="G159" s="85"/>
      <c r="H159" s="86"/>
      <c r="I159" s="87"/>
      <c r="J159" s="88"/>
      <c r="K159" s="86"/>
      <c r="L159" s="89"/>
      <c r="M159" s="82"/>
      <c r="N159" s="92"/>
      <c r="O159" s="27">
        <f>K159*N159</f>
        <v>0</v>
      </c>
      <c r="P159" s="75" t="str">
        <f>IF(ISBLANK(M159),"",VLOOKUP(M159,$Y$10:$Z$12,2,TRUE))</f>
        <v/>
      </c>
    </row>
    <row r="160" spans="1:27" customHeight="1" ht="18">
      <c r="A160" s="84">
        <v>151</v>
      </c>
      <c r="B160" s="84"/>
      <c r="C160" s="85"/>
      <c r="D160" s="85"/>
      <c r="E160" s="85"/>
      <c r="F160" s="85"/>
      <c r="G160" s="85"/>
      <c r="H160" s="86"/>
      <c r="I160" s="87"/>
      <c r="J160" s="88"/>
      <c r="K160" s="86"/>
      <c r="L160" s="89"/>
      <c r="M160" s="82"/>
      <c r="N160" s="92"/>
      <c r="O160" s="27">
        <f>K160*N160</f>
        <v>0</v>
      </c>
      <c r="P160" s="75" t="str">
        <f>IF(ISBLANK(M160),"",VLOOKUP(M160,$Y$10:$Z$12,2,TRUE))</f>
        <v/>
      </c>
    </row>
    <row r="161" spans="1:27" customHeight="1" ht="18">
      <c r="A161" s="90">
        <v>152</v>
      </c>
      <c r="B161" s="90"/>
      <c r="C161" s="85"/>
      <c r="D161" s="85"/>
      <c r="E161" s="85"/>
      <c r="F161" s="85"/>
      <c r="G161" s="85"/>
      <c r="H161" s="86"/>
      <c r="I161" s="87"/>
      <c r="J161" s="88"/>
      <c r="K161" s="86"/>
      <c r="L161" s="89"/>
      <c r="M161" s="82"/>
      <c r="N161" s="92"/>
      <c r="O161" s="27">
        <f>K161*N161</f>
        <v>0</v>
      </c>
      <c r="P161" s="75" t="str">
        <f>IF(ISBLANK(M161),"",VLOOKUP(M161,$Y$10:$Z$12,2,TRUE))</f>
        <v/>
      </c>
    </row>
    <row r="162" spans="1:27" customHeight="1" ht="18">
      <c r="A162" s="84">
        <v>153</v>
      </c>
      <c r="B162" s="84"/>
      <c r="C162" s="85"/>
      <c r="D162" s="85"/>
      <c r="E162" s="85"/>
      <c r="F162" s="85"/>
      <c r="G162" s="85"/>
      <c r="H162" s="86"/>
      <c r="I162" s="87"/>
      <c r="J162" s="88"/>
      <c r="K162" s="86"/>
      <c r="L162" s="89"/>
      <c r="M162" s="82"/>
      <c r="N162" s="92"/>
      <c r="O162" s="27">
        <f>K162*N162</f>
        <v>0</v>
      </c>
      <c r="P162" s="75" t="str">
        <f>IF(ISBLANK(M162),"",VLOOKUP(M162,$Y$10:$Z$12,2,TRUE))</f>
        <v/>
      </c>
    </row>
    <row r="163" spans="1:27" customHeight="1" ht="18">
      <c r="A163" s="90">
        <v>154</v>
      </c>
      <c r="B163" s="90"/>
      <c r="C163" s="85"/>
      <c r="D163" s="85"/>
      <c r="E163" s="85"/>
      <c r="F163" s="85"/>
      <c r="G163" s="85"/>
      <c r="H163" s="86"/>
      <c r="I163" s="87"/>
      <c r="J163" s="88"/>
      <c r="K163" s="86"/>
      <c r="L163" s="89"/>
      <c r="M163" s="82"/>
      <c r="N163" s="92"/>
      <c r="O163" s="27">
        <f>K163*N163</f>
        <v>0</v>
      </c>
      <c r="P163" s="75" t="str">
        <f>IF(ISBLANK(M163),"",VLOOKUP(M163,$Y$10:$Z$12,2,TRUE))</f>
        <v/>
      </c>
    </row>
    <row r="164" spans="1:27" customHeight="1" ht="18">
      <c r="A164" s="84">
        <v>155</v>
      </c>
      <c r="B164" s="84"/>
      <c r="C164" s="85"/>
      <c r="D164" s="85"/>
      <c r="E164" s="85"/>
      <c r="F164" s="85"/>
      <c r="G164" s="85"/>
      <c r="H164" s="86"/>
      <c r="I164" s="87"/>
      <c r="J164" s="88"/>
      <c r="K164" s="86"/>
      <c r="L164" s="89"/>
      <c r="M164" s="82"/>
      <c r="N164" s="92"/>
      <c r="O164" s="27">
        <f>K164*N164</f>
        <v>0</v>
      </c>
      <c r="P164" s="75" t="str">
        <f>IF(ISBLANK(M164),"",VLOOKUP(M164,$Y$10:$Z$12,2,TRUE))</f>
        <v/>
      </c>
    </row>
    <row r="165" spans="1:27" customHeight="1" ht="18">
      <c r="A165" s="90">
        <v>156</v>
      </c>
      <c r="B165" s="90"/>
      <c r="C165" s="85"/>
      <c r="D165" s="85"/>
      <c r="E165" s="85"/>
      <c r="F165" s="85"/>
      <c r="G165" s="85"/>
      <c r="H165" s="86"/>
      <c r="I165" s="87"/>
      <c r="J165" s="88"/>
      <c r="K165" s="86"/>
      <c r="L165" s="89"/>
      <c r="M165" s="82"/>
      <c r="N165" s="92"/>
      <c r="O165" s="27">
        <f>K165*N165</f>
        <v>0</v>
      </c>
      <c r="P165" s="75" t="str">
        <f>IF(ISBLANK(M165),"",VLOOKUP(M165,$Y$10:$Z$12,2,TRUE))</f>
        <v/>
      </c>
    </row>
    <row r="166" spans="1:27" customHeight="1" ht="18">
      <c r="A166" s="84">
        <v>157</v>
      </c>
      <c r="B166" s="84"/>
      <c r="C166" s="85"/>
      <c r="D166" s="85"/>
      <c r="E166" s="85"/>
      <c r="F166" s="85"/>
      <c r="G166" s="85"/>
      <c r="H166" s="86"/>
      <c r="I166" s="87"/>
      <c r="J166" s="88"/>
      <c r="K166" s="86"/>
      <c r="L166" s="89"/>
      <c r="M166" s="82"/>
      <c r="N166" s="92"/>
      <c r="O166" s="27">
        <f>K166*N166</f>
        <v>0</v>
      </c>
      <c r="P166" s="75" t="str">
        <f>IF(ISBLANK(M166),"",VLOOKUP(M166,$Y$10:$Z$12,2,TRUE))</f>
        <v/>
      </c>
    </row>
    <row r="167" spans="1:27" customHeight="1" ht="18">
      <c r="A167" s="90">
        <v>158</v>
      </c>
      <c r="B167" s="90"/>
      <c r="C167" s="85"/>
      <c r="D167" s="85"/>
      <c r="E167" s="85"/>
      <c r="F167" s="85"/>
      <c r="G167" s="85"/>
      <c r="H167" s="86"/>
      <c r="I167" s="87"/>
      <c r="J167" s="88"/>
      <c r="K167" s="86"/>
      <c r="L167" s="89"/>
      <c r="M167" s="82"/>
      <c r="N167" s="92"/>
      <c r="O167" s="27">
        <f>K167*N167</f>
        <v>0</v>
      </c>
      <c r="P167" s="75" t="str">
        <f>IF(ISBLANK(M167),"",VLOOKUP(M167,$Y$10:$Z$12,2,TRUE))</f>
        <v/>
      </c>
    </row>
    <row r="168" spans="1:27" customHeight="1" ht="18">
      <c r="A168" s="84">
        <v>159</v>
      </c>
      <c r="B168" s="84"/>
      <c r="C168" s="85"/>
      <c r="D168" s="85"/>
      <c r="E168" s="85"/>
      <c r="F168" s="85"/>
      <c r="G168" s="85"/>
      <c r="H168" s="86"/>
      <c r="I168" s="87"/>
      <c r="J168" s="88"/>
      <c r="K168" s="86"/>
      <c r="L168" s="89"/>
      <c r="M168" s="82"/>
      <c r="N168" s="92"/>
      <c r="O168" s="27">
        <f>K168*N168</f>
        <v>0</v>
      </c>
      <c r="P168" s="75" t="str">
        <f>IF(ISBLANK(M168),"",VLOOKUP(M168,$Y$10:$Z$12,2,TRUE))</f>
        <v/>
      </c>
    </row>
    <row r="169" spans="1:27" customHeight="1" ht="18">
      <c r="A169" s="90">
        <v>160</v>
      </c>
      <c r="B169" s="90"/>
      <c r="C169" s="85"/>
      <c r="D169" s="85"/>
      <c r="E169" s="85"/>
      <c r="F169" s="85"/>
      <c r="G169" s="85"/>
      <c r="H169" s="86"/>
      <c r="I169" s="87"/>
      <c r="J169" s="88"/>
      <c r="K169" s="86"/>
      <c r="L169" s="89"/>
      <c r="M169" s="82"/>
      <c r="N169" s="92"/>
      <c r="O169" s="27">
        <f>K169*N169</f>
        <v>0</v>
      </c>
      <c r="P169" s="75" t="str">
        <f>IF(ISBLANK(M169),"",VLOOKUP(M169,$Y$10:$Z$12,2,TRUE))</f>
        <v/>
      </c>
    </row>
    <row r="170" spans="1:27" customHeight="1" ht="18">
      <c r="A170" s="84">
        <v>161</v>
      </c>
      <c r="B170" s="84"/>
      <c r="C170" s="85"/>
      <c r="D170" s="85"/>
      <c r="E170" s="85"/>
      <c r="F170" s="85"/>
      <c r="G170" s="85"/>
      <c r="H170" s="86"/>
      <c r="I170" s="87"/>
      <c r="J170" s="88"/>
      <c r="K170" s="86"/>
      <c r="L170" s="89"/>
      <c r="M170" s="82"/>
      <c r="N170" s="92"/>
      <c r="O170" s="27">
        <f>K170*N170</f>
        <v>0</v>
      </c>
      <c r="P170" s="75" t="str">
        <f>IF(ISBLANK(M170),"",VLOOKUP(M170,$Y$10:$Z$12,2,TRUE))</f>
        <v/>
      </c>
    </row>
    <row r="171" spans="1:27" customHeight="1" ht="18">
      <c r="A171" s="90">
        <v>162</v>
      </c>
      <c r="B171" s="90"/>
      <c r="C171" s="85"/>
      <c r="D171" s="85"/>
      <c r="E171" s="85"/>
      <c r="F171" s="85"/>
      <c r="G171" s="85"/>
      <c r="H171" s="86"/>
      <c r="I171" s="87"/>
      <c r="J171" s="88"/>
      <c r="K171" s="86"/>
      <c r="L171" s="89"/>
      <c r="M171" s="82"/>
      <c r="N171" s="92"/>
      <c r="O171" s="27">
        <f>K171*N171</f>
        <v>0</v>
      </c>
      <c r="P171" s="75" t="str">
        <f>IF(ISBLANK(M171),"",VLOOKUP(M171,$Y$10:$Z$12,2,TRUE))</f>
        <v/>
      </c>
    </row>
    <row r="172" spans="1:27" customHeight="1" ht="18">
      <c r="A172" s="84">
        <v>163</v>
      </c>
      <c r="B172" s="84"/>
      <c r="C172" s="85"/>
      <c r="D172" s="85"/>
      <c r="E172" s="85"/>
      <c r="F172" s="85"/>
      <c r="G172" s="85"/>
      <c r="H172" s="86"/>
      <c r="I172" s="87"/>
      <c r="J172" s="88"/>
      <c r="K172" s="86"/>
      <c r="L172" s="89"/>
      <c r="M172" s="82"/>
      <c r="N172" s="92"/>
      <c r="O172" s="27">
        <f>K172*N172</f>
        <v>0</v>
      </c>
      <c r="P172" s="75" t="str">
        <f>IF(ISBLANK(M172),"",VLOOKUP(M172,$Y$10:$Z$12,2,TRUE))</f>
        <v/>
      </c>
    </row>
    <row r="173" spans="1:27" customHeight="1" ht="18">
      <c r="A173" s="90">
        <v>164</v>
      </c>
      <c r="B173" s="90"/>
      <c r="C173" s="85"/>
      <c r="D173" s="85"/>
      <c r="E173" s="85"/>
      <c r="F173" s="85"/>
      <c r="G173" s="85"/>
      <c r="H173" s="86"/>
      <c r="I173" s="87"/>
      <c r="J173" s="88"/>
      <c r="K173" s="86"/>
      <c r="L173" s="89"/>
      <c r="M173" s="82"/>
      <c r="N173" s="92"/>
      <c r="O173" s="27">
        <f>K173*N173</f>
        <v>0</v>
      </c>
      <c r="P173" s="75" t="str">
        <f>IF(ISBLANK(M173),"",VLOOKUP(M173,$Y$10:$Z$12,2,TRUE))</f>
        <v/>
      </c>
    </row>
    <row r="174" spans="1:27" customHeight="1" ht="18">
      <c r="A174" s="84">
        <v>165</v>
      </c>
      <c r="B174" s="84"/>
      <c r="C174" s="85"/>
      <c r="D174" s="85"/>
      <c r="E174" s="85"/>
      <c r="F174" s="85"/>
      <c r="G174" s="85"/>
      <c r="H174" s="86"/>
      <c r="I174" s="87"/>
      <c r="J174" s="88"/>
      <c r="K174" s="86"/>
      <c r="L174" s="89"/>
      <c r="M174" s="82"/>
      <c r="N174" s="92"/>
      <c r="O174" s="27">
        <f>K174*N174</f>
        <v>0</v>
      </c>
      <c r="P174" s="75" t="str">
        <f>IF(ISBLANK(M174),"",VLOOKUP(M174,$Y$10:$Z$12,2,TRUE))</f>
        <v/>
      </c>
    </row>
    <row r="175" spans="1:27" customHeight="1" ht="18">
      <c r="A175" s="90">
        <v>166</v>
      </c>
      <c r="B175" s="90"/>
      <c r="C175" s="85"/>
      <c r="D175" s="85"/>
      <c r="E175" s="85"/>
      <c r="F175" s="85"/>
      <c r="G175" s="85"/>
      <c r="H175" s="86"/>
      <c r="I175" s="87"/>
      <c r="J175" s="88"/>
      <c r="K175" s="86"/>
      <c r="L175" s="89"/>
      <c r="M175" s="82"/>
      <c r="N175" s="92"/>
      <c r="O175" s="27">
        <f>K175*N175</f>
        <v>0</v>
      </c>
      <c r="P175" s="75" t="str">
        <f>IF(ISBLANK(M175),"",VLOOKUP(M175,$Y$10:$Z$12,2,TRUE))</f>
        <v/>
      </c>
    </row>
    <row r="176" spans="1:27" customHeight="1" ht="18">
      <c r="A176" s="84">
        <v>167</v>
      </c>
      <c r="B176" s="84"/>
      <c r="C176" s="85"/>
      <c r="D176" s="85"/>
      <c r="E176" s="85"/>
      <c r="F176" s="85"/>
      <c r="G176" s="85"/>
      <c r="H176" s="86"/>
      <c r="I176" s="87"/>
      <c r="J176" s="88"/>
      <c r="K176" s="86"/>
      <c r="L176" s="89"/>
      <c r="M176" s="82"/>
      <c r="N176" s="92"/>
      <c r="O176" s="27">
        <f>K176*N176</f>
        <v>0</v>
      </c>
      <c r="P176" s="75" t="str">
        <f>IF(ISBLANK(M176),"",VLOOKUP(M176,$Y$10:$Z$12,2,TRUE))</f>
        <v/>
      </c>
    </row>
    <row r="177" spans="1:27" customHeight="1" ht="18">
      <c r="A177" s="90">
        <v>168</v>
      </c>
      <c r="B177" s="90"/>
      <c r="C177" s="85"/>
      <c r="D177" s="85"/>
      <c r="E177" s="85"/>
      <c r="F177" s="85"/>
      <c r="G177" s="85"/>
      <c r="H177" s="86"/>
      <c r="I177" s="87"/>
      <c r="J177" s="88"/>
      <c r="K177" s="86"/>
      <c r="L177" s="89"/>
      <c r="M177" s="82"/>
      <c r="N177" s="92"/>
      <c r="O177" s="27">
        <f>K177*N177</f>
        <v>0</v>
      </c>
      <c r="P177" s="75" t="str">
        <f>IF(ISBLANK(M177),"",VLOOKUP(M177,$Y$10:$Z$12,2,TRUE))</f>
        <v/>
      </c>
    </row>
    <row r="178" spans="1:27" customHeight="1" ht="18">
      <c r="A178" s="84">
        <v>169</v>
      </c>
      <c r="B178" s="84"/>
      <c r="C178" s="85"/>
      <c r="D178" s="85"/>
      <c r="E178" s="85"/>
      <c r="F178" s="85"/>
      <c r="G178" s="85"/>
      <c r="H178" s="86"/>
      <c r="I178" s="87"/>
      <c r="J178" s="88"/>
      <c r="K178" s="86"/>
      <c r="L178" s="89"/>
      <c r="M178" s="82"/>
      <c r="N178" s="92"/>
      <c r="O178" s="27">
        <f>K178*N178</f>
        <v>0</v>
      </c>
      <c r="P178" s="75" t="str">
        <f>IF(ISBLANK(M178),"",VLOOKUP(M178,$Y$10:$Z$12,2,TRUE))</f>
        <v/>
      </c>
    </row>
    <row r="179" spans="1:27" customHeight="1" ht="18">
      <c r="A179" s="90">
        <v>170</v>
      </c>
      <c r="B179" s="90"/>
      <c r="C179" s="85"/>
      <c r="D179" s="85"/>
      <c r="E179" s="85"/>
      <c r="F179" s="85"/>
      <c r="G179" s="85"/>
      <c r="H179" s="86"/>
      <c r="I179" s="87"/>
      <c r="J179" s="88"/>
      <c r="K179" s="86"/>
      <c r="L179" s="89"/>
      <c r="M179" s="82"/>
      <c r="N179" s="92"/>
      <c r="O179" s="27">
        <f>K179*N179</f>
        <v>0</v>
      </c>
      <c r="P179" s="75" t="str">
        <f>IF(ISBLANK(M179),"",VLOOKUP(M179,$Y$10:$Z$12,2,TRUE))</f>
        <v/>
      </c>
    </row>
    <row r="180" spans="1:27" customHeight="1" ht="18">
      <c r="A180" s="84">
        <v>171</v>
      </c>
      <c r="B180" s="84"/>
      <c r="C180" s="85"/>
      <c r="D180" s="85"/>
      <c r="E180" s="85"/>
      <c r="F180" s="85"/>
      <c r="G180" s="85"/>
      <c r="H180" s="86"/>
      <c r="I180" s="87"/>
      <c r="J180" s="88"/>
      <c r="K180" s="86"/>
      <c r="L180" s="89"/>
      <c r="M180" s="82"/>
      <c r="N180" s="92"/>
      <c r="O180" s="27">
        <f>K180*N180</f>
        <v>0</v>
      </c>
      <c r="P180" s="75" t="str">
        <f>IF(ISBLANK(M180),"",VLOOKUP(M180,$Y$10:$Z$12,2,TRUE))</f>
        <v/>
      </c>
    </row>
    <row r="181" spans="1:27" customHeight="1" ht="18">
      <c r="A181" s="90">
        <v>172</v>
      </c>
      <c r="B181" s="90"/>
      <c r="C181" s="85"/>
      <c r="D181" s="85"/>
      <c r="E181" s="85"/>
      <c r="F181" s="85"/>
      <c r="G181" s="85"/>
      <c r="H181" s="86"/>
      <c r="I181" s="87"/>
      <c r="J181" s="88"/>
      <c r="K181" s="86"/>
      <c r="L181" s="89"/>
      <c r="M181" s="82"/>
      <c r="N181" s="92"/>
      <c r="O181" s="27">
        <f>K181*N181</f>
        <v>0</v>
      </c>
      <c r="P181" s="75" t="str">
        <f>IF(ISBLANK(M181),"",VLOOKUP(M181,$Y$10:$Z$12,2,TRUE))</f>
        <v/>
      </c>
    </row>
    <row r="182" spans="1:27" customHeight="1" ht="18">
      <c r="A182" s="84">
        <v>173</v>
      </c>
      <c r="B182" s="84"/>
      <c r="C182" s="85"/>
      <c r="D182" s="85"/>
      <c r="E182" s="85"/>
      <c r="F182" s="85"/>
      <c r="G182" s="85"/>
      <c r="H182" s="86"/>
      <c r="I182" s="87"/>
      <c r="J182" s="88"/>
      <c r="K182" s="86"/>
      <c r="L182" s="89"/>
      <c r="M182" s="82"/>
      <c r="N182" s="92"/>
      <c r="O182" s="27">
        <f>K182*N182</f>
        <v>0</v>
      </c>
      <c r="P182" s="75" t="str">
        <f>IF(ISBLANK(M182),"",VLOOKUP(M182,$Y$10:$Z$12,2,TRUE))</f>
        <v/>
      </c>
    </row>
    <row r="183" spans="1:27" customHeight="1" ht="18">
      <c r="A183" s="90">
        <v>174</v>
      </c>
      <c r="B183" s="90"/>
      <c r="C183" s="85"/>
      <c r="D183" s="85"/>
      <c r="E183" s="85"/>
      <c r="F183" s="85"/>
      <c r="G183" s="85"/>
      <c r="H183" s="86"/>
      <c r="I183" s="87"/>
      <c r="J183" s="88"/>
      <c r="K183" s="86"/>
      <c r="L183" s="89"/>
      <c r="M183" s="82"/>
      <c r="N183" s="92"/>
      <c r="O183" s="27">
        <f>K183*N183</f>
        <v>0</v>
      </c>
      <c r="P183" s="75" t="str">
        <f>IF(ISBLANK(M183),"",VLOOKUP(M183,$Y$10:$Z$12,2,TRUE))</f>
        <v/>
      </c>
    </row>
    <row r="184" spans="1:27" customHeight="1" ht="18">
      <c r="A184" s="84">
        <v>175</v>
      </c>
      <c r="B184" s="84"/>
      <c r="C184" s="85"/>
      <c r="D184" s="85"/>
      <c r="E184" s="85"/>
      <c r="F184" s="85"/>
      <c r="G184" s="85"/>
      <c r="H184" s="86"/>
      <c r="I184" s="87"/>
      <c r="J184" s="88"/>
      <c r="K184" s="86"/>
      <c r="L184" s="89"/>
      <c r="M184" s="82"/>
      <c r="N184" s="92"/>
      <c r="O184" s="27">
        <f>K184*N184</f>
        <v>0</v>
      </c>
      <c r="P184" s="75" t="str">
        <f>IF(ISBLANK(M184),"",VLOOKUP(M184,$Y$10:$Z$12,2,TRUE))</f>
        <v/>
      </c>
    </row>
    <row r="185" spans="1:27" customHeight="1" ht="18">
      <c r="A185" s="90">
        <v>176</v>
      </c>
      <c r="B185" s="90"/>
      <c r="C185" s="85"/>
      <c r="D185" s="85"/>
      <c r="E185" s="85"/>
      <c r="F185" s="85"/>
      <c r="G185" s="85"/>
      <c r="H185" s="86"/>
      <c r="I185" s="87"/>
      <c r="J185" s="88"/>
      <c r="K185" s="86"/>
      <c r="L185" s="89"/>
      <c r="M185" s="82"/>
      <c r="N185" s="92"/>
      <c r="O185" s="27">
        <f>K185*N185</f>
        <v>0</v>
      </c>
      <c r="P185" s="75" t="str">
        <f>IF(ISBLANK(M185),"",VLOOKUP(M185,$Y$10:$Z$12,2,TRUE))</f>
        <v/>
      </c>
    </row>
    <row r="186" spans="1:27" customHeight="1" ht="18">
      <c r="A186" s="84">
        <v>177</v>
      </c>
      <c r="B186" s="84"/>
      <c r="C186" s="85"/>
      <c r="D186" s="85"/>
      <c r="E186" s="85"/>
      <c r="F186" s="85"/>
      <c r="G186" s="85"/>
      <c r="H186" s="86"/>
      <c r="I186" s="87"/>
      <c r="J186" s="88"/>
      <c r="K186" s="86"/>
      <c r="L186" s="89"/>
      <c r="M186" s="82"/>
      <c r="N186" s="92"/>
      <c r="O186" s="27">
        <f>K186*N186</f>
        <v>0</v>
      </c>
      <c r="P186" s="75" t="str">
        <f>IF(ISBLANK(M186),"",VLOOKUP(M186,$Y$10:$Z$12,2,TRUE))</f>
        <v/>
      </c>
    </row>
    <row r="187" spans="1:27" customHeight="1" ht="18">
      <c r="A187" s="90">
        <v>178</v>
      </c>
      <c r="B187" s="90"/>
      <c r="C187" s="85"/>
      <c r="D187" s="85"/>
      <c r="E187" s="85"/>
      <c r="F187" s="85"/>
      <c r="G187" s="85"/>
      <c r="H187" s="86"/>
      <c r="I187" s="87"/>
      <c r="J187" s="88"/>
      <c r="K187" s="86"/>
      <c r="L187" s="89"/>
      <c r="M187" s="82"/>
      <c r="N187" s="92"/>
      <c r="O187" s="27">
        <f>K187*N187</f>
        <v>0</v>
      </c>
      <c r="P187" s="75" t="str">
        <f>IF(ISBLANK(M187),"",VLOOKUP(M187,$Y$10:$Z$12,2,TRUE))</f>
        <v/>
      </c>
    </row>
    <row r="188" spans="1:27" customHeight="1" ht="18">
      <c r="A188" s="84">
        <v>179</v>
      </c>
      <c r="B188" s="84"/>
      <c r="C188" s="85"/>
      <c r="D188" s="85"/>
      <c r="E188" s="85"/>
      <c r="F188" s="85"/>
      <c r="G188" s="85"/>
      <c r="H188" s="86"/>
      <c r="I188" s="87"/>
      <c r="J188" s="88"/>
      <c r="K188" s="86"/>
      <c r="L188" s="89"/>
      <c r="M188" s="82"/>
      <c r="N188" s="92"/>
      <c r="O188" s="27">
        <f>K188*N188</f>
        <v>0</v>
      </c>
      <c r="P188" s="75" t="str">
        <f>IF(ISBLANK(M188),"",VLOOKUP(M188,$Y$10:$Z$12,2,TRUE))</f>
        <v/>
      </c>
    </row>
    <row r="189" spans="1:27" customHeight="1" ht="18">
      <c r="A189" s="90">
        <v>180</v>
      </c>
      <c r="B189" s="90"/>
      <c r="C189" s="85"/>
      <c r="D189" s="85"/>
      <c r="E189" s="85"/>
      <c r="F189" s="85"/>
      <c r="G189" s="85"/>
      <c r="H189" s="86"/>
      <c r="I189" s="87"/>
      <c r="J189" s="88"/>
      <c r="K189" s="86"/>
      <c r="L189" s="89"/>
      <c r="M189" s="82"/>
      <c r="N189" s="92"/>
      <c r="O189" s="27">
        <f>K189*N189</f>
        <v>0</v>
      </c>
      <c r="P189" s="75" t="str">
        <f>IF(ISBLANK(M189),"",VLOOKUP(M189,$Y$10:$Z$12,2,TRUE))</f>
        <v/>
      </c>
    </row>
    <row r="190" spans="1:27" customHeight="1" ht="18">
      <c r="A190" s="84">
        <v>181</v>
      </c>
      <c r="B190" s="84"/>
      <c r="C190" s="85"/>
      <c r="D190" s="85"/>
      <c r="E190" s="85"/>
      <c r="F190" s="85"/>
      <c r="G190" s="85"/>
      <c r="H190" s="86"/>
      <c r="I190" s="87"/>
      <c r="J190" s="88"/>
      <c r="K190" s="86"/>
      <c r="L190" s="89"/>
      <c r="M190" s="82"/>
      <c r="N190" s="92"/>
      <c r="O190" s="27">
        <f>K190*N190</f>
        <v>0</v>
      </c>
      <c r="P190" s="75" t="str">
        <f>IF(ISBLANK(M190),"",VLOOKUP(M190,$Y$10:$Z$12,2,TRUE))</f>
        <v/>
      </c>
    </row>
    <row r="191" spans="1:27" customHeight="1" ht="18">
      <c r="A191" s="90">
        <v>182</v>
      </c>
      <c r="B191" s="90"/>
      <c r="C191" s="85"/>
      <c r="D191" s="85"/>
      <c r="E191" s="85"/>
      <c r="F191" s="85"/>
      <c r="G191" s="85"/>
      <c r="H191" s="86"/>
      <c r="I191" s="87"/>
      <c r="J191" s="88"/>
      <c r="K191" s="86"/>
      <c r="L191" s="89"/>
      <c r="M191" s="82"/>
      <c r="N191" s="92"/>
      <c r="O191" s="27">
        <f>K191*N191</f>
        <v>0</v>
      </c>
      <c r="P191" s="75" t="str">
        <f>IF(ISBLANK(M191),"",VLOOKUP(M191,$Y$10:$Z$12,2,TRUE))</f>
        <v/>
      </c>
    </row>
    <row r="192" spans="1:27" customHeight="1" ht="18">
      <c r="A192" s="84">
        <v>183</v>
      </c>
      <c r="B192" s="84"/>
      <c r="C192" s="85"/>
      <c r="D192" s="85"/>
      <c r="E192" s="85"/>
      <c r="F192" s="85"/>
      <c r="G192" s="85"/>
      <c r="H192" s="86"/>
      <c r="I192" s="87"/>
      <c r="J192" s="88"/>
      <c r="K192" s="86"/>
      <c r="L192" s="89"/>
      <c r="M192" s="82"/>
      <c r="N192" s="92"/>
      <c r="O192" s="27">
        <f>K192*N192</f>
        <v>0</v>
      </c>
      <c r="P192" s="75" t="str">
        <f>IF(ISBLANK(M192),"",VLOOKUP(M192,$Y$10:$Z$12,2,TRUE))</f>
        <v/>
      </c>
    </row>
    <row r="193" spans="1:27" customHeight="1" ht="18">
      <c r="A193" s="90">
        <v>184</v>
      </c>
      <c r="B193" s="90"/>
      <c r="C193" s="85"/>
      <c r="D193" s="85"/>
      <c r="E193" s="85"/>
      <c r="F193" s="85"/>
      <c r="G193" s="85"/>
      <c r="H193" s="86"/>
      <c r="I193" s="87"/>
      <c r="J193" s="88"/>
      <c r="K193" s="86"/>
      <c r="L193" s="89"/>
      <c r="M193" s="82"/>
      <c r="N193" s="92"/>
      <c r="O193" s="27">
        <f>K193*N193</f>
        <v>0</v>
      </c>
      <c r="P193" s="75" t="str">
        <f>IF(ISBLANK(M193),"",VLOOKUP(M193,$Y$10:$Z$12,2,TRUE))</f>
        <v/>
      </c>
    </row>
    <row r="194" spans="1:27" customHeight="1" ht="18">
      <c r="A194" s="84">
        <v>185</v>
      </c>
      <c r="B194" s="84"/>
      <c r="C194" s="85"/>
      <c r="D194" s="85"/>
      <c r="E194" s="85"/>
      <c r="F194" s="85"/>
      <c r="G194" s="85"/>
      <c r="H194" s="86"/>
      <c r="I194" s="87"/>
      <c r="J194" s="88"/>
      <c r="K194" s="86"/>
      <c r="L194" s="89"/>
      <c r="M194" s="82"/>
      <c r="N194" s="92"/>
      <c r="O194" s="27">
        <f>K194*N194</f>
        <v>0</v>
      </c>
      <c r="P194" s="75" t="str">
        <f>IF(ISBLANK(M194),"",VLOOKUP(M194,$Y$10:$Z$12,2,TRUE))</f>
        <v/>
      </c>
    </row>
    <row r="195" spans="1:27" customHeight="1" ht="18">
      <c r="A195" s="90">
        <v>186</v>
      </c>
      <c r="B195" s="90"/>
      <c r="C195" s="85"/>
      <c r="D195" s="85"/>
      <c r="E195" s="85"/>
      <c r="F195" s="85"/>
      <c r="G195" s="85"/>
      <c r="H195" s="86"/>
      <c r="I195" s="87"/>
      <c r="J195" s="88"/>
      <c r="K195" s="86"/>
      <c r="L195" s="89"/>
      <c r="M195" s="82"/>
      <c r="N195" s="92"/>
      <c r="O195" s="27">
        <f>K195*N195</f>
        <v>0</v>
      </c>
      <c r="P195" s="75" t="str">
        <f>IF(ISBLANK(M195),"",VLOOKUP(M195,$Y$10:$Z$12,2,TRUE))</f>
        <v/>
      </c>
    </row>
    <row r="196" spans="1:27" customHeight="1" ht="18">
      <c r="A196" s="84">
        <v>187</v>
      </c>
      <c r="B196" s="84"/>
      <c r="C196" s="85"/>
      <c r="D196" s="85"/>
      <c r="E196" s="85"/>
      <c r="F196" s="85"/>
      <c r="G196" s="85"/>
      <c r="H196" s="86"/>
      <c r="I196" s="87"/>
      <c r="J196" s="88"/>
      <c r="K196" s="86"/>
      <c r="L196" s="89"/>
      <c r="M196" s="82"/>
      <c r="N196" s="92"/>
      <c r="O196" s="27">
        <f>K196*N196</f>
        <v>0</v>
      </c>
      <c r="P196" s="75" t="str">
        <f>IF(ISBLANK(M196),"",VLOOKUP(M196,$Y$10:$Z$12,2,TRUE))</f>
        <v/>
      </c>
    </row>
    <row r="197" spans="1:27" customHeight="1" ht="18">
      <c r="A197" s="90">
        <v>188</v>
      </c>
      <c r="B197" s="90"/>
      <c r="C197" s="85"/>
      <c r="D197" s="85"/>
      <c r="E197" s="85"/>
      <c r="F197" s="85"/>
      <c r="G197" s="85"/>
      <c r="H197" s="86"/>
      <c r="I197" s="87"/>
      <c r="J197" s="88"/>
      <c r="K197" s="86"/>
      <c r="L197" s="89"/>
      <c r="M197" s="82"/>
      <c r="N197" s="92"/>
      <c r="O197" s="27">
        <f>K197*N197</f>
        <v>0</v>
      </c>
      <c r="P197" s="75" t="str">
        <f>IF(ISBLANK(M197),"",VLOOKUP(M197,$Y$10:$Z$12,2,TRUE))</f>
        <v/>
      </c>
    </row>
    <row r="198" spans="1:27" customHeight="1" ht="18">
      <c r="A198" s="84">
        <v>189</v>
      </c>
      <c r="B198" s="84"/>
      <c r="C198" s="85"/>
      <c r="D198" s="85"/>
      <c r="E198" s="85"/>
      <c r="F198" s="85"/>
      <c r="G198" s="85"/>
      <c r="H198" s="86"/>
      <c r="I198" s="87"/>
      <c r="J198" s="88"/>
      <c r="K198" s="86"/>
      <c r="L198" s="89"/>
      <c r="M198" s="82"/>
      <c r="N198" s="92"/>
      <c r="O198" s="27">
        <f>K198*N198</f>
        <v>0</v>
      </c>
      <c r="P198" s="75" t="str">
        <f>IF(ISBLANK(M198),"",VLOOKUP(M198,$Y$10:$Z$12,2,TRUE))</f>
        <v/>
      </c>
    </row>
    <row r="199" spans="1:27" customHeight="1" ht="18">
      <c r="A199" s="90">
        <v>190</v>
      </c>
      <c r="B199" s="90"/>
      <c r="C199" s="85"/>
      <c r="D199" s="85"/>
      <c r="E199" s="85"/>
      <c r="F199" s="85"/>
      <c r="G199" s="85"/>
      <c r="H199" s="86"/>
      <c r="I199" s="87"/>
      <c r="J199" s="88"/>
      <c r="K199" s="86"/>
      <c r="L199" s="89"/>
      <c r="M199" s="82"/>
      <c r="N199" s="92"/>
      <c r="O199" s="27">
        <f>K199*N199</f>
        <v>0</v>
      </c>
      <c r="P199" s="75" t="str">
        <f>IF(ISBLANK(M199),"",VLOOKUP(M199,$Y$10:$Z$12,2,TRUE))</f>
        <v/>
      </c>
    </row>
    <row r="200" spans="1:27" customHeight="1" ht="18">
      <c r="A200" s="84">
        <v>191</v>
      </c>
      <c r="B200" s="84"/>
      <c r="C200" s="85"/>
      <c r="D200" s="85"/>
      <c r="E200" s="85"/>
      <c r="F200" s="85"/>
      <c r="G200" s="85"/>
      <c r="H200" s="86"/>
      <c r="I200" s="87"/>
      <c r="J200" s="88"/>
      <c r="K200" s="86"/>
      <c r="L200" s="89"/>
      <c r="M200" s="82"/>
      <c r="N200" s="92"/>
      <c r="O200" s="27">
        <f>K200*N200</f>
        <v>0</v>
      </c>
      <c r="P200" s="75" t="str">
        <f>IF(ISBLANK(M200),"",VLOOKUP(M200,$Y$10:$Z$12,2,TRUE))</f>
        <v/>
      </c>
    </row>
    <row r="201" spans="1:27" customHeight="1" ht="18">
      <c r="A201" s="90">
        <v>192</v>
      </c>
      <c r="B201" s="90"/>
      <c r="C201" s="85"/>
      <c r="D201" s="85"/>
      <c r="E201" s="85"/>
      <c r="F201" s="85"/>
      <c r="G201" s="85"/>
      <c r="H201" s="86"/>
      <c r="I201" s="87"/>
      <c r="J201" s="88"/>
      <c r="K201" s="86"/>
      <c r="L201" s="89"/>
      <c r="M201" s="82"/>
      <c r="N201" s="92"/>
      <c r="O201" s="27">
        <f>K201*N201</f>
        <v>0</v>
      </c>
      <c r="P201" s="75" t="str">
        <f>IF(ISBLANK(M201),"",VLOOKUP(M201,$Y$10:$Z$12,2,TRUE))</f>
        <v/>
      </c>
    </row>
    <row r="202" spans="1:27" customHeight="1" ht="18">
      <c r="A202" s="84">
        <v>193</v>
      </c>
      <c r="B202" s="84"/>
      <c r="C202" s="85"/>
      <c r="D202" s="85"/>
      <c r="E202" s="85"/>
      <c r="F202" s="85"/>
      <c r="G202" s="85"/>
      <c r="H202" s="86"/>
      <c r="I202" s="87"/>
      <c r="J202" s="88"/>
      <c r="K202" s="86"/>
      <c r="L202" s="89"/>
      <c r="M202" s="82"/>
      <c r="N202" s="92"/>
      <c r="O202" s="27">
        <f>K202*N202</f>
        <v>0</v>
      </c>
      <c r="P202" s="75" t="str">
        <f>IF(ISBLANK(M202),"",VLOOKUP(M202,$Y$10:$Z$12,2,TRUE))</f>
        <v/>
      </c>
    </row>
    <row r="203" spans="1:27" customHeight="1" ht="18">
      <c r="A203" s="90">
        <v>194</v>
      </c>
      <c r="B203" s="90"/>
      <c r="C203" s="85"/>
      <c r="D203" s="85"/>
      <c r="E203" s="85"/>
      <c r="F203" s="85"/>
      <c r="G203" s="85"/>
      <c r="H203" s="86"/>
      <c r="I203" s="87"/>
      <c r="J203" s="88"/>
      <c r="K203" s="86"/>
      <c r="L203" s="89"/>
      <c r="M203" s="82"/>
      <c r="N203" s="92"/>
      <c r="O203" s="27">
        <f>K203*N203</f>
        <v>0</v>
      </c>
      <c r="P203" s="75" t="str">
        <f>IF(ISBLANK(M203),"",VLOOKUP(M203,$Y$10:$Z$12,2,TRUE))</f>
        <v/>
      </c>
    </row>
    <row r="204" spans="1:27" customHeight="1" ht="18">
      <c r="A204" s="84">
        <v>195</v>
      </c>
      <c r="B204" s="84"/>
      <c r="C204" s="85"/>
      <c r="D204" s="85"/>
      <c r="E204" s="85"/>
      <c r="F204" s="85"/>
      <c r="G204" s="85"/>
      <c r="H204" s="86"/>
      <c r="I204" s="87"/>
      <c r="J204" s="88"/>
      <c r="K204" s="86"/>
      <c r="L204" s="89"/>
      <c r="M204" s="82"/>
      <c r="N204" s="92"/>
      <c r="O204" s="27">
        <f>K204*N204</f>
        <v>0</v>
      </c>
      <c r="P204" s="75" t="str">
        <f>IF(ISBLANK(M204),"",VLOOKUP(M204,$Y$10:$Z$12,2,TRUE))</f>
        <v/>
      </c>
    </row>
    <row r="205" spans="1:27" customHeight="1" ht="18">
      <c r="A205" s="90">
        <v>196</v>
      </c>
      <c r="B205" s="90"/>
      <c r="C205" s="85"/>
      <c r="D205" s="85"/>
      <c r="E205" s="85"/>
      <c r="F205" s="85"/>
      <c r="G205" s="85"/>
      <c r="H205" s="86"/>
      <c r="I205" s="87"/>
      <c r="J205" s="88"/>
      <c r="K205" s="86"/>
      <c r="L205" s="89"/>
      <c r="M205" s="82"/>
      <c r="N205" s="92"/>
      <c r="O205" s="27">
        <f>K205*N205</f>
        <v>0</v>
      </c>
      <c r="P205" s="75" t="str">
        <f>IF(ISBLANK(M205),"",VLOOKUP(M205,$Y$10:$Z$12,2,TRUE))</f>
        <v/>
      </c>
    </row>
    <row r="206" spans="1:27" customHeight="1" ht="18">
      <c r="A206" s="84">
        <v>197</v>
      </c>
      <c r="B206" s="84"/>
      <c r="C206" s="85"/>
      <c r="D206" s="85"/>
      <c r="E206" s="85"/>
      <c r="F206" s="85"/>
      <c r="G206" s="85"/>
      <c r="H206" s="86"/>
      <c r="I206" s="87"/>
      <c r="J206" s="88"/>
      <c r="K206" s="86"/>
      <c r="L206" s="89"/>
      <c r="M206" s="82"/>
      <c r="N206" s="92"/>
      <c r="O206" s="27">
        <f>K206*N206</f>
        <v>0</v>
      </c>
      <c r="P206" s="75" t="str">
        <f>IF(ISBLANK(M206),"",VLOOKUP(M206,$Y$10:$Z$12,2,TRUE))</f>
        <v/>
      </c>
    </row>
    <row r="207" spans="1:27" customHeight="1" ht="18">
      <c r="A207" s="90">
        <v>198</v>
      </c>
      <c r="B207" s="90"/>
      <c r="C207" s="85"/>
      <c r="D207" s="85"/>
      <c r="E207" s="85"/>
      <c r="F207" s="85"/>
      <c r="G207" s="85"/>
      <c r="H207" s="86"/>
      <c r="I207" s="87"/>
      <c r="J207" s="88"/>
      <c r="K207" s="86"/>
      <c r="L207" s="89"/>
      <c r="M207" s="82"/>
      <c r="N207" s="92"/>
      <c r="O207" s="27">
        <f>K207*N207</f>
        <v>0</v>
      </c>
      <c r="P207" s="75" t="str">
        <f>IF(ISBLANK(M207),"",VLOOKUP(M207,$Y$10:$Z$12,2,TRUE))</f>
        <v/>
      </c>
    </row>
    <row r="208" spans="1:27" customHeight="1" ht="18">
      <c r="A208" s="84">
        <v>199</v>
      </c>
      <c r="B208" s="84"/>
      <c r="C208" s="85"/>
      <c r="D208" s="85"/>
      <c r="E208" s="85"/>
      <c r="F208" s="85"/>
      <c r="G208" s="85"/>
      <c r="H208" s="86"/>
      <c r="I208" s="87"/>
      <c r="J208" s="88"/>
      <c r="K208" s="86"/>
      <c r="L208" s="89"/>
      <c r="M208" s="82"/>
      <c r="N208" s="92"/>
      <c r="O208" s="27">
        <f>K208*N208</f>
        <v>0</v>
      </c>
      <c r="P208" s="75" t="str">
        <f>IF(ISBLANK(M208),"",VLOOKUP(M208,$Y$10:$Z$12,2,TRUE))</f>
        <v/>
      </c>
    </row>
    <row r="209" spans="1:27" customHeight="1" ht="18">
      <c r="A209" s="90">
        <v>200</v>
      </c>
      <c r="B209" s="90"/>
      <c r="C209" s="85"/>
      <c r="D209" s="85"/>
      <c r="E209" s="85"/>
      <c r="F209" s="85"/>
      <c r="G209" s="85"/>
      <c r="H209" s="86"/>
      <c r="I209" s="87"/>
      <c r="J209" s="88"/>
      <c r="K209" s="86"/>
      <c r="L209" s="89"/>
      <c r="M209" s="82"/>
      <c r="N209" s="92"/>
      <c r="O209" s="27">
        <f>K209*N209</f>
        <v>0</v>
      </c>
      <c r="P209" s="75" t="str">
        <f>IF(ISBLANK(M209),"",VLOOKUP(M209,$Y$10:$Z$12,2,TRUE))</f>
        <v/>
      </c>
    </row>
    <row r="210" spans="1:27" customHeight="1" ht="25.05" s="9" customFormat="1">
      <c r="A210" s="47" t="s">
        <v>19</v>
      </c>
      <c r="B210" s="74"/>
      <c r="C210" s="48"/>
      <c r="D210" s="49"/>
      <c r="E210" s="49"/>
      <c r="F210" s="49"/>
      <c r="G210" s="49"/>
      <c r="H210" s="50"/>
      <c r="I210" s="50"/>
      <c r="J210" s="51"/>
      <c r="K210" s="47">
        <f>SUM(K10:K209)</f>
        <v>1</v>
      </c>
      <c r="L210" s="48"/>
      <c r="M210" s="83"/>
      <c r="N210" s="52">
        <f>SUM(N10:N209)</f>
        <v>2500000</v>
      </c>
      <c r="O210" s="52">
        <f>SUM(O10:O209)</f>
        <v>2500000</v>
      </c>
      <c r="P210" s="52"/>
    </row>
    <row r="211" spans="1:27" customHeight="1" ht="18">
      <c r="A211" s="53"/>
      <c r="B211" s="53"/>
      <c r="H211" s="54"/>
      <c r="I211" s="54"/>
      <c r="J211" s="53"/>
      <c r="K211" s="53"/>
      <c r="L211" s="55"/>
      <c r="M211" s="77"/>
      <c r="N211" s="56"/>
      <c r="O211" s="56"/>
      <c r="P211" s="56"/>
    </row>
    <row r="212" spans="1:27" customHeight="1" ht="18">
      <c r="C212" s="57"/>
      <c r="D212" s="57"/>
      <c r="E212" s="57"/>
      <c r="F212" s="58"/>
      <c r="G212" s="58"/>
      <c r="H212" s="59"/>
      <c r="I212" s="59"/>
      <c r="J212" s="60"/>
      <c r="K212" s="61" t="s">
        <v>52</v>
      </c>
      <c r="L212" s="62"/>
      <c r="M212" s="78"/>
    </row>
    <row r="213" spans="1:27" customHeight="1" ht="18">
      <c r="C213" s="63"/>
      <c r="D213" s="63"/>
      <c r="E213" s="63"/>
      <c r="G213" s="58"/>
      <c r="H213" s="53"/>
      <c r="I213" s="53"/>
      <c r="J213" s="53"/>
      <c r="K213" s="64" t="str">
        <f>nama_sekolah</f>
        <v>SD NEGERI BARAN 01 </v>
      </c>
      <c r="L213" s="53"/>
      <c r="M213" s="77"/>
    </row>
    <row r="214" spans="1:27" customHeight="1" ht="18">
      <c r="C214" s="63"/>
      <c r="D214" s="63"/>
      <c r="E214" s="63"/>
      <c r="H214" s="53"/>
      <c r="I214" s="53"/>
      <c r="J214" s="53"/>
      <c r="K214" s="65"/>
      <c r="L214" s="53"/>
      <c r="M214" s="77"/>
    </row>
    <row r="215" spans="1:27" customHeight="1" ht="18">
      <c r="C215" s="63"/>
      <c r="D215" s="63"/>
      <c r="E215" s="63"/>
      <c r="H215" s="53"/>
      <c r="I215" s="53"/>
      <c r="J215" s="53"/>
      <c r="K215" s="65"/>
      <c r="L215" s="53"/>
      <c r="M215" s="77"/>
    </row>
    <row r="216" spans="1:27" customHeight="1" ht="18">
      <c r="C216" s="63"/>
      <c r="D216" s="63"/>
      <c r="E216" s="63"/>
      <c r="G216" s="66"/>
      <c r="H216" s="67"/>
      <c r="I216" s="67"/>
      <c r="J216" s="53"/>
      <c r="K216" s="68"/>
      <c r="L216" s="67"/>
      <c r="M216" s="79"/>
    </row>
    <row r="217" spans="1:27" customHeight="1" ht="18">
      <c r="C217" s="63"/>
      <c r="D217" s="63"/>
      <c r="E217" s="63"/>
      <c r="H217" s="53"/>
      <c r="I217" s="53"/>
      <c r="J217" s="53"/>
      <c r="K217" s="69" t="s">
        <v>53</v>
      </c>
      <c r="L217" s="53"/>
      <c r="M217" s="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9:Z9"/>
    <mergeCell ref="B8:B9"/>
    <mergeCell ref="E8:E9"/>
    <mergeCell ref="R16:R18"/>
    <mergeCell ref="R19:R21"/>
    <mergeCell ref="R22:R24"/>
    <mergeCell ref="R25:R27"/>
    <mergeCell ref="R28:R30"/>
    <mergeCell ref="A210:C210"/>
    <mergeCell ref="K210:L210"/>
    <mergeCell ref="K8:L8"/>
    <mergeCell ref="N8:O8"/>
    <mergeCell ref="P8:P9"/>
    <mergeCell ref="R9:T9"/>
    <mergeCell ref="R10:R12"/>
    <mergeCell ref="R13:R15"/>
    <mergeCell ref="A2:P2"/>
    <mergeCell ref="A3:P3"/>
    <mergeCell ref="A4:O4"/>
    <mergeCell ref="D6:G6"/>
    <mergeCell ref="A8:A9"/>
    <mergeCell ref="C8:C9"/>
    <mergeCell ref="D8:D9"/>
    <mergeCell ref="F8:F9"/>
    <mergeCell ref="G8:G9"/>
    <mergeCell ref="H8:J8"/>
  </mergeCells>
  <dataValidations count="3">
    <dataValidation type="list" allowBlank="1" showDropDown="0" showInputMessage="1" showErrorMessage="1" sqref="H10:H209">
      <formula1>$V$5:$V$35</formula1>
    </dataValidation>
    <dataValidation type="list" allowBlank="1" showDropDown="0" showInputMessage="1" showErrorMessage="1" sqref="I10:I209">
      <formula1>$W$11:$W$13</formula1>
    </dataValidation>
    <dataValidation allowBlank="0" showDropDown="0" showInputMessage="1" showErrorMessage="1" sqref="P10:P209"/>
  </dataValidations>
  <printOptions gridLines="false" gridLinesSet="true"/>
  <pageMargins left="0.31496062992126" right="0.31496062992126" top="0.5511811023622" bottom="0.35433070866142" header="0.31496062992126" footer="0.31496062992126"/>
  <pageSetup paperSize="14" orientation="portrait" scale="61" fitToHeight="1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BELANJA MODAL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2019-09-25T12:08:56+07:00</dcterms:created>
  <dcterms:modified xsi:type="dcterms:W3CDTF">2019-09-25T12:51:01+07:00</dcterms:modified>
  <dc:title/>
  <dc:description/>
  <dc:subject/>
  <cp:keywords/>
  <cp:category/>
</cp:coreProperties>
</file>