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eushorta/Desktop/02-Mestre_Pythonista/0-Projetos/05-Financiamento-360/"/>
    </mc:Choice>
  </mc:AlternateContent>
  <xr:revisionPtr revIDLastSave="0" documentId="13_ncr:1_{5B967BDE-BCB7-9E44-A62A-EDAE9464AF10}" xr6:coauthVersionLast="47" xr6:coauthVersionMax="47" xr10:uidLastSave="{00000000-0000-0000-0000-000000000000}"/>
  <bookViews>
    <workbookView xWindow="-25600" yWindow="21140" windowWidth="25600" windowHeight="14580" activeTab="1" xr2:uid="{7167F9FA-E443-A14E-86B9-5A592769DB4C}"/>
  </bookViews>
  <sheets>
    <sheet name="SAC" sheetId="1" r:id="rId1"/>
    <sheet name="PR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4" i="2" s="1"/>
  <c r="B20" i="2"/>
  <c r="C13" i="2"/>
  <c r="C7" i="2"/>
  <c r="C14" i="1"/>
  <c r="C12" i="1"/>
  <c r="C7" i="1"/>
  <c r="B20" i="1" s="1"/>
  <c r="C21" i="1" s="1"/>
  <c r="C13" i="1" l="1"/>
</calcChain>
</file>

<file path=xl/sharedStrings.xml><?xml version="1.0" encoding="utf-8"?>
<sst xmlns="http://schemas.openxmlformats.org/spreadsheetml/2006/main" count="34" uniqueCount="24">
  <si>
    <t>SAC significa SISTEMA DE AMORTIZAÇÃO CONSTANTE.</t>
  </si>
  <si>
    <t>O pagamento de juros é o mesmo nas duas tabelas, o que difere é que na SAC a amortização é constante e inicia-se maior. Por este motivo a parcela fica inicialmente mais cara.</t>
  </si>
  <si>
    <t>Período</t>
  </si>
  <si>
    <t>Juros</t>
  </si>
  <si>
    <t>Juros Mensal</t>
  </si>
  <si>
    <t>Valor</t>
  </si>
  <si>
    <t>Fórmula para a conversão = (1+Taxa)^(1/12)-1</t>
  </si>
  <si>
    <t>Amortização</t>
  </si>
  <si>
    <t>Fórmula para a conversão = Valor financiado / prazo</t>
  </si>
  <si>
    <t>Fórmula para o cálculo = Taxa de juros * saldo devedor</t>
  </si>
  <si>
    <t>Suponhamos que tenho o valor do salário e preciso descobrir até quanto consigo financiar</t>
  </si>
  <si>
    <t>A conta é, qual o valor X, que representa o saldo devedor, que responde X dividido pela quantidade de parcelas, mais o (X * juros) = 30% salario</t>
  </si>
  <si>
    <t>X/período + X * juros = salario * 0,3</t>
  </si>
  <si>
    <t>X(1/420 + Juros) = salario *0,3</t>
  </si>
  <si>
    <t xml:space="preserve">X = </t>
  </si>
  <si>
    <t>Salario</t>
  </si>
  <si>
    <t>Como saber o valor da parcela na SAC: O valor da parcela é amortização + juros em que a amortização é o valor financiado dividido pelo prazo e os juros = juros *saldo devedor</t>
  </si>
  <si>
    <t>Parcela 1</t>
  </si>
  <si>
    <t>Como saber o valor da parcela na PRICE: Utiliza-se a função PMT</t>
  </si>
  <si>
    <t>Juros Primeira</t>
  </si>
  <si>
    <t>Tabela Price - Pagamentos constantes</t>
  </si>
  <si>
    <t>Amortização Primeira</t>
  </si>
  <si>
    <t>Salario * 0,3 = Valor Max * Taxa de Juros</t>
  </si>
  <si>
    <t>Valor Max = ( Salario *0,3 ) / Taxa de 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</si>
</sst>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B1BE-E92C-664B-B6B6-BC8190C61BFB}">
  <dimension ref="B2:D21"/>
  <sheetViews>
    <sheetView zoomScale="120" zoomScaleNormal="120" workbookViewId="0">
      <selection activeCell="B16" sqref="B16"/>
    </sheetView>
  </sheetViews>
  <sheetFormatPr baseColWidth="10" defaultRowHeight="16" x14ac:dyDescent="0.2"/>
  <cols>
    <col min="1" max="1" width="6.1640625" customWidth="1"/>
    <col min="3" max="3" width="18.5" customWidth="1"/>
  </cols>
  <sheetData>
    <row r="2" spans="2:4" x14ac:dyDescent="0.2">
      <c r="B2" t="s">
        <v>0</v>
      </c>
    </row>
    <row r="3" spans="2:4" x14ac:dyDescent="0.2">
      <c r="B3" t="s">
        <v>1</v>
      </c>
    </row>
    <row r="4" spans="2:4" x14ac:dyDescent="0.2">
      <c r="B4" t="s">
        <v>15</v>
      </c>
      <c r="C4">
        <v>9000</v>
      </c>
    </row>
    <row r="5" spans="2:4" x14ac:dyDescent="0.2">
      <c r="B5" t="s">
        <v>2</v>
      </c>
      <c r="C5">
        <v>420</v>
      </c>
    </row>
    <row r="6" spans="2:4" x14ac:dyDescent="0.2">
      <c r="B6" t="s">
        <v>3</v>
      </c>
      <c r="C6" s="1">
        <v>8.9899999999999994E-2</v>
      </c>
    </row>
    <row r="7" spans="2:4" x14ac:dyDescent="0.2">
      <c r="B7" t="s">
        <v>4</v>
      </c>
      <c r="C7">
        <f>(1+C6)^(1/12)-1</f>
        <v>7.1996226305266475E-3</v>
      </c>
      <c r="D7" t="s">
        <v>6</v>
      </c>
    </row>
    <row r="9" spans="2:4" x14ac:dyDescent="0.2">
      <c r="B9" t="s">
        <v>5</v>
      </c>
      <c r="C9" s="2">
        <v>400000</v>
      </c>
    </row>
    <row r="10" spans="2:4" x14ac:dyDescent="0.2">
      <c r="C10" s="2"/>
    </row>
    <row r="11" spans="2:4" x14ac:dyDescent="0.2">
      <c r="B11" t="s">
        <v>16</v>
      </c>
    </row>
    <row r="12" spans="2:4" x14ac:dyDescent="0.2">
      <c r="B12" t="s">
        <v>7</v>
      </c>
      <c r="C12" s="3">
        <f>C9/C5</f>
        <v>952.38095238095241</v>
      </c>
      <c r="D12" t="s">
        <v>8</v>
      </c>
    </row>
    <row r="13" spans="2:4" x14ac:dyDescent="0.2">
      <c r="B13" t="s">
        <v>3</v>
      </c>
      <c r="C13" s="3">
        <f>C9*C7</f>
        <v>2879.849052210659</v>
      </c>
      <c r="D13" t="s">
        <v>9</v>
      </c>
    </row>
    <row r="14" spans="2:4" x14ac:dyDescent="0.2">
      <c r="B14" t="s">
        <v>17</v>
      </c>
      <c r="C14" s="3">
        <f>C13+C12</f>
        <v>3832.2300045916113</v>
      </c>
    </row>
    <row r="16" spans="2:4" x14ac:dyDescent="0.2">
      <c r="B16" t="s">
        <v>10</v>
      </c>
    </row>
    <row r="17" spans="2:3" x14ac:dyDescent="0.2">
      <c r="B17" t="s">
        <v>11</v>
      </c>
    </row>
    <row r="18" spans="2:3" x14ac:dyDescent="0.2">
      <c r="B18" t="s">
        <v>12</v>
      </c>
    </row>
    <row r="19" spans="2:3" x14ac:dyDescent="0.2">
      <c r="B19" t="s">
        <v>13</v>
      </c>
    </row>
    <row r="20" spans="2:3" x14ac:dyDescent="0.2">
      <c r="B20">
        <f>(1/420+C7)</f>
        <v>9.5805750114790287E-3</v>
      </c>
    </row>
    <row r="21" spans="2:3" x14ac:dyDescent="0.2">
      <c r="B21" t="s">
        <v>14</v>
      </c>
      <c r="C21">
        <f>C4*0.3/B20</f>
        <v>281820.24531564937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AB91-16C5-C447-AD20-710167B434C0}">
  <dimension ref="B2:D20"/>
  <sheetViews>
    <sheetView tabSelected="1" zoomScale="120" zoomScaleNormal="120" workbookViewId="0">
      <selection activeCell="K16" sqref="K16"/>
    </sheetView>
  </sheetViews>
  <sheetFormatPr baseColWidth="10" defaultRowHeight="16" x14ac:dyDescent="0.2"/>
  <cols>
    <col min="2" max="2" width="17.83203125" customWidth="1"/>
    <col min="3" max="3" width="14" bestFit="1" customWidth="1"/>
  </cols>
  <sheetData>
    <row r="2" spans="2:4" x14ac:dyDescent="0.2">
      <c r="B2" t="s">
        <v>20</v>
      </c>
    </row>
    <row r="3" spans="2:4" x14ac:dyDescent="0.2">
      <c r="B3" t="s">
        <v>1</v>
      </c>
    </row>
    <row r="4" spans="2:4" x14ac:dyDescent="0.2">
      <c r="B4" t="s">
        <v>15</v>
      </c>
      <c r="C4">
        <v>8000</v>
      </c>
    </row>
    <row r="5" spans="2:4" x14ac:dyDescent="0.2">
      <c r="B5" t="s">
        <v>2</v>
      </c>
      <c r="C5">
        <v>420</v>
      </c>
    </row>
    <row r="6" spans="2:4" x14ac:dyDescent="0.2">
      <c r="B6" t="s">
        <v>3</v>
      </c>
      <c r="C6" s="1">
        <v>8.9899999999999994E-2</v>
      </c>
    </row>
    <row r="7" spans="2:4" x14ac:dyDescent="0.2">
      <c r="B7" t="s">
        <v>4</v>
      </c>
      <c r="C7">
        <f>(1+C6)^(1/12)-1</f>
        <v>7.1996226305266475E-3</v>
      </c>
      <c r="D7" t="s">
        <v>6</v>
      </c>
    </row>
    <row r="9" spans="2:4" x14ac:dyDescent="0.2">
      <c r="B9" t="s">
        <v>5</v>
      </c>
      <c r="C9" s="2">
        <v>400000</v>
      </c>
    </row>
    <row r="10" spans="2:4" x14ac:dyDescent="0.2">
      <c r="C10" s="2"/>
    </row>
    <row r="11" spans="2:4" x14ac:dyDescent="0.2">
      <c r="B11" t="s">
        <v>18</v>
      </c>
    </row>
    <row r="12" spans="2:4" x14ac:dyDescent="0.2">
      <c r="B12" t="s">
        <v>17</v>
      </c>
      <c r="C12" s="4">
        <f>-PMT(C7,C5,C9)</f>
        <v>3028.6898401047806</v>
      </c>
    </row>
    <row r="13" spans="2:4" x14ac:dyDescent="0.2">
      <c r="B13" t="s">
        <v>19</v>
      </c>
      <c r="C13" s="3">
        <f>C9*C7</f>
        <v>2879.849052210659</v>
      </c>
    </row>
    <row r="14" spans="2:4" x14ac:dyDescent="0.2">
      <c r="B14" t="s">
        <v>21</v>
      </c>
      <c r="C14" s="4">
        <f>C12-C13</f>
        <v>148.8407878941216</v>
      </c>
    </row>
    <row r="17" spans="2:2" x14ac:dyDescent="0.2">
      <c r="B17" t="s">
        <v>10</v>
      </c>
    </row>
    <row r="18" spans="2:2" x14ac:dyDescent="0.2">
      <c r="B18" t="s">
        <v>22</v>
      </c>
    </row>
    <row r="19" spans="2:2" x14ac:dyDescent="0.2">
      <c r="B19" t="s">
        <v>23</v>
      </c>
    </row>
    <row r="20" spans="2:2" x14ac:dyDescent="0.2">
      <c r="B20">
        <f>C4*0.3/C7</f>
        <v>333350.80505802034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SAC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Rabelo Horta</dc:creator>
  <cp:lastModifiedBy>Mateus Rabelo Horta</cp:lastModifiedBy>
  <dcterms:created xsi:type="dcterms:W3CDTF">2024-06-23T20:49:20Z</dcterms:created>
  <dcterms:modified xsi:type="dcterms:W3CDTF">2024-06-24T18:27:58Z</dcterms:modified>
</cp:coreProperties>
</file>