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16605" windowHeight="8130" tabRatio="702" activeTab="6"/>
  </bookViews>
  <sheets>
    <sheet name="Absen 9" sheetId="17" r:id="rId1"/>
    <sheet name="Tatap Muka 9" sheetId="22" state="hidden" r:id="rId2"/>
    <sheet name="Penilaian KI1" sheetId="32" state="hidden" r:id="rId3"/>
    <sheet name="Penilaian KI2" sheetId="26" state="hidden" r:id="rId4"/>
    <sheet name="Penilaian KI3" sheetId="31" state="hidden" r:id="rId5"/>
    <sheet name="Data Siswa Sistem" sheetId="27" state="hidden" r:id="rId6"/>
    <sheet name="Setoran Yasin" sheetId="33" r:id="rId7"/>
    <sheet name="Setoran Yasin 2" sheetId="34" r:id="rId8"/>
  </sheets>
  <definedNames>
    <definedName name="_xlnm._FilterDatabase" localSheetId="0" hidden="1">'Absen 9'!#REF!</definedName>
    <definedName name="_xlnm._FilterDatabase" localSheetId="4" hidden="1">'Penilaian KI3'!#REF!</definedName>
    <definedName name="_xlnm._FilterDatabase" localSheetId="6" hidden="1">'Setoran Yasin'!#REF!</definedName>
    <definedName name="_xlnm._FilterDatabase" localSheetId="7" hidden="1">'Setoran Yasin 2'!#REF!</definedName>
    <definedName name="_xlnm.Print_Area" localSheetId="0">'Absen 9'!$A$1:$AL$38</definedName>
    <definedName name="_xlnm.Print_Area" localSheetId="5">'Data Siswa Sistem'!$B$2:$O$36</definedName>
    <definedName name="_xlnm.Print_Area" localSheetId="2">'Penilaian KI1'!$A$1:$K$48</definedName>
    <definedName name="_xlnm.Print_Area" localSheetId="3">'Penilaian KI2'!$A$1:$I$48</definedName>
    <definedName name="_xlnm.Print_Area" localSheetId="4">'Penilaian KI3'!$A$1:$W$51</definedName>
    <definedName name="_xlnm.Print_Area" localSheetId="6">'Setoran Yasin'!$A$1:$AS$39</definedName>
    <definedName name="_xlnm.Print_Area" localSheetId="7">'Setoran Yasin 2'!$A$1:$AR$39</definedName>
    <definedName name="_xlnm.Print_Area" localSheetId="1">'Tatap Muka 9'!$A$1:$Z$53</definedName>
    <definedName name="_xlnm.Print_Titles" localSheetId="4">'Penilaian KI3'!$3:$6</definedName>
    <definedName name="_xlnm.Print_Titles" localSheetId="6">'Setoran Yasin'!$2:$3</definedName>
    <definedName name="_xlnm.Print_Titles" localSheetId="7">'Setoran Yasin 2'!$2:$3</definedName>
  </definedNames>
  <calcPr calcId="124519"/>
</workbook>
</file>

<file path=xl/calcChain.xml><?xml version="1.0" encoding="utf-8"?>
<calcChain xmlns="http://schemas.openxmlformats.org/spreadsheetml/2006/main">
  <c r="AU13" i="34"/>
  <c r="AW3"/>
  <c r="AV13" i="33"/>
  <c r="AX3"/>
  <c r="Z16" i="31"/>
  <c r="AB6" s="1"/>
  <c r="AO14" i="17"/>
  <c r="AQ4" s="1"/>
  <c r="G43" i="27" l="1"/>
  <c r="G44" s="1"/>
  <c r="F45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B44" l="1"/>
  <c r="A1" i="17"/>
  <c r="A1" i="33" l="1"/>
  <c r="A1" i="34"/>
  <c r="A1" i="22"/>
  <c r="A1" i="26" s="1"/>
  <c r="A1" i="31"/>
  <c r="B43" i="27"/>
  <c r="C43" s="1"/>
  <c r="B45"/>
  <c r="C44"/>
  <c r="C45" s="1"/>
  <c r="C4" i="34" s="1"/>
  <c r="B4" i="33" l="1"/>
  <c r="B4" i="34"/>
  <c r="B5" i="32"/>
  <c r="C4" i="33"/>
  <c r="A1" i="32"/>
  <c r="B7" i="31"/>
  <c r="B46" i="27"/>
  <c r="B5" i="34" s="1"/>
  <c r="C7" i="31"/>
  <c r="C46" i="27"/>
  <c r="B4" i="22"/>
  <c r="B5" i="26"/>
  <c r="C5" i="17"/>
  <c r="B5"/>
  <c r="C5" i="33" l="1"/>
  <c r="C5" i="34"/>
  <c r="B47" i="27"/>
  <c r="B5" i="33"/>
  <c r="C47" i="27"/>
  <c r="C6" i="34" s="1"/>
  <c r="B6" i="32"/>
  <c r="B8" i="31"/>
  <c r="C8"/>
  <c r="B5" i="22"/>
  <c r="B6" i="26"/>
  <c r="C6" i="17"/>
  <c r="B6"/>
  <c r="B9" i="31" l="1"/>
  <c r="B6" i="34"/>
  <c r="C9" i="31"/>
  <c r="C6" i="33"/>
  <c r="B48" i="27"/>
  <c r="B6" i="33"/>
  <c r="C48" i="27"/>
  <c r="C7" i="34" s="1"/>
  <c r="B7" i="32"/>
  <c r="B6" i="22"/>
  <c r="B7" i="26"/>
  <c r="C7" i="17"/>
  <c r="B7"/>
  <c r="B10" i="31" l="1"/>
  <c r="B7" i="34"/>
  <c r="C10" i="31"/>
  <c r="C7" i="33"/>
  <c r="B49" i="27"/>
  <c r="B7" i="33"/>
  <c r="C49" i="27"/>
  <c r="C8" i="34" s="1"/>
  <c r="B8" i="32"/>
  <c r="B7" i="22"/>
  <c r="B8" i="26"/>
  <c r="C8" i="17"/>
  <c r="B8"/>
  <c r="B11" i="31" l="1"/>
  <c r="B8" i="34"/>
  <c r="C11" i="31"/>
  <c r="C8" i="33"/>
  <c r="B50" i="27"/>
  <c r="B9" i="34" s="1"/>
  <c r="B8" i="33"/>
  <c r="C50" i="27"/>
  <c r="C9" i="34" s="1"/>
  <c r="B9" i="32"/>
  <c r="B8" i="22"/>
  <c r="B9" i="26"/>
  <c r="C9" i="17"/>
  <c r="B9"/>
  <c r="B51" i="27" l="1"/>
  <c r="B10" i="34" s="1"/>
  <c r="B9" i="33"/>
  <c r="C12" i="31"/>
  <c r="C9" i="33"/>
  <c r="B12" i="31"/>
  <c r="C51" i="27"/>
  <c r="C10" i="34" s="1"/>
  <c r="B10" i="32"/>
  <c r="B9" i="22"/>
  <c r="B10" i="26"/>
  <c r="C10" i="17"/>
  <c r="B10"/>
  <c r="B13" i="31" l="1"/>
  <c r="C13"/>
  <c r="C10" i="33"/>
  <c r="B52" i="27"/>
  <c r="B11" i="34" s="1"/>
  <c r="B10" i="33"/>
  <c r="C52" i="27"/>
  <c r="C11" i="34" s="1"/>
  <c r="B11" i="32"/>
  <c r="B10" i="22"/>
  <c r="B11" i="26"/>
  <c r="C11" i="17"/>
  <c r="B11"/>
  <c r="B53" i="27" l="1"/>
  <c r="B12" i="34" s="1"/>
  <c r="B11" i="33"/>
  <c r="C14" i="31"/>
  <c r="C11" i="33"/>
  <c r="B14" i="31"/>
  <c r="C53" i="27"/>
  <c r="C12" i="34" s="1"/>
  <c r="B12" i="32"/>
  <c r="B11" i="22"/>
  <c r="B12" i="26"/>
  <c r="C12" i="17"/>
  <c r="B15" i="31"/>
  <c r="B12" i="17"/>
  <c r="B54" i="27" l="1"/>
  <c r="B12" i="33"/>
  <c r="C15" i="31"/>
  <c r="C12" i="33"/>
  <c r="C54" i="27"/>
  <c r="C13" i="34" s="1"/>
  <c r="B13" i="32"/>
  <c r="B12" i="22"/>
  <c r="B13" i="26"/>
  <c r="C13" i="17"/>
  <c r="B13"/>
  <c r="B16" i="31" l="1"/>
  <c r="B13" i="34"/>
  <c r="C16" i="31"/>
  <c r="C13" i="33"/>
  <c r="B55" i="27"/>
  <c r="B14" i="34" s="1"/>
  <c r="B13" i="33"/>
  <c r="C55" i="27"/>
  <c r="C14" i="34" s="1"/>
  <c r="B14" i="32"/>
  <c r="B13" i="22"/>
  <c r="B14" i="26"/>
  <c r="C14" i="17"/>
  <c r="B14"/>
  <c r="C17" i="31" l="1"/>
  <c r="C14" i="33"/>
  <c r="B56" i="27"/>
  <c r="B15" i="34" s="1"/>
  <c r="B14" i="33"/>
  <c r="B17" i="31"/>
  <c r="C56" i="27"/>
  <c r="C15" i="34" s="1"/>
  <c r="B15" i="32"/>
  <c r="B14" i="22"/>
  <c r="B15" i="26"/>
  <c r="C15" i="17"/>
  <c r="B18" i="31"/>
  <c r="B15" i="17"/>
  <c r="B57" i="27" l="1"/>
  <c r="B16" i="34" s="1"/>
  <c r="B15" i="33"/>
  <c r="C18" i="31"/>
  <c r="C15" i="33"/>
  <c r="C57" i="27"/>
  <c r="B16" i="32"/>
  <c r="B15" i="22"/>
  <c r="B16" i="26"/>
  <c r="C16" i="17"/>
  <c r="B16"/>
  <c r="C16" i="33" l="1"/>
  <c r="C16" i="34"/>
  <c r="B58" i="27"/>
  <c r="B17" i="34" s="1"/>
  <c r="B16" i="33"/>
  <c r="B19" i="31"/>
  <c r="C58" i="27"/>
  <c r="C17" i="34" s="1"/>
  <c r="B17" i="32"/>
  <c r="C19" i="31"/>
  <c r="B16" i="22"/>
  <c r="B17" i="26"/>
  <c r="C17" i="17"/>
  <c r="B17"/>
  <c r="B59" i="27" l="1"/>
  <c r="B18" i="34" s="1"/>
  <c r="B17" i="33"/>
  <c r="C20" i="31"/>
  <c r="C17" i="33"/>
  <c r="B20" i="31"/>
  <c r="C59" i="27"/>
  <c r="C18" i="34" s="1"/>
  <c r="B18" i="32"/>
  <c r="B17" i="22"/>
  <c r="B18" i="26"/>
  <c r="C18" i="17"/>
  <c r="B21" i="31"/>
  <c r="B18" i="17"/>
  <c r="B60" i="27" l="1"/>
  <c r="B19" i="34" s="1"/>
  <c r="B18" i="33"/>
  <c r="C21" i="31"/>
  <c r="C18" i="33"/>
  <c r="C60" i="27"/>
  <c r="B19" i="32"/>
  <c r="B18" i="22"/>
  <c r="B19" i="26"/>
  <c r="C19" i="17"/>
  <c r="B19"/>
  <c r="C19" i="33" l="1"/>
  <c r="C19" i="34"/>
  <c r="B61" i="27"/>
  <c r="B19" i="33"/>
  <c r="B22" i="31"/>
  <c r="C61" i="27"/>
  <c r="B20" i="32"/>
  <c r="C22" i="31"/>
  <c r="B19" i="22"/>
  <c r="B20" i="26"/>
  <c r="C20" i="17"/>
  <c r="B20"/>
  <c r="C20" i="33" l="1"/>
  <c r="C20" i="34"/>
  <c r="B23" i="31"/>
  <c r="B20" i="34"/>
  <c r="B62" i="27"/>
  <c r="B21" i="34" s="1"/>
  <c r="B20" i="33"/>
  <c r="C62" i="27"/>
  <c r="B21" i="32"/>
  <c r="C23" i="31"/>
  <c r="B20" i="22"/>
  <c r="B21" i="26"/>
  <c r="C21" i="17"/>
  <c r="B21"/>
  <c r="B24" i="31" l="1"/>
  <c r="C21" i="33"/>
  <c r="C21" i="34"/>
  <c r="B63" i="27"/>
  <c r="B22" i="34" s="1"/>
  <c r="B21" i="33"/>
  <c r="C63" i="27"/>
  <c r="B22" i="32"/>
  <c r="C24" i="31"/>
  <c r="B21" i="22"/>
  <c r="B22" i="26"/>
  <c r="C22" i="17"/>
  <c r="B22"/>
  <c r="B25" i="31" l="1"/>
  <c r="C22" i="33"/>
  <c r="C22" i="34"/>
  <c r="B64" i="27"/>
  <c r="B23" i="34" s="1"/>
  <c r="B22" i="33"/>
  <c r="C64" i="27"/>
  <c r="C23" i="34" s="1"/>
  <c r="B23" i="32"/>
  <c r="C25" i="31"/>
  <c r="B22" i="22"/>
  <c r="B23" i="26"/>
  <c r="C23" i="17"/>
  <c r="B26" i="31"/>
  <c r="B23" i="17"/>
  <c r="C26" i="31" l="1"/>
  <c r="C23" i="33"/>
  <c r="B65" i="27"/>
  <c r="B23" i="33"/>
  <c r="C65" i="27"/>
  <c r="B24" i="32"/>
  <c r="B23" i="22"/>
  <c r="B24" i="26"/>
  <c r="C24" i="17"/>
  <c r="B24"/>
  <c r="C24" i="33" l="1"/>
  <c r="C24" i="34"/>
  <c r="B27" i="31"/>
  <c r="B24" i="34"/>
  <c r="B66" i="27"/>
  <c r="B25" i="34" s="1"/>
  <c r="B24" i="33"/>
  <c r="C66" i="27"/>
  <c r="B25" i="32"/>
  <c r="C27" i="31"/>
  <c r="B24" i="22"/>
  <c r="B25" i="26"/>
  <c r="C25" i="17"/>
  <c r="B28" i="31"/>
  <c r="B25" i="17"/>
  <c r="C25" i="33" l="1"/>
  <c r="C25" i="34"/>
  <c r="B67" i="27"/>
  <c r="B26" i="34" s="1"/>
  <c r="B25" i="33"/>
  <c r="C67" i="27"/>
  <c r="B26" i="32"/>
  <c r="C28" i="31"/>
  <c r="B25" i="22"/>
  <c r="B26" i="26"/>
  <c r="C26" i="17"/>
  <c r="B29" i="31"/>
  <c r="B26" i="17"/>
  <c r="C26" i="33" l="1"/>
  <c r="C26" i="34"/>
  <c r="B68" i="27"/>
  <c r="B27" i="34" s="1"/>
  <c r="B26" i="33"/>
  <c r="C68" i="27"/>
  <c r="B27" i="32"/>
  <c r="C29" i="31"/>
  <c r="B26" i="22"/>
  <c r="B27" i="26"/>
  <c r="C27" i="17"/>
  <c r="B30" i="31"/>
  <c r="B27" i="17"/>
  <c r="C27" i="33" l="1"/>
  <c r="C27" i="34"/>
  <c r="B69" i="27"/>
  <c r="B28" i="34" s="1"/>
  <c r="B27" i="33"/>
  <c r="C69" i="27"/>
  <c r="B28" i="32"/>
  <c r="C30" i="31"/>
  <c r="B27" i="22"/>
  <c r="B28" i="26"/>
  <c r="C28" i="17"/>
  <c r="B31" i="31"/>
  <c r="B28" i="17"/>
  <c r="C28" i="33" l="1"/>
  <c r="C28" i="34"/>
  <c r="B70" i="27"/>
  <c r="B29" i="34" s="1"/>
  <c r="B28" i="33"/>
  <c r="C70" i="27"/>
  <c r="B29" i="32"/>
  <c r="C31" i="31"/>
  <c r="B28" i="22"/>
  <c r="B29" i="26"/>
  <c r="C29" i="17"/>
  <c r="B32" i="31"/>
  <c r="B29" i="17"/>
  <c r="C29" i="33" l="1"/>
  <c r="C29" i="34"/>
  <c r="B71" i="27"/>
  <c r="B30" i="34" s="1"/>
  <c r="B29" i="33"/>
  <c r="C71" i="27"/>
  <c r="B30" i="32"/>
  <c r="C32" i="31"/>
  <c r="B29" i="22"/>
  <c r="B30" i="26"/>
  <c r="C30" i="17"/>
  <c r="B33" i="31"/>
  <c r="B30" i="17"/>
  <c r="C30" i="33" l="1"/>
  <c r="C30" i="34"/>
  <c r="B72" i="27"/>
  <c r="B31" i="34" s="1"/>
  <c r="B30" i="33"/>
  <c r="C72" i="27"/>
  <c r="B31" i="32"/>
  <c r="C33" i="31"/>
  <c r="B30" i="22"/>
  <c r="B31" i="26"/>
  <c r="C31" i="17"/>
  <c r="B34" i="31"/>
  <c r="B31" i="17"/>
  <c r="C31" i="33" l="1"/>
  <c r="C31" i="34"/>
  <c r="B73" i="27"/>
  <c r="B32" i="34" s="1"/>
  <c r="B31" i="33"/>
  <c r="C73" i="27"/>
  <c r="B32" i="32"/>
  <c r="C34" i="31"/>
  <c r="B31" i="22"/>
  <c r="B32" i="26"/>
  <c r="C32" i="17"/>
  <c r="B32"/>
  <c r="B35" i="31" l="1"/>
  <c r="C32" i="33"/>
  <c r="C32" i="34"/>
  <c r="B74" i="27"/>
  <c r="B33" i="34" s="1"/>
  <c r="B32" i="33"/>
  <c r="C74" i="27"/>
  <c r="B33" i="32"/>
  <c r="C35" i="31"/>
  <c r="B32" i="22"/>
  <c r="B33" i="26"/>
  <c r="C33" i="17"/>
  <c r="B36" i="31"/>
  <c r="B33" i="17"/>
  <c r="C33" i="33" l="1"/>
  <c r="C33" i="34"/>
  <c r="B75" i="27"/>
  <c r="B34" i="34" s="1"/>
  <c r="B33" i="33"/>
  <c r="C75" i="27"/>
  <c r="B34" i="32"/>
  <c r="C36" i="31"/>
  <c r="B33" i="22"/>
  <c r="B34" i="26"/>
  <c r="C34" i="17"/>
  <c r="B34"/>
  <c r="B37" i="31" l="1"/>
  <c r="C34" i="33"/>
  <c r="C34" i="34"/>
  <c r="B76" i="27"/>
  <c r="B35" i="34" s="1"/>
  <c r="B34" i="33"/>
  <c r="C76" i="27"/>
  <c r="C35" i="34" s="1"/>
  <c r="B35" i="32"/>
  <c r="C37" i="31"/>
  <c r="B34" i="22"/>
  <c r="B35" i="26"/>
  <c r="C35" i="17"/>
  <c r="B38" i="31"/>
  <c r="B35" i="17"/>
  <c r="B77" i="27" l="1"/>
  <c r="B36" i="34" s="1"/>
  <c r="B35" i="33"/>
  <c r="B35" i="22"/>
  <c r="C35" i="33"/>
  <c r="C77" i="27"/>
  <c r="C36" i="34" s="1"/>
  <c r="B36" i="32"/>
  <c r="C38" i="31"/>
  <c r="B36" i="26"/>
  <c r="C36" i="17"/>
  <c r="B36"/>
  <c r="B36" i="33" l="1"/>
  <c r="B39" i="31"/>
  <c r="B78" i="27"/>
  <c r="B37" i="34" s="1"/>
  <c r="B36" i="22"/>
  <c r="C36" i="33"/>
  <c r="B37" i="32"/>
  <c r="C39" i="31"/>
  <c r="C78" i="27"/>
  <c r="C37" i="34" s="1"/>
  <c r="B37" i="26"/>
  <c r="C37" i="17"/>
  <c r="B37"/>
  <c r="B37" i="33" l="1"/>
  <c r="B79" i="27"/>
  <c r="B38" i="34" s="1"/>
  <c r="B40" i="31"/>
  <c r="B37" i="22"/>
  <c r="C37" i="33"/>
  <c r="B38" i="32"/>
  <c r="C40" i="31"/>
  <c r="C79" i="27"/>
  <c r="C38" i="34" s="1"/>
  <c r="B38" i="26"/>
  <c r="C38" i="17"/>
  <c r="B38"/>
  <c r="B38" i="22" l="1"/>
  <c r="C38" i="33"/>
  <c r="B38"/>
  <c r="B41" i="31"/>
  <c r="B80" i="27"/>
  <c r="B39" i="34" s="1"/>
  <c r="B39" i="26"/>
  <c r="B39" i="32"/>
  <c r="C41" i="31"/>
  <c r="C80" i="27"/>
  <c r="C39" i="34" s="1"/>
  <c r="B39" i="22" l="1"/>
  <c r="C39" i="33"/>
  <c r="B39"/>
  <c r="B42" i="31"/>
  <c r="B81" i="27"/>
  <c r="B82" s="1"/>
  <c r="B83" s="1"/>
  <c r="B84" s="1"/>
  <c r="B40" i="26"/>
  <c r="B40" i="32"/>
  <c r="C81" i="27"/>
  <c r="C82" s="1"/>
  <c r="C83" s="1"/>
  <c r="C84" s="1"/>
  <c r="C42" i="31"/>
</calcChain>
</file>

<file path=xl/sharedStrings.xml><?xml version="1.0" encoding="utf-8"?>
<sst xmlns="http://schemas.openxmlformats.org/spreadsheetml/2006/main" count="761" uniqueCount="598">
  <si>
    <t>No</t>
  </si>
  <si>
    <t>Nama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</si>
  <si>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</si>
  <si>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</si>
  <si>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</si>
  <si>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</si>
  <si>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</si>
  <si>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</si>
  <si>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</si>
  <si>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</si>
  <si>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</si>
  <si>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</si>
  <si>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</si>
  <si>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</si>
  <si>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</si>
  <si>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</si>
  <si>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</si>
  <si>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</si>
  <si>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</si>
  <si>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</si>
  <si>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</si>
  <si>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</si>
  <si>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</si>
  <si>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</si>
  <si>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</si>
  <si>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</si>
  <si>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</si>
  <si>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</si>
  <si>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</si>
  <si>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</si>
  <si>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</si>
  <si>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</si>
  <si>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</si>
  <si>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Bulan : ………………………………</t>
  </si>
  <si>
    <t>Jumlah Siswa</t>
  </si>
  <si>
    <t>L</t>
  </si>
  <si>
    <t>:</t>
  </si>
  <si>
    <t xml:space="preserve">P </t>
  </si>
  <si>
    <t xml:space="preserve">J </t>
  </si>
  <si>
    <t>NOMOR</t>
  </si>
  <si>
    <t>Tanggal</t>
  </si>
  <si>
    <t xml:space="preserve">Urt </t>
  </si>
  <si>
    <t>Induk</t>
  </si>
  <si>
    <t>Kelas</t>
  </si>
  <si>
    <t>Mapel</t>
  </si>
  <si>
    <t xml:space="preserve">Semester </t>
  </si>
  <si>
    <t>Tatap Muka Pada Tanggal</t>
  </si>
  <si>
    <t>32</t>
  </si>
  <si>
    <t>33</t>
  </si>
  <si>
    <t>34</t>
  </si>
  <si>
    <t>Mengetahui :</t>
  </si>
  <si>
    <t>Cilongok, ........................</t>
  </si>
  <si>
    <t>Kepala Madrasah,</t>
  </si>
  <si>
    <t>Guru Mapel</t>
  </si>
  <si>
    <t>NADLIR, S.Pd.I.</t>
  </si>
  <si>
    <t>.......................................</t>
  </si>
  <si>
    <t>NIP. --</t>
  </si>
  <si>
    <t xml:space="preserve">NIP. </t>
  </si>
  <si>
    <t>R</t>
  </si>
  <si>
    <t>NA</t>
  </si>
  <si>
    <t>NR</t>
  </si>
  <si>
    <t>Mapel : .....................</t>
  </si>
  <si>
    <t>TOMBOL KENDALI KELAS</t>
  </si>
  <si>
    <t>NIP. -</t>
  </si>
  <si>
    <t xml:space="preserve">: </t>
  </si>
  <si>
    <t>S</t>
  </si>
  <si>
    <t>I</t>
  </si>
  <si>
    <t>A</t>
  </si>
  <si>
    <t>Mapel : ………………………………</t>
  </si>
  <si>
    <t>Penilaian Harian</t>
  </si>
  <si>
    <t>Kompetensi Dasar</t>
  </si>
  <si>
    <t>UH</t>
  </si>
  <si>
    <t>UH 1</t>
  </si>
  <si>
    <t>UH 2</t>
  </si>
  <si>
    <t>UH 3</t>
  </si>
  <si>
    <t>UH 4</t>
  </si>
  <si>
    <t>TUGAS</t>
  </si>
  <si>
    <t>Nomor</t>
  </si>
  <si>
    <t>Solahudin</t>
  </si>
  <si>
    <t>Kelas VIII. 1</t>
  </si>
  <si>
    <t>Kelas VIII. 2</t>
  </si>
  <si>
    <t>Kelas VIII. 3</t>
  </si>
  <si>
    <t>Kelas VIII. 4</t>
  </si>
  <si>
    <t>Kelas VIII. 5</t>
  </si>
  <si>
    <t>Kelas VIII. 6</t>
  </si>
  <si>
    <t>Kelas VIII. 7</t>
  </si>
  <si>
    <t>Rata UH</t>
  </si>
  <si>
    <t>Rata Tugas</t>
  </si>
  <si>
    <t>PTS</t>
  </si>
  <si>
    <t>R. PTS</t>
  </si>
  <si>
    <t>PAS</t>
  </si>
  <si>
    <t>Inayaturrohmah</t>
  </si>
  <si>
    <t>KI.3</t>
  </si>
  <si>
    <t>35</t>
  </si>
  <si>
    <t>36</t>
  </si>
  <si>
    <t>Total Skor</t>
  </si>
  <si>
    <t xml:space="preserve">Nilai </t>
  </si>
  <si>
    <t>Predikat Nilai</t>
  </si>
  <si>
    <t>Dimensi Akhlak Mulia</t>
  </si>
  <si>
    <t>Disiplin</t>
  </si>
  <si>
    <t>Bersih</t>
  </si>
  <si>
    <t>Sopan Santun</t>
  </si>
  <si>
    <t>Kejujuran</t>
  </si>
  <si>
    <t>Ibadah</t>
  </si>
  <si>
    <t>Hub. Sosial</t>
  </si>
  <si>
    <t>KI.1</t>
  </si>
  <si>
    <t>121233020030172884</t>
  </si>
  <si>
    <t>Aidatul Fajriyah</t>
  </si>
  <si>
    <t>121233020030173025</t>
  </si>
  <si>
    <t>Abdul Khamid Ramadhan</t>
  </si>
  <si>
    <t>121233020030173026</t>
  </si>
  <si>
    <t>Agus Asyrofi</t>
  </si>
  <si>
    <t>121233020030172885</t>
  </si>
  <si>
    <t>Akhmad Bayu Saebani</t>
  </si>
  <si>
    <t>121233020030173028</t>
  </si>
  <si>
    <t>Ali Ma`ruf</t>
  </si>
  <si>
    <t>121233020030172957</t>
  </si>
  <si>
    <t>Andika Alfazi Ramadhan</t>
  </si>
  <si>
    <t>121233020030172996</t>
  </si>
  <si>
    <t>Aseful Khozin</t>
  </si>
  <si>
    <t>121233020030173095</t>
  </si>
  <si>
    <t>Alfi Nurmaelani</t>
  </si>
  <si>
    <t>121233020030172990</t>
  </si>
  <si>
    <t>Adi Purnomo</t>
  </si>
  <si>
    <t>121233020030172955</t>
  </si>
  <si>
    <t>Agus Priyanto</t>
  </si>
  <si>
    <t>121233020030172993</t>
  </si>
  <si>
    <t>Ali Mahdi</t>
  </si>
  <si>
    <t>121233020030172994</t>
  </si>
  <si>
    <t>Angga Rizki Putra Arbangi</t>
  </si>
  <si>
    <t>121233020030173030</t>
  </si>
  <si>
    <t>Asna` Biyadl Asyhur</t>
  </si>
  <si>
    <t>121233020030172920</t>
  </si>
  <si>
    <t>Ani Muflichah</t>
  </si>
  <si>
    <t>121233020030173060</t>
  </si>
  <si>
    <t>Afdhal Hasim</t>
  </si>
  <si>
    <t>121233020030172991</t>
  </si>
  <si>
    <t>Agus Setiyawan</t>
  </si>
  <si>
    <t>121233020030173094</t>
  </si>
  <si>
    <t>Alfi Indri Lestari</t>
  </si>
  <si>
    <t>121233020030172919</t>
  </si>
  <si>
    <t>Alia Nur Alisa</t>
  </si>
  <si>
    <t>121233020030172922</t>
  </si>
  <si>
    <t>Apri Maulidia</t>
  </si>
  <si>
    <t>121233020030173062</t>
  </si>
  <si>
    <t>Atep Gustianudin</t>
  </si>
  <si>
    <t>121233020030172923</t>
  </si>
  <si>
    <t>Aufa Nurrohmah</t>
  </si>
  <si>
    <t>121233020030172954</t>
  </si>
  <si>
    <t>Afit Ghani Fauzan</t>
  </si>
  <si>
    <t>121233020030172992</t>
  </si>
  <si>
    <t>Agustin Dwi R</t>
  </si>
  <si>
    <t>121233020030173027</t>
  </si>
  <si>
    <t>Alfiatun Nikmah</t>
  </si>
  <si>
    <t>121233020030173096</t>
  </si>
  <si>
    <t>Alif Fia Agustin</t>
  </si>
  <si>
    <t>121233020030172995</t>
  </si>
  <si>
    <t>Ardian Saputra</t>
  </si>
  <si>
    <t>121233020030173063</t>
  </si>
  <si>
    <t>Aula Nur Musyafa</t>
  </si>
  <si>
    <t>121233020030173138</t>
  </si>
  <si>
    <t>Binta Aulia Najwa</t>
  </si>
  <si>
    <t>121233020030173061</t>
  </si>
  <si>
    <t>Agus Arditiya</t>
  </si>
  <si>
    <t>121233020030173093</t>
  </si>
  <si>
    <t>Ainur Rohmah</t>
  </si>
  <si>
    <t>121233020030172921</t>
  </si>
  <si>
    <t>Anita Nur`aeni</t>
  </si>
  <si>
    <t>121233020030172887</t>
  </si>
  <si>
    <t>Alif Ibnu Muzayyin</t>
  </si>
  <si>
    <t>121233020030173029</t>
  </si>
  <si>
    <t>Ari Septiadi</t>
  </si>
  <si>
    <t>121233020030173064</t>
  </si>
  <si>
    <t>Azhari Rifki</t>
  </si>
  <si>
    <t>121233020030173066</t>
  </si>
  <si>
    <t>Dias Inayatus Silmi</t>
  </si>
  <si>
    <t>121233020030172918</t>
  </si>
  <si>
    <t>Alfina Muhliyanti</t>
  </si>
  <si>
    <t>121233020030172889</t>
  </si>
  <si>
    <t xml:space="preserve">Danius </t>
  </si>
  <si>
    <t>121233020030172888</t>
  </si>
  <si>
    <t>Bagas Setiawan</t>
  </si>
  <si>
    <t>121233020030173097</t>
  </si>
  <si>
    <t>Alvin Mashud</t>
  </si>
  <si>
    <t>121233020030173099</t>
  </si>
  <si>
    <t>Dwi Yahya Aprilianto</t>
  </si>
  <si>
    <t>121233020030173098</t>
  </si>
  <si>
    <t>Azizah Nurchimayah</t>
  </si>
  <si>
    <t>121233020030173067</t>
  </si>
  <si>
    <t>Dina Darozatun Nuraeni</t>
  </si>
  <si>
    <t>121233020030173065</t>
  </si>
  <si>
    <t>Bayu Dimas Ramadhan</t>
  </si>
  <si>
    <t>121233020030172892</t>
  </si>
  <si>
    <t>Dwi Febriana Khuluqi</t>
  </si>
  <si>
    <t>121233020030172997</t>
  </si>
  <si>
    <t>Davit Januar Alfista</t>
  </si>
  <si>
    <t>121233020030173032</t>
  </si>
  <si>
    <t>Dwi Lutfiati Ramadani</t>
  </si>
  <si>
    <t>121233020030172893</t>
  </si>
  <si>
    <t>Eka Restiyaningsih</t>
  </si>
  <si>
    <t>121233020030172927</t>
  </si>
  <si>
    <t>Eka Adit Setyawan</t>
  </si>
  <si>
    <t>121233020030173068</t>
  </si>
  <si>
    <t>Echa Aprilia</t>
  </si>
  <si>
    <t>121233020030172924</t>
  </si>
  <si>
    <t>Desti Amelia Fauzi</t>
  </si>
  <si>
    <t>121233020030172894</t>
  </si>
  <si>
    <t>121233020030173031</t>
  </si>
  <si>
    <t>Didit Kabul Pratama</t>
  </si>
  <si>
    <t>121233020030173102</t>
  </si>
  <si>
    <t>Eva Nurfiana</t>
  </si>
  <si>
    <t>121233020030173100</t>
  </si>
  <si>
    <t>Eka Nur Faizah</t>
  </si>
  <si>
    <t>121233020030172962</t>
  </si>
  <si>
    <t>Fasilatul Faridah</t>
  </si>
  <si>
    <t>121233020030172890</t>
  </si>
  <si>
    <t>Diana Apriliani</t>
  </si>
  <si>
    <t>121233020030172958</t>
  </si>
  <si>
    <t>Fadeli Ainun Amin</t>
  </si>
  <si>
    <t>121233020030172926</t>
  </si>
  <si>
    <t>Dwi Irma Apriliani</t>
  </si>
  <si>
    <t>121233020030172960</t>
  </si>
  <si>
    <t>Faizatul Khayah</t>
  </si>
  <si>
    <t>121233020030172895</t>
  </si>
  <si>
    <t>Faiz Alkafi Syuhada</t>
  </si>
  <si>
    <t>121233020030173103</t>
  </si>
  <si>
    <t>Farizal</t>
  </si>
  <si>
    <t>121233020030173074</t>
  </si>
  <si>
    <t>Ikhda Mutiara Wardah</t>
  </si>
  <si>
    <t>121233020030173033</t>
  </si>
  <si>
    <t>Fatimatuzzahro</t>
  </si>
  <si>
    <t>121233020030172959</t>
  </si>
  <si>
    <t>Fahmi Agung Saputra</t>
  </si>
  <si>
    <t>121233020030173000</t>
  </si>
  <si>
    <t>Febriana</t>
  </si>
  <si>
    <t>121233020030172928</t>
  </si>
  <si>
    <t>Fajar Bimantoro</t>
  </si>
  <si>
    <t>121233020030173070</t>
  </si>
  <si>
    <t>Fathurrohman</t>
  </si>
  <si>
    <t>121233020030173104</t>
  </si>
  <si>
    <t>Imdad Azky Al-Mualif</t>
  </si>
  <si>
    <t>121233020030172891</t>
  </si>
  <si>
    <t>Dina Yuliatul Aulia</t>
  </si>
  <si>
    <t>121233020030173071</t>
  </si>
  <si>
    <t>Fauzan Setiaji</t>
  </si>
  <si>
    <t>121233020030172999</t>
  </si>
  <si>
    <t>Fahmi Dwi Cahyadi</t>
  </si>
  <si>
    <t>121233020030172930</t>
  </si>
  <si>
    <t>Fifi Anggraini</t>
  </si>
  <si>
    <t>121233020030173004</t>
  </si>
  <si>
    <t>Hezka Fania</t>
  </si>
  <si>
    <t>121233020030172897</t>
  </si>
  <si>
    <t>Intan Ismihatun Masita</t>
  </si>
  <si>
    <t>121233020030173006</t>
  </si>
  <si>
    <t>Irmata Lutfiana</t>
  </si>
  <si>
    <t>121233020030172998</t>
  </si>
  <si>
    <t>Dita Damayanti</t>
  </si>
  <si>
    <t>121233020030173001</t>
  </si>
  <si>
    <t>Feri Afrilian</t>
  </si>
  <si>
    <t>121233020030173002</t>
  </si>
  <si>
    <t>Fikri Isnaeni</t>
  </si>
  <si>
    <t>121233020030173035</t>
  </si>
  <si>
    <t>Indah Fitroti</t>
  </si>
  <si>
    <t>121233020030173037</t>
  </si>
  <si>
    <t>Isnen Fahris Zakaria</t>
  </si>
  <si>
    <t>121233020030173075</t>
  </si>
  <si>
    <t>Khusniatul Hidayah</t>
  </si>
  <si>
    <t>121233020030173069</t>
  </si>
  <si>
    <t>Fathur Rohman</t>
  </si>
  <si>
    <t>121233020030173034</t>
  </si>
  <si>
    <t>Fijri Rohmah</t>
  </si>
  <si>
    <t>121233020030172931</t>
  </si>
  <si>
    <t>121233020030173003</t>
  </si>
  <si>
    <t>Ginanjar Wisnu Ramadhan</t>
  </si>
  <si>
    <t>121233020030172933</t>
  </si>
  <si>
    <t>Iqbal Syabani</t>
  </si>
  <si>
    <t>121233020030172898</t>
  </si>
  <si>
    <t>Khudzaiq Aqil Mushoffa</t>
  </si>
  <si>
    <t>121233020030173009</t>
  </si>
  <si>
    <t>Levi Nabilatus Sangadah</t>
  </si>
  <si>
    <t>121233020030172929</t>
  </si>
  <si>
    <t>Febiana Indah Lestari</t>
  </si>
  <si>
    <t>121233020030172934</t>
  </si>
  <si>
    <t>Isna Yuliati</t>
  </si>
  <si>
    <t>121233020030173072</t>
  </si>
  <si>
    <t>Fiki Nafisatul Khoeriyah</t>
  </si>
  <si>
    <t>121233020030172896</t>
  </si>
  <si>
    <t>Hari Setiawan</t>
  </si>
  <si>
    <t>121233020030173040</t>
  </si>
  <si>
    <t>Kuri Karunia</t>
  </si>
  <si>
    <t>121233020030172970</t>
  </si>
  <si>
    <t>Makatul Mukaromah</t>
  </si>
  <si>
    <t>121233020030173105</t>
  </si>
  <si>
    <t>121233020030173107</t>
  </si>
  <si>
    <t>Istiqomah</t>
  </si>
  <si>
    <t>121233020030173073</t>
  </si>
  <si>
    <t>Firdaus Maulana</t>
  </si>
  <si>
    <t>121233020030173005</t>
  </si>
  <si>
    <t>Ibnu Surya Famili</t>
  </si>
  <si>
    <t>121233020030172937</t>
  </si>
  <si>
    <t>Laelatul Khasanah</t>
  </si>
  <si>
    <t>121233020030173043</t>
  </si>
  <si>
    <t>Mariatus Syifa</t>
  </si>
  <si>
    <t>121233020030173007</t>
  </si>
  <si>
    <t>Isma Nuril Inayah</t>
  </si>
  <si>
    <t>121233020030172936</t>
  </si>
  <si>
    <t>Khoerul Akbar</t>
  </si>
  <si>
    <t>121233020030172932</t>
  </si>
  <si>
    <t>Haz Silma Aida</t>
  </si>
  <si>
    <t>121233020030172965</t>
  </si>
  <si>
    <t>Isrotul Marhani</t>
  </si>
  <si>
    <t>121233020030172967</t>
  </si>
  <si>
    <t xml:space="preserve">Khairil Anwar </t>
  </si>
  <si>
    <t>121233020030173076</t>
  </si>
  <si>
    <t>Lutfiatturrohmah</t>
  </si>
  <si>
    <t>121233020030173111</t>
  </si>
  <si>
    <t>Muchamad Munif Faalih</t>
  </si>
  <si>
    <t>121233020030172969</t>
  </si>
  <si>
    <t>Kusworo</t>
  </si>
  <si>
    <t>121233020030173011</t>
  </si>
  <si>
    <t>Maila Septiana Rahayu</t>
  </si>
  <si>
    <t>121233020030172964</t>
  </si>
  <si>
    <t>Iksandra Virgi Sefti Yanti</t>
  </si>
  <si>
    <t>121233020030172968</t>
  </si>
  <si>
    <t>Khusnul Mutiah</t>
  </si>
  <si>
    <t>121233020030172935</t>
  </si>
  <si>
    <t>Khiyarul Miftahil Wahab</t>
  </si>
  <si>
    <t>121233020030173042</t>
  </si>
  <si>
    <t>Mardiansyah</t>
  </si>
  <si>
    <t>121233020030173145</t>
  </si>
  <si>
    <t>Mustangin</t>
  </si>
  <si>
    <t>121233020030173108</t>
  </si>
  <si>
    <t>Linda Fatur Rohmah</t>
  </si>
  <si>
    <t>121233020030173044</t>
  </si>
  <si>
    <t>Mediana Ferruci</t>
  </si>
  <si>
    <t>121233020030173036</t>
  </si>
  <si>
    <t>Irvan Muzakki</t>
  </si>
  <si>
    <t>121233020030172899</t>
  </si>
  <si>
    <t>Latifatun Fatimah</t>
  </si>
  <si>
    <t>121233020030172900</t>
  </si>
  <si>
    <t>Martuti Wahyu Purwanti</t>
  </si>
  <si>
    <t>121233020030173109</t>
  </si>
  <si>
    <t>Maulana Bayhaqi</t>
  </si>
  <si>
    <t>121233020030173047</t>
  </si>
  <si>
    <t>Mutamimatul Khikmah</t>
  </si>
  <si>
    <t>121233020030173041</t>
  </si>
  <si>
    <t>Lutfiyatul Ngazizah</t>
  </si>
  <si>
    <t>121233020030173045</t>
  </si>
  <si>
    <t>Miftahul Eprilinda</t>
  </si>
  <si>
    <t>121233020030173012</t>
  </si>
  <si>
    <t>Majid Himawan</t>
  </si>
  <si>
    <t>121233020030173110</t>
  </si>
  <si>
    <t>Meisya Sanditya</t>
  </si>
  <si>
    <t>121233020030173077</t>
  </si>
  <si>
    <t>Muhammad Burhanudin Lova</t>
  </si>
  <si>
    <t>121233020030172976</t>
  </si>
  <si>
    <t>Nabila Al Kirani</t>
  </si>
  <si>
    <t>121233020030172977</t>
  </si>
  <si>
    <t>Nasirin</t>
  </si>
  <si>
    <t>121233020030173112</t>
  </si>
  <si>
    <t xml:space="preserve">Mufidah Nurhana </t>
  </si>
  <si>
    <t>121233020030172966</t>
  </si>
  <si>
    <t>Juni Dwi Aryanti</t>
  </si>
  <si>
    <t>121233020030173046</t>
  </si>
  <si>
    <t>Miftah Husurur</t>
  </si>
  <si>
    <t>121233020030172972</t>
  </si>
  <si>
    <t>Muhammad Faiz</t>
  </si>
  <si>
    <t>121233020030173078</t>
  </si>
  <si>
    <t>Nafisah</t>
  </si>
  <si>
    <t>121233020030173013</t>
  </si>
  <si>
    <t>Nova Julianti</t>
  </si>
  <si>
    <t>121233020030172974</t>
  </si>
  <si>
    <t>Munif Rofiqi</t>
  </si>
  <si>
    <t>121233020030173039</t>
  </si>
  <si>
    <t>Khoeriri</t>
  </si>
  <si>
    <t>121233020030173080</t>
  </si>
  <si>
    <t>Nurul Hidayah</t>
  </si>
  <si>
    <t>121233020030172902</t>
  </si>
  <si>
    <t>Muhamad Zaeni Anas</t>
  </si>
  <si>
    <t>121233020030173083</t>
  </si>
  <si>
    <t>Putra Fadilah</t>
  </si>
  <si>
    <t>121233020030173079</t>
  </si>
  <si>
    <t>Nikmatun Sifa</t>
  </si>
  <si>
    <t>121233020030173014</t>
  </si>
  <si>
    <t>Nova Setiana</t>
  </si>
  <si>
    <t>121233020030173081</t>
  </si>
  <si>
    <t>Odi Saputra</t>
  </si>
  <si>
    <t>121233020030173010</t>
  </si>
  <si>
    <t>Maelani Az Zahro</t>
  </si>
  <si>
    <t>121233020030173082</t>
  </si>
  <si>
    <t>Olivia Noviyanti</t>
  </si>
  <si>
    <t>121233020030172903</t>
  </si>
  <si>
    <t>Muhammad Miftakhus Surur</t>
  </si>
  <si>
    <t>121233020030173048</t>
  </si>
  <si>
    <t>Putra Sabilu Rizki</t>
  </si>
  <si>
    <t>121233020030172939</t>
  </si>
  <si>
    <t>Nur Halisa</t>
  </si>
  <si>
    <t>121233020030173015</t>
  </si>
  <si>
    <t>121233020030172906</t>
  </si>
  <si>
    <t>Puji Setiani</t>
  </si>
  <si>
    <t>121233020030172901</t>
  </si>
  <si>
    <t>Mir`atun</t>
  </si>
  <si>
    <t>121233020030173016</t>
  </si>
  <si>
    <t>Reni Widya Lestari</t>
  </si>
  <si>
    <t>121233020030172975</t>
  </si>
  <si>
    <t>Mustangin Billah</t>
  </si>
  <si>
    <t>121233020030173049</t>
  </si>
  <si>
    <t>Raifa Awalia Tusifa</t>
  </si>
  <si>
    <t>121233020030172905</t>
  </si>
  <si>
    <t>Nur Isnaini</t>
  </si>
  <si>
    <t>121233020030173113</t>
  </si>
  <si>
    <t>Nur Kholis</t>
  </si>
  <si>
    <t>121233020030173114</t>
  </si>
  <si>
    <t>Rahma Maulana</t>
  </si>
  <si>
    <t>121233020030172971</t>
  </si>
  <si>
    <t>Muhamad Saeful Muttaqien</t>
  </si>
  <si>
    <t>121233020030173084</t>
  </si>
  <si>
    <t>Riki Saputra</t>
  </si>
  <si>
    <t>121233020030172940</t>
  </si>
  <si>
    <t>Nurul Hidayat</t>
  </si>
  <si>
    <t>121233020030173116</t>
  </si>
  <si>
    <t>Restiani</t>
  </si>
  <si>
    <t>121233020030172907</t>
  </si>
  <si>
    <t>Qurrotu Aini</t>
  </si>
  <si>
    <t>121233020030173115</t>
  </si>
  <si>
    <t>Raihan Alif Maulana</t>
  </si>
  <si>
    <t>121233020030173144</t>
  </si>
  <si>
    <t>Rendika Setya Pradika</t>
  </si>
  <si>
    <t>121233020030172973</t>
  </si>
  <si>
    <t>Muhammad Wildan Maulana Ishak</t>
  </si>
  <si>
    <t>121233020030173054</t>
  </si>
  <si>
    <t>Satrio Sigit Pramono</t>
  </si>
  <si>
    <t>121233020030172941</t>
  </si>
  <si>
    <t>Pradit Yoga Pratama</t>
  </si>
  <si>
    <t>121233020030173050</t>
  </si>
  <si>
    <t>Rezi Riyanti</t>
  </si>
  <si>
    <t>121233020030172908</t>
  </si>
  <si>
    <t>Rini Mukharomah</t>
  </si>
  <si>
    <t>121233020030172909</t>
  </si>
  <si>
    <t>Rizki Fajarulloh</t>
  </si>
  <si>
    <t>121233020030173117</t>
  </si>
  <si>
    <t>Rizki Waluyo</t>
  </si>
  <si>
    <t>121233020030172978</t>
  </si>
  <si>
    <t>Putri Suria Lestari</t>
  </si>
  <si>
    <t>121233020030172942</t>
  </si>
  <si>
    <t>Reski Putra Maulana</t>
  </si>
  <si>
    <t>121233020030172981</t>
  </si>
  <si>
    <t>Saeufilaji</t>
  </si>
  <si>
    <t>121233020030173051</t>
  </si>
  <si>
    <t>Rizka Hidayatur Rahmah</t>
  </si>
  <si>
    <t>121233020030173118</t>
  </si>
  <si>
    <t>Robi Prasetyo</t>
  </si>
  <si>
    <t>121233020030172982</t>
  </si>
  <si>
    <t>Salisatul Mubarokah</t>
  </si>
  <si>
    <t>121233020030172943</t>
  </si>
  <si>
    <t>Riski Maulana</t>
  </si>
  <si>
    <t>121233020030172985</t>
  </si>
  <si>
    <t>Tabah Ade Pamungkas</t>
  </si>
  <si>
    <t>121233020030173119</t>
  </si>
  <si>
    <t>Rokhayah</t>
  </si>
  <si>
    <t>121233020030173087</t>
  </si>
  <si>
    <t>Sobri Baehaki</t>
  </si>
  <si>
    <t>121233020030172910</t>
  </si>
  <si>
    <t>Rohmatus Siamah</t>
  </si>
  <si>
    <t>121233020030173146</t>
  </si>
  <si>
    <t>Rohmatul Laeli</t>
  </si>
  <si>
    <t>121233020030173017</t>
  </si>
  <si>
    <t>Satriyo Panca Prayogo</t>
  </si>
  <si>
    <t>121233020030172983</t>
  </si>
  <si>
    <t>Selsa Ma`tsa Ratnasari</t>
  </si>
  <si>
    <t>121233020030172912</t>
  </si>
  <si>
    <t>Ulil Hidayah</t>
  </si>
  <si>
    <t>121233020030172911</t>
  </si>
  <si>
    <t>Soni Setiawan</t>
  </si>
  <si>
    <t>121233020030173053</t>
  </si>
  <si>
    <t>Sa`ida Annisa</t>
  </si>
  <si>
    <t>121233020030173052</t>
  </si>
  <si>
    <t>Rozanah</t>
  </si>
  <si>
    <t>121233020030172945</t>
  </si>
  <si>
    <t>Shofiatun Nisa</t>
  </si>
  <si>
    <t>121233020030173086</t>
  </si>
  <si>
    <t>Siti Nurhayati</t>
  </si>
  <si>
    <t>121233020030173088</t>
  </si>
  <si>
    <t>Ulvia Wahdah</t>
  </si>
  <si>
    <t>121233020030173055</t>
  </si>
  <si>
    <t>Sulistin Elsa Ariyani</t>
  </si>
  <si>
    <t>121233020030172946</t>
  </si>
  <si>
    <t>Sri Hayanti</t>
  </si>
  <si>
    <t>Tio Wibowo</t>
  </si>
  <si>
    <t>121233020030172944</t>
  </si>
  <si>
    <t>Sahil `Abidi</t>
  </si>
  <si>
    <t>121233020030173019</t>
  </si>
  <si>
    <t>Syarif Hidayat</t>
  </si>
  <si>
    <t>121233020030173089</t>
  </si>
  <si>
    <t>Umi Rofi`ah</t>
  </si>
  <si>
    <t>121233020030173124</t>
  </si>
  <si>
    <t>Viyo Anjar Pangestu</t>
  </si>
  <si>
    <t>121233020030173122</t>
  </si>
  <si>
    <t>Tri Ningsih</t>
  </si>
  <si>
    <t>121233020030173018</t>
  </si>
  <si>
    <t>Sulastri</t>
  </si>
  <si>
    <t>121233020030172947</t>
  </si>
  <si>
    <t>Tri Wahyuni</t>
  </si>
  <si>
    <t>121233020030173120</t>
  </si>
  <si>
    <t>121233020030173123</t>
  </si>
  <si>
    <t>Untung Subekti</t>
  </si>
  <si>
    <t>121233020030173020</t>
  </si>
  <si>
    <t>Umul Nur Hidayatun</t>
  </si>
  <si>
    <t>121233020030172989</t>
  </si>
  <si>
    <t>Yayas Amaliyah Novitasari</t>
  </si>
  <si>
    <t>121233020030172986</t>
  </si>
  <si>
    <t>Tyas Dean Avivah</t>
  </si>
  <si>
    <t>121233020030173121</t>
  </si>
  <si>
    <t>Synthia Dwi Devina</t>
  </si>
  <si>
    <t>121233020030172948</t>
  </si>
  <si>
    <t>Tsalitsah Nur Aini</t>
  </si>
  <si>
    <t>121233020030172951</t>
  </si>
  <si>
    <t>Via Nurwahyuni</t>
  </si>
  <si>
    <t>121233020030172949</t>
  </si>
  <si>
    <t>Valen Setyo Febrian</t>
  </si>
  <si>
    <t>121233020030173023</t>
  </si>
  <si>
    <t>Zaenul Amri</t>
  </si>
  <si>
    <t>121233020030173022</t>
  </si>
  <si>
    <t>Yoga Aziz Fadilla</t>
  </si>
  <si>
    <t>121233020030173090</t>
  </si>
  <si>
    <t>Umi Sariroh</t>
  </si>
  <si>
    <t>121233020030172987</t>
  </si>
  <si>
    <t>Umni Marzuqoh</t>
  </si>
  <si>
    <t>121233020030172913</t>
  </si>
  <si>
    <t>Wahyuningsih</t>
  </si>
  <si>
    <t>121233020030172950</t>
  </si>
  <si>
    <t>Via Aniatun Hikmah</t>
  </si>
  <si>
    <t>121233020030172915</t>
  </si>
  <si>
    <t>Zaqi Masrukhin</t>
  </si>
  <si>
    <t>121233020030173092</t>
  </si>
  <si>
    <t>Zaki Naufal Hakim</t>
  </si>
  <si>
    <t>121233020030173125</t>
  </si>
  <si>
    <t>Wahyati</t>
  </si>
  <si>
    <t>121233020030173091</t>
  </si>
  <si>
    <t>Via Sefiana</t>
  </si>
  <si>
    <t>121233020030172988</t>
  </si>
  <si>
    <t>Wiliyana</t>
  </si>
  <si>
    <t>121233020030173021</t>
  </si>
  <si>
    <t>Widiyani</t>
  </si>
  <si>
    <t>121233020030172953</t>
  </si>
  <si>
    <t>Zidni Kafi Alfarizi</t>
  </si>
  <si>
    <t>121233020030172917</t>
  </si>
  <si>
    <t>Zulfa Alfiatun</t>
  </si>
  <si>
    <t>121233020030173059</t>
  </si>
  <si>
    <t>Zildjiansyah Rezha Akbar</t>
  </si>
  <si>
    <t>121233020030173057</t>
  </si>
  <si>
    <t>Yusuf Amar Ramadhan</t>
  </si>
  <si>
    <t>121233020030173058</t>
  </si>
  <si>
    <t>Yusuf Sa`bani</t>
  </si>
  <si>
    <t>121233020030172952</t>
  </si>
  <si>
    <t>Zayinatur Rohmah</t>
  </si>
  <si>
    <t>121233020030172914</t>
  </si>
  <si>
    <t>Wildan Mustofa</t>
  </si>
  <si>
    <t>121233020030173024</t>
  </si>
  <si>
    <t>Zaka Zahrul Musarof</t>
  </si>
  <si>
    <t>121233020030172916</t>
  </si>
  <si>
    <t>Zilvi Marisa</t>
  </si>
  <si>
    <t>121233020030173126</t>
  </si>
  <si>
    <t>Wisnu Andiya</t>
  </si>
  <si>
    <t>Cilongok,.........................</t>
  </si>
  <si>
    <t>...........................................</t>
  </si>
  <si>
    <t>Mengetahui</t>
  </si>
  <si>
    <t>Pengawas Pendidikan Madrasah</t>
  </si>
  <si>
    <t>NIP.                                 .</t>
  </si>
  <si>
    <t>Amin Yuhdi, S.Pd. M.Pd.</t>
  </si>
  <si>
    <t>NIP. 196509052003121002</t>
  </si>
  <si>
    <t>Cilongok, .........................</t>
  </si>
  <si>
    <t>.........................................</t>
  </si>
  <si>
    <t>Aulal Khasani A.S</t>
  </si>
  <si>
    <t>Khusni Mubarok</t>
  </si>
  <si>
    <t>Novelia Naswa Adwaniah</t>
  </si>
  <si>
    <t>Elvamona Izza E</t>
  </si>
  <si>
    <t>KI.2</t>
  </si>
  <si>
    <t>Dimensi Kepribadian</t>
  </si>
  <si>
    <t>Tanggung Jawab</t>
  </si>
  <si>
    <t>Percaya Diri</t>
  </si>
  <si>
    <t>Kompetitif</t>
  </si>
  <si>
    <t>Kesehatan</t>
  </si>
  <si>
    <t>Cilongok,..........................</t>
  </si>
  <si>
    <t>121233020030183547</t>
  </si>
  <si>
    <t>121233020030183548</t>
  </si>
  <si>
    <t>121233020030173140</t>
  </si>
  <si>
    <t>Kelas IX. 1</t>
  </si>
  <si>
    <t>Kelas IX. 2</t>
  </si>
  <si>
    <t>Kelas IX. 3</t>
  </si>
  <si>
    <t>Kelas IX. 4</t>
  </si>
  <si>
    <t>Kelas IX. 5</t>
  </si>
  <si>
    <t>Kelas IX. 6</t>
  </si>
  <si>
    <t>Kelas IX. 7</t>
  </si>
  <si>
    <t>NADLIR, M.Pd.</t>
  </si>
  <si>
    <t>AYAT KE</t>
  </si>
  <si>
    <t>: Gasal TP 2019/2020</t>
  </si>
  <si>
    <t>Fiki Alfina Febrian</t>
  </si>
</sst>
</file>

<file path=xl/styles.xml><?xml version="1.0" encoding="utf-8"?>
<styleSheet xmlns="http://schemas.openxmlformats.org/spreadsheetml/2006/main">
  <fonts count="16">
    <font>
      <sz val="10"/>
      <name val="Arial"/>
    </font>
    <font>
      <sz val="12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sz val="11"/>
      <name val="Arial Narrow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1"/>
      <name val="Cambria"/>
      <family val="1"/>
      <scheme val="major"/>
    </font>
    <font>
      <sz val="12"/>
      <color theme="1"/>
      <name val="Times New Roman"/>
      <family val="1"/>
    </font>
    <font>
      <sz val="8"/>
      <name val="Arial"/>
      <family val="2"/>
    </font>
    <font>
      <sz val="10"/>
      <color theme="0"/>
      <name val="Arial"/>
      <family val="2"/>
    </font>
    <font>
      <sz val="12"/>
      <color theme="0"/>
      <name val="Times New Roman"/>
      <family val="1"/>
    </font>
    <font>
      <b/>
      <sz val="11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</cellStyleXfs>
  <cellXfs count="97">
    <xf numFmtId="0" fontId="0" fillId="0" borderId="0" xfId="0"/>
    <xf numFmtId="0" fontId="3" fillId="0" borderId="1" xfId="0" applyFont="1" applyBorder="1"/>
    <xf numFmtId="0" fontId="3" fillId="0" borderId="0" xfId="0" applyFont="1"/>
    <xf numFmtId="0" fontId="3" fillId="0" borderId="1" xfId="0" quotePrefix="1" applyFont="1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quotePrefix="1" applyFont="1" applyBorder="1" applyAlignment="1">
      <alignment horizontal="left" vertical="center" wrapText="1"/>
    </xf>
    <xf numFmtId="0" fontId="3" fillId="0" borderId="1" xfId="0" quotePrefix="1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1" xfId="0" applyFont="1" applyBorder="1"/>
    <xf numFmtId="0" fontId="1" fillId="0" borderId="0" xfId="0" quotePrefix="1" applyFont="1" applyBorder="1" applyAlignment="1">
      <alignment horizontal="center"/>
    </xf>
    <xf numFmtId="0" fontId="1" fillId="0" borderId="0" xfId="0" applyFont="1" applyBorder="1"/>
    <xf numFmtId="0" fontId="2" fillId="0" borderId="0" xfId="0" applyFont="1" applyBorder="1"/>
    <xf numFmtId="0" fontId="1" fillId="0" borderId="0" xfId="0" applyFont="1"/>
    <xf numFmtId="0" fontId="5" fillId="0" borderId="0" xfId="0" applyFont="1" applyBorder="1"/>
    <xf numFmtId="0" fontId="2" fillId="0" borderId="1" xfId="0" quotePrefix="1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textRotation="90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9" fillId="0" borderId="1" xfId="0" quotePrefix="1" applyFont="1" applyBorder="1" applyAlignment="1">
      <alignment horizontal="center" vertical="center" wrapText="1"/>
    </xf>
    <xf numFmtId="0" fontId="6" fillId="0" borderId="0" xfId="0" applyFont="1"/>
    <xf numFmtId="0" fontId="6" fillId="0" borderId="0" xfId="0" applyFont="1" applyAlignment="1">
      <alignment vertical="center"/>
    </xf>
    <xf numFmtId="0" fontId="2" fillId="0" borderId="0" xfId="0" quotePrefix="1" applyFont="1" applyBorder="1" applyAlignment="1">
      <alignment horizontal="center" vertical="center"/>
    </xf>
    <xf numFmtId="0" fontId="0" fillId="0" borderId="0" xfId="0" quotePrefix="1" applyNumberForma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NumberFormat="1" applyFont="1" applyAlignment="1">
      <alignment horizontal="center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0" fillId="0" borderId="0" xfId="0" quotePrefix="1" applyNumberFormat="1" applyFont="1" applyAlignment="1">
      <alignment horizontal="center"/>
    </xf>
    <xf numFmtId="0" fontId="11" fillId="0" borderId="1" xfId="0" applyFont="1" applyBorder="1" applyAlignment="1">
      <alignment horizontal="center"/>
    </xf>
    <xf numFmtId="0" fontId="13" fillId="0" borderId="0" xfId="0" applyFont="1"/>
    <xf numFmtId="0" fontId="14" fillId="0" borderId="0" xfId="0" applyFont="1"/>
    <xf numFmtId="0" fontId="14" fillId="0" borderId="0" xfId="0" applyFont="1" applyBorder="1"/>
    <xf numFmtId="0" fontId="15" fillId="0" borderId="0" xfId="0" applyFont="1"/>
    <xf numFmtId="0" fontId="14" fillId="0" borderId="0" xfId="0" applyFont="1" applyAlignment="1">
      <alignment vertical="center"/>
    </xf>
    <xf numFmtId="0" fontId="14" fillId="0" borderId="0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2" fillId="0" borderId="1" xfId="0" quotePrefix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1" xfId="0" applyFont="1" applyBorder="1"/>
    <xf numFmtId="0" fontId="2" fillId="0" borderId="0" xfId="0" applyFont="1" applyAlignment="1">
      <alignment vertical="center"/>
    </xf>
    <xf numFmtId="0" fontId="14" fillId="0" borderId="5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vertical="center"/>
    </xf>
    <xf numFmtId="0" fontId="2" fillId="0" borderId="0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Border="1" applyAlignment="1">
      <alignment horizontal="centerContinuous"/>
    </xf>
    <xf numFmtId="0" fontId="5" fillId="0" borderId="0" xfId="0" applyFon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13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</cellXfs>
  <cellStyles count="8">
    <cellStyle name="Normal" xfId="0" builtinId="0"/>
    <cellStyle name="Normal 2" xfId="1"/>
    <cellStyle name="Normal 3" xfId="7"/>
    <cellStyle name="Normal 4" xfId="2"/>
    <cellStyle name="Normal 5" xfId="3"/>
    <cellStyle name="Normal 6" xfId="4"/>
    <cellStyle name="Normal 7" xfId="6"/>
    <cellStyle name="Normal 8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289560</xdr:colOff>
      <xdr:row>4</xdr:row>
      <xdr:rowOff>91440</xdr:rowOff>
    </xdr:from>
    <xdr:to>
      <xdr:col>41</xdr:col>
      <xdr:colOff>1</xdr:colOff>
      <xdr:row>10</xdr:row>
      <xdr:rowOff>57150</xdr:rowOff>
    </xdr:to>
    <xdr:cxnSp macro="">
      <xdr:nvCxnSpPr>
        <xdr:cNvPr id="2" name="Straight Arrow Connector 1"/>
        <xdr:cNvCxnSpPr/>
      </xdr:nvCxnSpPr>
      <xdr:spPr>
        <a:xfrm flipH="1" flipV="1">
          <a:off x="12992100" y="655320"/>
          <a:ext cx="198121" cy="1154430"/>
        </a:xfrm>
        <a:prstGeom prst="straightConnector1">
          <a:avLst/>
        </a:prstGeom>
        <a:ln w="571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289560</xdr:colOff>
      <xdr:row>6</xdr:row>
      <xdr:rowOff>91440</xdr:rowOff>
    </xdr:from>
    <xdr:to>
      <xdr:col>26</xdr:col>
      <xdr:colOff>1</xdr:colOff>
      <xdr:row>12</xdr:row>
      <xdr:rowOff>57150</xdr:rowOff>
    </xdr:to>
    <xdr:cxnSp macro="">
      <xdr:nvCxnSpPr>
        <xdr:cNvPr id="2" name="Straight Arrow Connector 1"/>
        <xdr:cNvCxnSpPr/>
      </xdr:nvCxnSpPr>
      <xdr:spPr>
        <a:xfrm flipH="1" flipV="1">
          <a:off x="12643485" y="634365"/>
          <a:ext cx="310515" cy="1165860"/>
        </a:xfrm>
        <a:prstGeom prst="straightConnector1">
          <a:avLst/>
        </a:prstGeom>
        <a:ln w="571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289560</xdr:colOff>
      <xdr:row>3</xdr:row>
      <xdr:rowOff>91440</xdr:rowOff>
    </xdr:from>
    <xdr:to>
      <xdr:col>48</xdr:col>
      <xdr:colOff>1</xdr:colOff>
      <xdr:row>9</xdr:row>
      <xdr:rowOff>57150</xdr:rowOff>
    </xdr:to>
    <xdr:cxnSp macro="">
      <xdr:nvCxnSpPr>
        <xdr:cNvPr id="2" name="Straight Arrow Connector 1"/>
        <xdr:cNvCxnSpPr/>
      </xdr:nvCxnSpPr>
      <xdr:spPr>
        <a:xfrm flipH="1" flipV="1">
          <a:off x="13443585" y="1024890"/>
          <a:ext cx="329565" cy="1451610"/>
        </a:xfrm>
        <a:prstGeom prst="straightConnector1">
          <a:avLst/>
        </a:prstGeom>
        <a:ln w="571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289560</xdr:colOff>
      <xdr:row>3</xdr:row>
      <xdr:rowOff>91440</xdr:rowOff>
    </xdr:from>
    <xdr:to>
      <xdr:col>47</xdr:col>
      <xdr:colOff>1</xdr:colOff>
      <xdr:row>9</xdr:row>
      <xdr:rowOff>57150</xdr:rowOff>
    </xdr:to>
    <xdr:cxnSp macro="">
      <xdr:nvCxnSpPr>
        <xdr:cNvPr id="2" name="Straight Arrow Connector 1"/>
        <xdr:cNvCxnSpPr/>
      </xdr:nvCxnSpPr>
      <xdr:spPr>
        <a:xfrm flipH="1" flipV="1">
          <a:off x="14148435" y="653415"/>
          <a:ext cx="329565" cy="1223010"/>
        </a:xfrm>
        <a:prstGeom prst="straightConnector1">
          <a:avLst/>
        </a:prstGeom>
        <a:ln w="571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38"/>
  <sheetViews>
    <sheetView showZeros="0" view="pageBreakPreview" zoomScale="85" zoomScaleSheetLayoutView="85" workbookViewId="0">
      <selection activeCell="AO5" sqref="AO5"/>
    </sheetView>
  </sheetViews>
  <sheetFormatPr defaultRowHeight="12.75"/>
  <cols>
    <col min="1" max="1" width="4.42578125" style="2" customWidth="1"/>
    <col min="2" max="2" width="16.5703125" style="2" bestFit="1" customWidth="1"/>
    <col min="3" max="3" width="30.7109375" style="2" customWidth="1"/>
    <col min="4" max="34" width="3.28515625" style="2" customWidth="1"/>
    <col min="35" max="35" width="5" style="2" customWidth="1"/>
    <col min="36" max="37" width="5.28515625" style="2" customWidth="1"/>
    <col min="38" max="38" width="5.5703125" style="2" customWidth="1"/>
    <col min="39" max="39" width="4.42578125" style="2" customWidth="1"/>
    <col min="40" max="40" width="6.140625" style="2" customWidth="1"/>
    <col min="41" max="41" width="5.7109375" style="2" customWidth="1"/>
    <col min="42" max="42" width="11" style="31" bestFit="1" customWidth="1"/>
    <col min="43" max="43" width="5.7109375" style="31" customWidth="1"/>
    <col min="44" max="44" width="5.7109375" style="2" customWidth="1"/>
    <col min="45" max="221" width="9.140625" style="2"/>
    <col min="222" max="222" width="4.42578125" style="2" customWidth="1"/>
    <col min="223" max="223" width="7.140625" style="2" customWidth="1"/>
    <col min="224" max="224" width="25.5703125" style="2" customWidth="1"/>
    <col min="225" max="259" width="3.28515625" style="2" customWidth="1"/>
    <col min="260" max="477" width="9.140625" style="2"/>
    <col min="478" max="478" width="4.42578125" style="2" customWidth="1"/>
    <col min="479" max="479" width="7.140625" style="2" customWidth="1"/>
    <col min="480" max="480" width="25.5703125" style="2" customWidth="1"/>
    <col min="481" max="515" width="3.28515625" style="2" customWidth="1"/>
    <col min="516" max="733" width="9.140625" style="2"/>
    <col min="734" max="734" width="4.42578125" style="2" customWidth="1"/>
    <col min="735" max="735" width="7.140625" style="2" customWidth="1"/>
    <col min="736" max="736" width="25.5703125" style="2" customWidth="1"/>
    <col min="737" max="771" width="3.28515625" style="2" customWidth="1"/>
    <col min="772" max="989" width="9.140625" style="2"/>
    <col min="990" max="990" width="4.42578125" style="2" customWidth="1"/>
    <col min="991" max="991" width="7.140625" style="2" customWidth="1"/>
    <col min="992" max="992" width="25.5703125" style="2" customWidth="1"/>
    <col min="993" max="1027" width="3.28515625" style="2" customWidth="1"/>
    <col min="1028" max="1245" width="9.140625" style="2"/>
    <col min="1246" max="1246" width="4.42578125" style="2" customWidth="1"/>
    <col min="1247" max="1247" width="7.140625" style="2" customWidth="1"/>
    <col min="1248" max="1248" width="25.5703125" style="2" customWidth="1"/>
    <col min="1249" max="1283" width="3.28515625" style="2" customWidth="1"/>
    <col min="1284" max="1501" width="9.140625" style="2"/>
    <col min="1502" max="1502" width="4.42578125" style="2" customWidth="1"/>
    <col min="1503" max="1503" width="7.140625" style="2" customWidth="1"/>
    <col min="1504" max="1504" width="25.5703125" style="2" customWidth="1"/>
    <col min="1505" max="1539" width="3.28515625" style="2" customWidth="1"/>
    <col min="1540" max="1757" width="9.140625" style="2"/>
    <col min="1758" max="1758" width="4.42578125" style="2" customWidth="1"/>
    <col min="1759" max="1759" width="7.140625" style="2" customWidth="1"/>
    <col min="1760" max="1760" width="25.5703125" style="2" customWidth="1"/>
    <col min="1761" max="1795" width="3.28515625" style="2" customWidth="1"/>
    <col min="1796" max="2013" width="9.140625" style="2"/>
    <col min="2014" max="2014" width="4.42578125" style="2" customWidth="1"/>
    <col min="2015" max="2015" width="7.140625" style="2" customWidth="1"/>
    <col min="2016" max="2016" width="25.5703125" style="2" customWidth="1"/>
    <col min="2017" max="2051" width="3.28515625" style="2" customWidth="1"/>
    <col min="2052" max="2269" width="9.140625" style="2"/>
    <col min="2270" max="2270" width="4.42578125" style="2" customWidth="1"/>
    <col min="2271" max="2271" width="7.140625" style="2" customWidth="1"/>
    <col min="2272" max="2272" width="25.5703125" style="2" customWidth="1"/>
    <col min="2273" max="2307" width="3.28515625" style="2" customWidth="1"/>
    <col min="2308" max="2525" width="9.140625" style="2"/>
    <col min="2526" max="2526" width="4.42578125" style="2" customWidth="1"/>
    <col min="2527" max="2527" width="7.140625" style="2" customWidth="1"/>
    <col min="2528" max="2528" width="25.5703125" style="2" customWidth="1"/>
    <col min="2529" max="2563" width="3.28515625" style="2" customWidth="1"/>
    <col min="2564" max="2781" width="9.140625" style="2"/>
    <col min="2782" max="2782" width="4.42578125" style="2" customWidth="1"/>
    <col min="2783" max="2783" width="7.140625" style="2" customWidth="1"/>
    <col min="2784" max="2784" width="25.5703125" style="2" customWidth="1"/>
    <col min="2785" max="2819" width="3.28515625" style="2" customWidth="1"/>
    <col min="2820" max="3037" width="9.140625" style="2"/>
    <col min="3038" max="3038" width="4.42578125" style="2" customWidth="1"/>
    <col min="3039" max="3039" width="7.140625" style="2" customWidth="1"/>
    <col min="3040" max="3040" width="25.5703125" style="2" customWidth="1"/>
    <col min="3041" max="3075" width="3.28515625" style="2" customWidth="1"/>
    <col min="3076" max="3293" width="9.140625" style="2"/>
    <col min="3294" max="3294" width="4.42578125" style="2" customWidth="1"/>
    <col min="3295" max="3295" width="7.140625" style="2" customWidth="1"/>
    <col min="3296" max="3296" width="25.5703125" style="2" customWidth="1"/>
    <col min="3297" max="3331" width="3.28515625" style="2" customWidth="1"/>
    <col min="3332" max="3549" width="9.140625" style="2"/>
    <col min="3550" max="3550" width="4.42578125" style="2" customWidth="1"/>
    <col min="3551" max="3551" width="7.140625" style="2" customWidth="1"/>
    <col min="3552" max="3552" width="25.5703125" style="2" customWidth="1"/>
    <col min="3553" max="3587" width="3.28515625" style="2" customWidth="1"/>
    <col min="3588" max="3805" width="9.140625" style="2"/>
    <col min="3806" max="3806" width="4.42578125" style="2" customWidth="1"/>
    <col min="3807" max="3807" width="7.140625" style="2" customWidth="1"/>
    <col min="3808" max="3808" width="25.5703125" style="2" customWidth="1"/>
    <col min="3809" max="3843" width="3.28515625" style="2" customWidth="1"/>
    <col min="3844" max="4061" width="9.140625" style="2"/>
    <col min="4062" max="4062" width="4.42578125" style="2" customWidth="1"/>
    <col min="4063" max="4063" width="7.140625" style="2" customWidth="1"/>
    <col min="4064" max="4064" width="25.5703125" style="2" customWidth="1"/>
    <col min="4065" max="4099" width="3.28515625" style="2" customWidth="1"/>
    <col min="4100" max="4317" width="9.140625" style="2"/>
    <col min="4318" max="4318" width="4.42578125" style="2" customWidth="1"/>
    <col min="4319" max="4319" width="7.140625" style="2" customWidth="1"/>
    <col min="4320" max="4320" width="25.5703125" style="2" customWidth="1"/>
    <col min="4321" max="4355" width="3.28515625" style="2" customWidth="1"/>
    <col min="4356" max="4573" width="9.140625" style="2"/>
    <col min="4574" max="4574" width="4.42578125" style="2" customWidth="1"/>
    <col min="4575" max="4575" width="7.140625" style="2" customWidth="1"/>
    <col min="4576" max="4576" width="25.5703125" style="2" customWidth="1"/>
    <col min="4577" max="4611" width="3.28515625" style="2" customWidth="1"/>
    <col min="4612" max="4829" width="9.140625" style="2"/>
    <col min="4830" max="4830" width="4.42578125" style="2" customWidth="1"/>
    <col min="4831" max="4831" width="7.140625" style="2" customWidth="1"/>
    <col min="4832" max="4832" width="25.5703125" style="2" customWidth="1"/>
    <col min="4833" max="4867" width="3.28515625" style="2" customWidth="1"/>
    <col min="4868" max="5085" width="9.140625" style="2"/>
    <col min="5086" max="5086" width="4.42578125" style="2" customWidth="1"/>
    <col min="5087" max="5087" width="7.140625" style="2" customWidth="1"/>
    <col min="5088" max="5088" width="25.5703125" style="2" customWidth="1"/>
    <col min="5089" max="5123" width="3.28515625" style="2" customWidth="1"/>
    <col min="5124" max="5341" width="9.140625" style="2"/>
    <col min="5342" max="5342" width="4.42578125" style="2" customWidth="1"/>
    <col min="5343" max="5343" width="7.140625" style="2" customWidth="1"/>
    <col min="5344" max="5344" width="25.5703125" style="2" customWidth="1"/>
    <col min="5345" max="5379" width="3.28515625" style="2" customWidth="1"/>
    <col min="5380" max="5597" width="9.140625" style="2"/>
    <col min="5598" max="5598" width="4.42578125" style="2" customWidth="1"/>
    <col min="5599" max="5599" width="7.140625" style="2" customWidth="1"/>
    <col min="5600" max="5600" width="25.5703125" style="2" customWidth="1"/>
    <col min="5601" max="5635" width="3.28515625" style="2" customWidth="1"/>
    <col min="5636" max="5853" width="9.140625" style="2"/>
    <col min="5854" max="5854" width="4.42578125" style="2" customWidth="1"/>
    <col min="5855" max="5855" width="7.140625" style="2" customWidth="1"/>
    <col min="5856" max="5856" width="25.5703125" style="2" customWidth="1"/>
    <col min="5857" max="5891" width="3.28515625" style="2" customWidth="1"/>
    <col min="5892" max="6109" width="9.140625" style="2"/>
    <col min="6110" max="6110" width="4.42578125" style="2" customWidth="1"/>
    <col min="6111" max="6111" width="7.140625" style="2" customWidth="1"/>
    <col min="6112" max="6112" width="25.5703125" style="2" customWidth="1"/>
    <col min="6113" max="6147" width="3.28515625" style="2" customWidth="1"/>
    <col min="6148" max="6365" width="9.140625" style="2"/>
    <col min="6366" max="6366" width="4.42578125" style="2" customWidth="1"/>
    <col min="6367" max="6367" width="7.140625" style="2" customWidth="1"/>
    <col min="6368" max="6368" width="25.5703125" style="2" customWidth="1"/>
    <col min="6369" max="6403" width="3.28515625" style="2" customWidth="1"/>
    <col min="6404" max="6621" width="9.140625" style="2"/>
    <col min="6622" max="6622" width="4.42578125" style="2" customWidth="1"/>
    <col min="6623" max="6623" width="7.140625" style="2" customWidth="1"/>
    <col min="6624" max="6624" width="25.5703125" style="2" customWidth="1"/>
    <col min="6625" max="6659" width="3.28515625" style="2" customWidth="1"/>
    <col min="6660" max="6877" width="9.140625" style="2"/>
    <col min="6878" max="6878" width="4.42578125" style="2" customWidth="1"/>
    <col min="6879" max="6879" width="7.140625" style="2" customWidth="1"/>
    <col min="6880" max="6880" width="25.5703125" style="2" customWidth="1"/>
    <col min="6881" max="6915" width="3.28515625" style="2" customWidth="1"/>
    <col min="6916" max="7133" width="9.140625" style="2"/>
    <col min="7134" max="7134" width="4.42578125" style="2" customWidth="1"/>
    <col min="7135" max="7135" width="7.140625" style="2" customWidth="1"/>
    <col min="7136" max="7136" width="25.5703125" style="2" customWidth="1"/>
    <col min="7137" max="7171" width="3.28515625" style="2" customWidth="1"/>
    <col min="7172" max="7389" width="9.140625" style="2"/>
    <col min="7390" max="7390" width="4.42578125" style="2" customWidth="1"/>
    <col min="7391" max="7391" width="7.140625" style="2" customWidth="1"/>
    <col min="7392" max="7392" width="25.5703125" style="2" customWidth="1"/>
    <col min="7393" max="7427" width="3.28515625" style="2" customWidth="1"/>
    <col min="7428" max="7645" width="9.140625" style="2"/>
    <col min="7646" max="7646" width="4.42578125" style="2" customWidth="1"/>
    <col min="7647" max="7647" width="7.140625" style="2" customWidth="1"/>
    <col min="7648" max="7648" width="25.5703125" style="2" customWidth="1"/>
    <col min="7649" max="7683" width="3.28515625" style="2" customWidth="1"/>
    <col min="7684" max="7901" width="9.140625" style="2"/>
    <col min="7902" max="7902" width="4.42578125" style="2" customWidth="1"/>
    <col min="7903" max="7903" width="7.140625" style="2" customWidth="1"/>
    <col min="7904" max="7904" width="25.5703125" style="2" customWidth="1"/>
    <col min="7905" max="7939" width="3.28515625" style="2" customWidth="1"/>
    <col min="7940" max="8157" width="9.140625" style="2"/>
    <col min="8158" max="8158" width="4.42578125" style="2" customWidth="1"/>
    <col min="8159" max="8159" width="7.140625" style="2" customWidth="1"/>
    <col min="8160" max="8160" width="25.5703125" style="2" customWidth="1"/>
    <col min="8161" max="8195" width="3.28515625" style="2" customWidth="1"/>
    <col min="8196" max="8413" width="9.140625" style="2"/>
    <col min="8414" max="8414" width="4.42578125" style="2" customWidth="1"/>
    <col min="8415" max="8415" width="7.140625" style="2" customWidth="1"/>
    <col min="8416" max="8416" width="25.5703125" style="2" customWidth="1"/>
    <col min="8417" max="8451" width="3.28515625" style="2" customWidth="1"/>
    <col min="8452" max="8669" width="9.140625" style="2"/>
    <col min="8670" max="8670" width="4.42578125" style="2" customWidth="1"/>
    <col min="8671" max="8671" width="7.140625" style="2" customWidth="1"/>
    <col min="8672" max="8672" width="25.5703125" style="2" customWidth="1"/>
    <col min="8673" max="8707" width="3.28515625" style="2" customWidth="1"/>
    <col min="8708" max="8925" width="9.140625" style="2"/>
    <col min="8926" max="8926" width="4.42578125" style="2" customWidth="1"/>
    <col min="8927" max="8927" width="7.140625" style="2" customWidth="1"/>
    <col min="8928" max="8928" width="25.5703125" style="2" customWidth="1"/>
    <col min="8929" max="8963" width="3.28515625" style="2" customWidth="1"/>
    <col min="8964" max="9181" width="9.140625" style="2"/>
    <col min="9182" max="9182" width="4.42578125" style="2" customWidth="1"/>
    <col min="9183" max="9183" width="7.140625" style="2" customWidth="1"/>
    <col min="9184" max="9184" width="25.5703125" style="2" customWidth="1"/>
    <col min="9185" max="9219" width="3.28515625" style="2" customWidth="1"/>
    <col min="9220" max="9437" width="9.140625" style="2"/>
    <col min="9438" max="9438" width="4.42578125" style="2" customWidth="1"/>
    <col min="9439" max="9439" width="7.140625" style="2" customWidth="1"/>
    <col min="9440" max="9440" width="25.5703125" style="2" customWidth="1"/>
    <col min="9441" max="9475" width="3.28515625" style="2" customWidth="1"/>
    <col min="9476" max="9693" width="9.140625" style="2"/>
    <col min="9694" max="9694" width="4.42578125" style="2" customWidth="1"/>
    <col min="9695" max="9695" width="7.140625" style="2" customWidth="1"/>
    <col min="9696" max="9696" width="25.5703125" style="2" customWidth="1"/>
    <col min="9697" max="9731" width="3.28515625" style="2" customWidth="1"/>
    <col min="9732" max="9949" width="9.140625" style="2"/>
    <col min="9950" max="9950" width="4.42578125" style="2" customWidth="1"/>
    <col min="9951" max="9951" width="7.140625" style="2" customWidth="1"/>
    <col min="9952" max="9952" width="25.5703125" style="2" customWidth="1"/>
    <col min="9953" max="9987" width="3.28515625" style="2" customWidth="1"/>
    <col min="9988" max="10205" width="9.140625" style="2"/>
    <col min="10206" max="10206" width="4.42578125" style="2" customWidth="1"/>
    <col min="10207" max="10207" width="7.140625" style="2" customWidth="1"/>
    <col min="10208" max="10208" width="25.5703125" style="2" customWidth="1"/>
    <col min="10209" max="10243" width="3.28515625" style="2" customWidth="1"/>
    <col min="10244" max="10461" width="9.140625" style="2"/>
    <col min="10462" max="10462" width="4.42578125" style="2" customWidth="1"/>
    <col min="10463" max="10463" width="7.140625" style="2" customWidth="1"/>
    <col min="10464" max="10464" width="25.5703125" style="2" customWidth="1"/>
    <col min="10465" max="10499" width="3.28515625" style="2" customWidth="1"/>
    <col min="10500" max="10717" width="9.140625" style="2"/>
    <col min="10718" max="10718" width="4.42578125" style="2" customWidth="1"/>
    <col min="10719" max="10719" width="7.140625" style="2" customWidth="1"/>
    <col min="10720" max="10720" width="25.5703125" style="2" customWidth="1"/>
    <col min="10721" max="10755" width="3.28515625" style="2" customWidth="1"/>
    <col min="10756" max="10973" width="9.140625" style="2"/>
    <col min="10974" max="10974" width="4.42578125" style="2" customWidth="1"/>
    <col min="10975" max="10975" width="7.140625" style="2" customWidth="1"/>
    <col min="10976" max="10976" width="25.5703125" style="2" customWidth="1"/>
    <col min="10977" max="11011" width="3.28515625" style="2" customWidth="1"/>
    <col min="11012" max="11229" width="9.140625" style="2"/>
    <col min="11230" max="11230" width="4.42578125" style="2" customWidth="1"/>
    <col min="11231" max="11231" width="7.140625" style="2" customWidth="1"/>
    <col min="11232" max="11232" width="25.5703125" style="2" customWidth="1"/>
    <col min="11233" max="11267" width="3.28515625" style="2" customWidth="1"/>
    <col min="11268" max="11485" width="9.140625" style="2"/>
    <col min="11486" max="11486" width="4.42578125" style="2" customWidth="1"/>
    <col min="11487" max="11487" width="7.140625" style="2" customWidth="1"/>
    <col min="11488" max="11488" width="25.5703125" style="2" customWidth="1"/>
    <col min="11489" max="11523" width="3.28515625" style="2" customWidth="1"/>
    <col min="11524" max="11741" width="9.140625" style="2"/>
    <col min="11742" max="11742" width="4.42578125" style="2" customWidth="1"/>
    <col min="11743" max="11743" width="7.140625" style="2" customWidth="1"/>
    <col min="11744" max="11744" width="25.5703125" style="2" customWidth="1"/>
    <col min="11745" max="11779" width="3.28515625" style="2" customWidth="1"/>
    <col min="11780" max="11997" width="9.140625" style="2"/>
    <col min="11998" max="11998" width="4.42578125" style="2" customWidth="1"/>
    <col min="11999" max="11999" width="7.140625" style="2" customWidth="1"/>
    <col min="12000" max="12000" width="25.5703125" style="2" customWidth="1"/>
    <col min="12001" max="12035" width="3.28515625" style="2" customWidth="1"/>
    <col min="12036" max="12253" width="9.140625" style="2"/>
    <col min="12254" max="12254" width="4.42578125" style="2" customWidth="1"/>
    <col min="12255" max="12255" width="7.140625" style="2" customWidth="1"/>
    <col min="12256" max="12256" width="25.5703125" style="2" customWidth="1"/>
    <col min="12257" max="12291" width="3.28515625" style="2" customWidth="1"/>
    <col min="12292" max="12509" width="9.140625" style="2"/>
    <col min="12510" max="12510" width="4.42578125" style="2" customWidth="1"/>
    <col min="12511" max="12511" width="7.140625" style="2" customWidth="1"/>
    <col min="12512" max="12512" width="25.5703125" style="2" customWidth="1"/>
    <col min="12513" max="12547" width="3.28515625" style="2" customWidth="1"/>
    <col min="12548" max="12765" width="9.140625" style="2"/>
    <col min="12766" max="12766" width="4.42578125" style="2" customWidth="1"/>
    <col min="12767" max="12767" width="7.140625" style="2" customWidth="1"/>
    <col min="12768" max="12768" width="25.5703125" style="2" customWidth="1"/>
    <col min="12769" max="12803" width="3.28515625" style="2" customWidth="1"/>
    <col min="12804" max="13021" width="9.140625" style="2"/>
    <col min="13022" max="13022" width="4.42578125" style="2" customWidth="1"/>
    <col min="13023" max="13023" width="7.140625" style="2" customWidth="1"/>
    <col min="13024" max="13024" width="25.5703125" style="2" customWidth="1"/>
    <col min="13025" max="13059" width="3.28515625" style="2" customWidth="1"/>
    <col min="13060" max="13277" width="9.140625" style="2"/>
    <col min="13278" max="13278" width="4.42578125" style="2" customWidth="1"/>
    <col min="13279" max="13279" width="7.140625" style="2" customWidth="1"/>
    <col min="13280" max="13280" width="25.5703125" style="2" customWidth="1"/>
    <col min="13281" max="13315" width="3.28515625" style="2" customWidth="1"/>
    <col min="13316" max="13533" width="9.140625" style="2"/>
    <col min="13534" max="13534" width="4.42578125" style="2" customWidth="1"/>
    <col min="13535" max="13535" width="7.140625" style="2" customWidth="1"/>
    <col min="13536" max="13536" width="25.5703125" style="2" customWidth="1"/>
    <col min="13537" max="13571" width="3.28515625" style="2" customWidth="1"/>
    <col min="13572" max="13789" width="9.140625" style="2"/>
    <col min="13790" max="13790" width="4.42578125" style="2" customWidth="1"/>
    <col min="13791" max="13791" width="7.140625" style="2" customWidth="1"/>
    <col min="13792" max="13792" width="25.5703125" style="2" customWidth="1"/>
    <col min="13793" max="13827" width="3.28515625" style="2" customWidth="1"/>
    <col min="13828" max="14045" width="9.140625" style="2"/>
    <col min="14046" max="14046" width="4.42578125" style="2" customWidth="1"/>
    <col min="14047" max="14047" width="7.140625" style="2" customWidth="1"/>
    <col min="14048" max="14048" width="25.5703125" style="2" customWidth="1"/>
    <col min="14049" max="14083" width="3.28515625" style="2" customWidth="1"/>
    <col min="14084" max="14301" width="9.140625" style="2"/>
    <col min="14302" max="14302" width="4.42578125" style="2" customWidth="1"/>
    <col min="14303" max="14303" width="7.140625" style="2" customWidth="1"/>
    <col min="14304" max="14304" width="25.5703125" style="2" customWidth="1"/>
    <col min="14305" max="14339" width="3.28515625" style="2" customWidth="1"/>
    <col min="14340" max="14557" width="9.140625" style="2"/>
    <col min="14558" max="14558" width="4.42578125" style="2" customWidth="1"/>
    <col min="14559" max="14559" width="7.140625" style="2" customWidth="1"/>
    <col min="14560" max="14560" width="25.5703125" style="2" customWidth="1"/>
    <col min="14561" max="14595" width="3.28515625" style="2" customWidth="1"/>
    <col min="14596" max="14813" width="9.140625" style="2"/>
    <col min="14814" max="14814" width="4.42578125" style="2" customWidth="1"/>
    <col min="14815" max="14815" width="7.140625" style="2" customWidth="1"/>
    <col min="14816" max="14816" width="25.5703125" style="2" customWidth="1"/>
    <col min="14817" max="14851" width="3.28515625" style="2" customWidth="1"/>
    <col min="14852" max="15069" width="9.140625" style="2"/>
    <col min="15070" max="15070" width="4.42578125" style="2" customWidth="1"/>
    <col min="15071" max="15071" width="7.140625" style="2" customWidth="1"/>
    <col min="15072" max="15072" width="25.5703125" style="2" customWidth="1"/>
    <col min="15073" max="15107" width="3.28515625" style="2" customWidth="1"/>
    <col min="15108" max="15325" width="9.140625" style="2"/>
    <col min="15326" max="15326" width="4.42578125" style="2" customWidth="1"/>
    <col min="15327" max="15327" width="7.140625" style="2" customWidth="1"/>
    <col min="15328" max="15328" width="25.5703125" style="2" customWidth="1"/>
    <col min="15329" max="15363" width="3.28515625" style="2" customWidth="1"/>
    <col min="15364" max="15581" width="9.140625" style="2"/>
    <col min="15582" max="15582" width="4.42578125" style="2" customWidth="1"/>
    <col min="15583" max="15583" width="7.140625" style="2" customWidth="1"/>
    <col min="15584" max="15584" width="25.5703125" style="2" customWidth="1"/>
    <col min="15585" max="15619" width="3.28515625" style="2" customWidth="1"/>
    <col min="15620" max="15837" width="9.140625" style="2"/>
    <col min="15838" max="15838" width="4.42578125" style="2" customWidth="1"/>
    <col min="15839" max="15839" width="7.140625" style="2" customWidth="1"/>
    <col min="15840" max="15840" width="25.5703125" style="2" customWidth="1"/>
    <col min="15841" max="15875" width="3.28515625" style="2" customWidth="1"/>
    <col min="15876" max="16093" width="9.140625" style="2"/>
    <col min="16094" max="16094" width="4.42578125" style="2" customWidth="1"/>
    <col min="16095" max="16095" width="7.140625" style="2" customWidth="1"/>
    <col min="16096" max="16096" width="25.5703125" style="2" customWidth="1"/>
    <col min="16097" max="16131" width="3.28515625" style="2" customWidth="1"/>
    <col min="16132" max="16384" width="9.140625" style="2"/>
  </cols>
  <sheetData>
    <row r="1" spans="1:44">
      <c r="A1" s="4" t="str">
        <f>AQ4</f>
        <v>Kelas IX. 7</v>
      </c>
      <c r="D1" s="2" t="s">
        <v>33</v>
      </c>
      <c r="S1" s="2" t="s">
        <v>34</v>
      </c>
      <c r="X1" s="2" t="s">
        <v>35</v>
      </c>
      <c r="Y1" s="2" t="s">
        <v>36</v>
      </c>
      <c r="AB1" s="2" t="s">
        <v>37</v>
      </c>
      <c r="AC1" s="2" t="s">
        <v>36</v>
      </c>
      <c r="AF1" s="2" t="s">
        <v>38</v>
      </c>
      <c r="AG1" s="2" t="s">
        <v>36</v>
      </c>
    </row>
    <row r="2" spans="1:44" ht="4.9000000000000004" customHeight="1">
      <c r="A2" s="4"/>
    </row>
    <row r="3" spans="1:44">
      <c r="A3" s="69" t="s">
        <v>39</v>
      </c>
      <c r="B3" s="69"/>
      <c r="C3" s="70" t="s">
        <v>1</v>
      </c>
      <c r="D3" s="69" t="s">
        <v>40</v>
      </c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71" t="s">
        <v>65</v>
      </c>
      <c r="AJ3" s="71" t="s">
        <v>66</v>
      </c>
      <c r="AK3" s="71" t="s">
        <v>67</v>
      </c>
      <c r="AL3" s="67"/>
      <c r="AN3" s="4" t="s">
        <v>43</v>
      </c>
    </row>
    <row r="4" spans="1:44">
      <c r="A4" s="5" t="s">
        <v>41</v>
      </c>
      <c r="B4" s="5" t="s">
        <v>42</v>
      </c>
      <c r="C4" s="70"/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3" t="s">
        <v>9</v>
      </c>
      <c r="L4" s="3" t="s">
        <v>10</v>
      </c>
      <c r="M4" s="3" t="s">
        <v>11</v>
      </c>
      <c r="N4" s="3" t="s">
        <v>12</v>
      </c>
      <c r="O4" s="3" t="s">
        <v>13</v>
      </c>
      <c r="P4" s="3" t="s">
        <v>14</v>
      </c>
      <c r="Q4" s="3" t="s">
        <v>15</v>
      </c>
      <c r="R4" s="3" t="s">
        <v>16</v>
      </c>
      <c r="S4" s="3" t="s">
        <v>17</v>
      </c>
      <c r="T4" s="3" t="s">
        <v>18</v>
      </c>
      <c r="U4" s="3" t="s">
        <v>19</v>
      </c>
      <c r="V4" s="3" t="s">
        <v>20</v>
      </c>
      <c r="W4" s="3" t="s">
        <v>21</v>
      </c>
      <c r="X4" s="3" t="s">
        <v>22</v>
      </c>
      <c r="Y4" s="3" t="s">
        <v>23</v>
      </c>
      <c r="Z4" s="3" t="s">
        <v>24</v>
      </c>
      <c r="AA4" s="3" t="s">
        <v>25</v>
      </c>
      <c r="AB4" s="3" t="s">
        <v>26</v>
      </c>
      <c r="AC4" s="3" t="s">
        <v>27</v>
      </c>
      <c r="AD4" s="3" t="s">
        <v>28</v>
      </c>
      <c r="AE4" s="3" t="s">
        <v>29</v>
      </c>
      <c r="AF4" s="3" t="s">
        <v>30</v>
      </c>
      <c r="AG4" s="3" t="s">
        <v>31</v>
      </c>
      <c r="AH4" s="3" t="s">
        <v>32</v>
      </c>
      <c r="AI4" s="68"/>
      <c r="AJ4" s="68"/>
      <c r="AK4" s="68"/>
      <c r="AL4" s="68"/>
      <c r="AN4" s="8">
        <v>7</v>
      </c>
      <c r="AO4" s="8">
        <v>7</v>
      </c>
      <c r="AP4" s="32" t="s">
        <v>587</v>
      </c>
      <c r="AQ4" s="31" t="str">
        <f>IF(AO4=1,AP4,IF(AO4=2,AP5,IF(AO4=3,AP6,IF(AO4=4,AP7,IF(AO4=5,AP8,IF(AO4=6,AP9,IF(AO4=7,AP10)))))))</f>
        <v>Kelas IX. 7</v>
      </c>
    </row>
    <row r="5" spans="1:44" ht="16.149999999999999" customHeight="1">
      <c r="A5" s="7">
        <v>1</v>
      </c>
      <c r="B5" s="30" t="str">
        <f>'Data Siswa Sistem'!B45</f>
        <v>121233020030173025</v>
      </c>
      <c r="C5" s="6" t="str">
        <f>'Data Siswa Sistem'!C45</f>
        <v>Abdul Khamid Ramadhan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O5" s="8"/>
      <c r="AP5" s="32" t="s">
        <v>588</v>
      </c>
    </row>
    <row r="6" spans="1:44" ht="16.149999999999999" customHeight="1">
      <c r="A6" s="7">
        <v>2</v>
      </c>
      <c r="B6" s="30" t="str">
        <f>'Data Siswa Sistem'!B46</f>
        <v>121233020030173026</v>
      </c>
      <c r="C6" s="6" t="str">
        <f>'Data Siswa Sistem'!C46</f>
        <v>Agus Asyrofi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P6" s="32" t="s">
        <v>589</v>
      </c>
    </row>
    <row r="7" spans="1:44" ht="16.149999999999999" customHeight="1">
      <c r="A7" s="7">
        <v>3</v>
      </c>
      <c r="B7" s="30" t="str">
        <f>'Data Siswa Sistem'!B47</f>
        <v>121233020030172955</v>
      </c>
      <c r="C7" s="6" t="str">
        <f>'Data Siswa Sistem'!C47</f>
        <v>Agus Priyanto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P7" s="32" t="s">
        <v>590</v>
      </c>
    </row>
    <row r="8" spans="1:44" ht="16.149999999999999" customHeight="1">
      <c r="A8" s="7">
        <v>4</v>
      </c>
      <c r="B8" s="30" t="str">
        <f>'Data Siswa Sistem'!B48</f>
        <v>121233020030172919</v>
      </c>
      <c r="C8" s="6" t="str">
        <f>'Data Siswa Sistem'!C48</f>
        <v>Alia Nur Alisa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P8" s="32" t="s">
        <v>591</v>
      </c>
    </row>
    <row r="9" spans="1:44" ht="16.149999999999999" customHeight="1">
      <c r="A9" s="7">
        <v>5</v>
      </c>
      <c r="B9" s="30" t="str">
        <f>'Data Siswa Sistem'!B49</f>
        <v>121233020030172994</v>
      </c>
      <c r="C9" s="6" t="str">
        <f>'Data Siswa Sistem'!C49</f>
        <v>Angga Rizki Putra Arbangi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P9" s="32" t="s">
        <v>592</v>
      </c>
    </row>
    <row r="10" spans="1:44" ht="16.149999999999999" customHeight="1">
      <c r="A10" s="7">
        <v>6</v>
      </c>
      <c r="B10" s="30" t="str">
        <f>'Data Siswa Sistem'!B50</f>
        <v>121233020030172922</v>
      </c>
      <c r="C10" s="6" t="str">
        <f>'Data Siswa Sistem'!C50</f>
        <v>Apri Maulidia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P10" s="32" t="s">
        <v>593</v>
      </c>
    </row>
    <row r="11" spans="1:44" ht="16.149999999999999" customHeight="1">
      <c r="A11" s="7">
        <v>7</v>
      </c>
      <c r="B11" s="30" t="str">
        <f>'Data Siswa Sistem'!B51</f>
        <v>121233020030172890</v>
      </c>
      <c r="C11" s="6" t="str">
        <f>'Data Siswa Sistem'!C51</f>
        <v>Diana Apriliani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R11" s="19" t="s">
        <v>62</v>
      </c>
    </row>
    <row r="12" spans="1:44" ht="16.149999999999999" customHeight="1">
      <c r="A12" s="7">
        <v>8</v>
      </c>
      <c r="B12" s="30" t="str">
        <f>'Data Siswa Sistem'!B52</f>
        <v>121233020030172891</v>
      </c>
      <c r="C12" s="6" t="str">
        <f>'Data Siswa Sistem'!C52</f>
        <v>Dina Yuliatul Aulia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44" ht="16.149999999999999" customHeight="1">
      <c r="A13" s="7">
        <v>9</v>
      </c>
      <c r="B13" s="30" t="str">
        <f>'Data Siswa Sistem'!B53</f>
        <v>121233020030173032</v>
      </c>
      <c r="C13" s="6" t="str">
        <f>'Data Siswa Sistem'!C53</f>
        <v>Dwi Lutfiati Ramadani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</row>
    <row r="14" spans="1:44" ht="16.149999999999999" customHeight="1">
      <c r="A14" s="7">
        <v>10</v>
      </c>
      <c r="B14" s="30" t="str">
        <f>'Data Siswa Sistem'!B54</f>
        <v>121233020030172958</v>
      </c>
      <c r="C14" s="6" t="str">
        <f>'Data Siswa Sistem'!C54</f>
        <v>Fadeli Ainun Amin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O14" s="2">
        <f>'Tatap Muka 9'!AB4</f>
        <v>1</v>
      </c>
    </row>
    <row r="15" spans="1:44" ht="16.149999999999999" customHeight="1">
      <c r="A15" s="7">
        <v>11</v>
      </c>
      <c r="B15" s="30" t="str">
        <f>'Data Siswa Sistem'!B55</f>
        <v>121233020030172928</v>
      </c>
      <c r="C15" s="6" t="str">
        <f>'Data Siswa Sistem'!C55</f>
        <v>Fajar Bimantoro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</row>
    <row r="16" spans="1:44" ht="16.149999999999999" customHeight="1">
      <c r="A16" s="7">
        <v>12</v>
      </c>
      <c r="B16" s="30" t="str">
        <f>'Data Siswa Sistem'!B56</f>
        <v>121233020030173070</v>
      </c>
      <c r="C16" s="6" t="str">
        <f>'Data Siswa Sistem'!C56</f>
        <v>Fathurrohman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</row>
    <row r="17" spans="1:38" ht="16.149999999999999" customHeight="1">
      <c r="A17" s="7">
        <v>13</v>
      </c>
      <c r="B17" s="30" t="str">
        <f>'Data Siswa Sistem'!B57</f>
        <v>121233020030173071</v>
      </c>
      <c r="C17" s="6" t="str">
        <f>'Data Siswa Sistem'!C57</f>
        <v>Fauzan Setiaji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</row>
    <row r="18" spans="1:38" ht="16.149999999999999" customHeight="1">
      <c r="A18" s="7">
        <v>14</v>
      </c>
      <c r="B18" s="30" t="str">
        <f>'Data Siswa Sistem'!B58</f>
        <v>121233020030172929</v>
      </c>
      <c r="C18" s="6" t="str">
        <f>'Data Siswa Sistem'!C58</f>
        <v>Febiana Indah Lestari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1:38" ht="16.149999999999999" customHeight="1">
      <c r="A19" s="7">
        <v>15</v>
      </c>
      <c r="B19" s="30" t="str">
        <f>'Data Siswa Sistem'!B59</f>
        <v>121233020030173073</v>
      </c>
      <c r="C19" s="6" t="str">
        <f>'Data Siswa Sistem'!C59</f>
        <v>Firdaus Maulana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</row>
    <row r="20" spans="1:38" ht="16.149999999999999" customHeight="1">
      <c r="A20" s="7">
        <v>16</v>
      </c>
      <c r="B20" s="30" t="str">
        <f>'Data Siswa Sistem'!B60</f>
        <v>121233020030173003</v>
      </c>
      <c r="C20" s="6" t="str">
        <f>'Data Siswa Sistem'!C60</f>
        <v>Ginanjar Wisnu Ramadhan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r="21" spans="1:38" ht="16.149999999999999" customHeight="1">
      <c r="A21" s="7">
        <v>17</v>
      </c>
      <c r="B21" s="30" t="str">
        <f>'Data Siswa Sistem'!B61</f>
        <v>121233020030172896</v>
      </c>
      <c r="C21" s="6" t="str">
        <f>'Data Siswa Sistem'!C61</f>
        <v>Hari Setiawan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r="22" spans="1:38" ht="16.149999999999999" customHeight="1">
      <c r="A22" s="7">
        <v>18</v>
      </c>
      <c r="B22" s="30" t="str">
        <f>'Data Siswa Sistem'!B62</f>
        <v>121233020030173035</v>
      </c>
      <c r="C22" s="6" t="str">
        <f>'Data Siswa Sistem'!C62</f>
        <v>Indah Fitroti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</row>
    <row r="23" spans="1:38" ht="16.149999999999999" customHeight="1">
      <c r="A23" s="7">
        <v>19</v>
      </c>
      <c r="B23" s="30" t="str">
        <f>'Data Siswa Sistem'!B63</f>
        <v>121233020030172965</v>
      </c>
      <c r="C23" s="6" t="str">
        <f>'Data Siswa Sistem'!C63</f>
        <v>Isrotul Marhani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</row>
    <row r="24" spans="1:38" ht="16.149999999999999" customHeight="1">
      <c r="A24" s="7">
        <v>20</v>
      </c>
      <c r="B24" s="30" t="str">
        <f>'Data Siswa Sistem'!B64</f>
        <v>121233020030173107</v>
      </c>
      <c r="C24" s="6" t="str">
        <f>'Data Siswa Sistem'!C64</f>
        <v>Istiqomah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1:38" ht="16.149999999999999" customHeight="1">
      <c r="A25" s="7">
        <v>21</v>
      </c>
      <c r="B25" s="30" t="str">
        <f>'Data Siswa Sistem'!B65</f>
        <v>121233020030172967</v>
      </c>
      <c r="C25" s="6" t="str">
        <f>'Data Siswa Sistem'!C65</f>
        <v xml:space="preserve">Khairil Anwar 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 ht="16.149999999999999" customHeight="1">
      <c r="A26" s="7">
        <v>22</v>
      </c>
      <c r="B26" s="30" t="str">
        <f>'Data Siswa Sistem'!B66</f>
        <v>121233020030172968</v>
      </c>
      <c r="C26" s="6" t="str">
        <f>'Data Siswa Sistem'!C66</f>
        <v>Khusnul Mutiah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ht="16.149999999999999" customHeight="1">
      <c r="A27" s="7">
        <v>23</v>
      </c>
      <c r="B27" s="30" t="str">
        <f>'Data Siswa Sistem'!B67</f>
        <v>121233020030173010</v>
      </c>
      <c r="C27" s="6" t="str">
        <f>'Data Siswa Sistem'!C67</f>
        <v>Maelani Az Zahro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1:38" ht="16.149999999999999" customHeight="1">
      <c r="A28" s="7">
        <v>24</v>
      </c>
      <c r="B28" s="30" t="str">
        <f>'Data Siswa Sistem'!B68</f>
        <v>121233020030172900</v>
      </c>
      <c r="C28" s="6" t="str">
        <f>'Data Siswa Sistem'!C68</f>
        <v>Martuti Wahyu Purwanti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 spans="1:38" ht="16.149999999999999" customHeight="1">
      <c r="A29" s="7">
        <v>25</v>
      </c>
      <c r="B29" s="30" t="str">
        <f>'Data Siswa Sistem'!B69</f>
        <v>121233020030172902</v>
      </c>
      <c r="C29" s="6" t="str">
        <f>'Data Siswa Sistem'!C69</f>
        <v>Muhamad Zaeni Anas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1:38" ht="16.149999999999999" customHeight="1">
      <c r="A30" s="7">
        <v>26</v>
      </c>
      <c r="B30" s="30" t="str">
        <f>'Data Siswa Sistem'!B70</f>
        <v>121233020030173013</v>
      </c>
      <c r="C30" s="6" t="str">
        <f>'Data Siswa Sistem'!C70</f>
        <v>Nova Julianti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 ht="16.149999999999999" customHeight="1">
      <c r="A31" s="7">
        <v>27</v>
      </c>
      <c r="B31" s="30" t="str">
        <f>'Data Siswa Sistem'!B71</f>
        <v>121233020030172978</v>
      </c>
      <c r="C31" s="6" t="str">
        <f>'Data Siswa Sistem'!C71</f>
        <v>Putri Suria Lestari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 ht="16.149999999999999" customHeight="1">
      <c r="A32" s="7">
        <v>28</v>
      </c>
      <c r="B32" s="30" t="str">
        <f>'Data Siswa Sistem'!B72</f>
        <v>121233020030173117</v>
      </c>
      <c r="C32" s="6" t="str">
        <f>'Data Siswa Sistem'!C72</f>
        <v>Rizki Waluyo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</row>
    <row r="33" spans="1:38" ht="16.149999999999999" customHeight="1">
      <c r="A33" s="7">
        <v>29</v>
      </c>
      <c r="B33" s="30" t="str">
        <f>'Data Siswa Sistem'!B73</f>
        <v>121233020030172983</v>
      </c>
      <c r="C33" s="6" t="str">
        <f>'Data Siswa Sistem'!C73</f>
        <v>Selsa Ma`tsa Ratnasari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 spans="1:38" ht="16.149999999999999" customHeight="1">
      <c r="A34" s="7">
        <v>30</v>
      </c>
      <c r="B34" s="30" t="str">
        <f>'Data Siswa Sistem'!B74</f>
        <v>121233020030173088</v>
      </c>
      <c r="C34" s="6" t="str">
        <f>'Data Siswa Sistem'!C74</f>
        <v>Ulvia Wahdah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spans="1:38" ht="16.149999999999999" customHeight="1">
      <c r="A35" s="7">
        <v>31</v>
      </c>
      <c r="B35" s="30" t="str">
        <f>'Data Siswa Sistem'!B75</f>
        <v>121233020030173092</v>
      </c>
      <c r="C35" s="6" t="str">
        <f>'Data Siswa Sistem'!C75</f>
        <v>Zaki Naufal Hakim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1:38" ht="16.149999999999999" customHeight="1">
      <c r="A36" s="7">
        <v>32</v>
      </c>
      <c r="B36" s="30" t="str">
        <f>'Data Siswa Sistem'!B76</f>
        <v>121233020030172953</v>
      </c>
      <c r="C36" s="6" t="str">
        <f>'Data Siswa Sistem'!C76</f>
        <v>Zidni Kafi Alfarizi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 ht="16.149999999999999" customHeight="1">
      <c r="A37" s="7">
        <v>33</v>
      </c>
      <c r="B37" s="30">
        <f>'Data Siswa Sistem'!B77</f>
        <v>0</v>
      </c>
      <c r="C37" s="6">
        <f>'Data Siswa Sistem'!C77</f>
        <v>0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1:38" ht="16.149999999999999" customHeight="1">
      <c r="A38" s="7">
        <v>34</v>
      </c>
      <c r="B38" s="30" t="str">
        <f>'Data Siswa Sistem'!B78</f>
        <v/>
      </c>
      <c r="C38" s="6" t="str">
        <f>'Data Siswa Sistem'!C78</f>
        <v/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</sheetData>
  <mergeCells count="7">
    <mergeCell ref="AL3:AL4"/>
    <mergeCell ref="A3:B3"/>
    <mergeCell ref="C3:C4"/>
    <mergeCell ref="D3:AH3"/>
    <mergeCell ref="AI3:AI4"/>
    <mergeCell ref="AJ3:AJ4"/>
    <mergeCell ref="AK3:AK4"/>
  </mergeCells>
  <printOptions horizontalCentered="1"/>
  <pageMargins left="0.78740157480314965" right="1.5748031496062993" top="0.54" bottom="0.19685039370078741" header="0.68" footer="0.51181102362204722"/>
  <pageSetup paperSize="5" scale="85" orientation="landscape" horizontalDpi="4294967294" verticalDpi="4294967293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53"/>
  <sheetViews>
    <sheetView showZeros="0" view="pageBreakPreview" zoomScaleSheetLayoutView="100" workbookViewId="0">
      <selection activeCell="C2" sqref="C2:Z2"/>
    </sheetView>
  </sheetViews>
  <sheetFormatPr defaultRowHeight="12.75"/>
  <cols>
    <col min="1" max="1" width="5" customWidth="1"/>
    <col min="2" max="2" width="24.5703125" customWidth="1"/>
    <col min="3" max="26" width="2.7109375" customWidth="1"/>
  </cols>
  <sheetData>
    <row r="1" spans="1:28">
      <c r="A1" s="4" t="str">
        <f>'Absen 9'!A1</f>
        <v>Kelas IX. 7</v>
      </c>
      <c r="B1" s="4"/>
      <c r="C1" s="4" t="s">
        <v>44</v>
      </c>
      <c r="D1" s="4"/>
      <c r="E1" s="4"/>
      <c r="F1" s="4" t="s">
        <v>64</v>
      </c>
      <c r="G1" s="4"/>
      <c r="H1" s="4"/>
      <c r="I1" s="4"/>
      <c r="J1" s="4"/>
      <c r="K1" s="4"/>
      <c r="L1" s="4"/>
      <c r="M1" s="4" t="s">
        <v>45</v>
      </c>
      <c r="N1" s="4"/>
      <c r="O1" s="4"/>
      <c r="P1" s="4"/>
      <c r="Q1" s="4" t="s">
        <v>596</v>
      </c>
      <c r="R1" s="4"/>
      <c r="S1" s="4"/>
      <c r="T1" s="4"/>
      <c r="U1" s="4"/>
      <c r="V1" s="4"/>
      <c r="W1" s="4"/>
      <c r="X1" s="4"/>
      <c r="Y1" s="4"/>
      <c r="Z1" s="4"/>
    </row>
    <row r="2" spans="1:28">
      <c r="A2" s="76" t="s">
        <v>0</v>
      </c>
      <c r="B2" s="76" t="s">
        <v>1</v>
      </c>
      <c r="C2" s="77" t="s">
        <v>46</v>
      </c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9"/>
    </row>
    <row r="3" spans="1:28" ht="41.25" customHeight="1">
      <c r="A3" s="76"/>
      <c r="B3" s="76"/>
      <c r="C3" s="20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8" ht="17.100000000000001" customHeight="1">
      <c r="A4" s="15" t="s">
        <v>2</v>
      </c>
      <c r="B4" s="17" t="str">
        <f>'Data Siswa Sistem'!C45</f>
        <v>Abdul Khamid Ramadhan</v>
      </c>
      <c r="C4" s="21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B4" s="18">
        <v>1</v>
      </c>
    </row>
    <row r="5" spans="1:28" ht="17.100000000000001" customHeight="1">
      <c r="A5" s="15" t="s">
        <v>3</v>
      </c>
      <c r="B5" s="17" t="str">
        <f>'Data Siswa Sistem'!C46</f>
        <v>Agus Asyrofi</v>
      </c>
      <c r="C5" s="21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8" ht="17.100000000000001" customHeight="1">
      <c r="A6" s="15" t="s">
        <v>4</v>
      </c>
      <c r="B6" s="17" t="str">
        <f>'Data Siswa Sistem'!C47</f>
        <v>Agus Priyanto</v>
      </c>
      <c r="C6" s="21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8" ht="17.100000000000001" customHeight="1">
      <c r="A7" s="15" t="s">
        <v>5</v>
      </c>
      <c r="B7" s="17" t="str">
        <f>'Data Siswa Sistem'!C48</f>
        <v>Alia Nur Alisa</v>
      </c>
      <c r="C7" s="21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8" ht="17.100000000000001" customHeight="1">
      <c r="A8" s="15" t="s">
        <v>6</v>
      </c>
      <c r="B8" s="17" t="str">
        <f>'Data Siswa Sistem'!C49</f>
        <v>Angga Rizki Putra Arbangi</v>
      </c>
      <c r="C8" s="21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8" ht="17.100000000000001" customHeight="1">
      <c r="A9" s="15" t="s">
        <v>7</v>
      </c>
      <c r="B9" s="17" t="str">
        <f>'Data Siswa Sistem'!C50</f>
        <v>Apri Maulidia</v>
      </c>
      <c r="C9" s="21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8" ht="17.100000000000001" customHeight="1">
      <c r="A10" s="15" t="s">
        <v>8</v>
      </c>
      <c r="B10" s="17" t="str">
        <f>'Data Siswa Sistem'!C51</f>
        <v>Diana Apriliani</v>
      </c>
      <c r="C10" s="21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8" ht="17.100000000000001" customHeight="1">
      <c r="A11" s="15" t="s">
        <v>9</v>
      </c>
      <c r="B11" s="17" t="str">
        <f>'Data Siswa Sistem'!C52</f>
        <v>Dina Yuliatul Aulia</v>
      </c>
      <c r="C11" s="21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8" ht="17.100000000000001" customHeight="1">
      <c r="A12" s="15" t="s">
        <v>10</v>
      </c>
      <c r="B12" s="17" t="str">
        <f>'Data Siswa Sistem'!C53</f>
        <v>Dwi Lutfiati Ramadani</v>
      </c>
      <c r="C12" s="21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8" ht="17.100000000000001" customHeight="1">
      <c r="A13" s="15" t="s">
        <v>11</v>
      </c>
      <c r="B13" s="17" t="str">
        <f>'Data Siswa Sistem'!C54</f>
        <v>Fadeli Ainun Amin</v>
      </c>
      <c r="C13" s="21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8" ht="17.100000000000001" customHeight="1">
      <c r="A14" s="15" t="s">
        <v>12</v>
      </c>
      <c r="B14" s="17" t="str">
        <f>'Data Siswa Sistem'!C55</f>
        <v>Fajar Bimantoro</v>
      </c>
      <c r="C14" s="21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8" ht="17.100000000000001" customHeight="1">
      <c r="A15" s="15" t="s">
        <v>13</v>
      </c>
      <c r="B15" s="17" t="str">
        <f>'Data Siswa Sistem'!C56</f>
        <v>Fathurrohman</v>
      </c>
      <c r="C15" s="21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8" ht="17.100000000000001" customHeight="1">
      <c r="A16" s="15" t="s">
        <v>14</v>
      </c>
      <c r="B16" s="17" t="str">
        <f>'Data Siswa Sistem'!C57</f>
        <v>Fauzan Setiaji</v>
      </c>
      <c r="C16" s="21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7.100000000000001" customHeight="1">
      <c r="A17" s="15" t="s">
        <v>15</v>
      </c>
      <c r="B17" s="17" t="str">
        <f>'Data Siswa Sistem'!C58</f>
        <v>Febiana Indah Lestari</v>
      </c>
      <c r="C17" s="21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7.100000000000001" customHeight="1">
      <c r="A18" s="15" t="s">
        <v>16</v>
      </c>
      <c r="B18" s="17" t="str">
        <f>'Data Siswa Sistem'!C59</f>
        <v>Firdaus Maulana</v>
      </c>
      <c r="C18" s="21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7.100000000000001" customHeight="1">
      <c r="A19" s="15" t="s">
        <v>17</v>
      </c>
      <c r="B19" s="17" t="str">
        <f>'Data Siswa Sistem'!C60</f>
        <v>Ginanjar Wisnu Ramadhan</v>
      </c>
      <c r="C19" s="21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7.100000000000001" customHeight="1">
      <c r="A20" s="15" t="s">
        <v>18</v>
      </c>
      <c r="B20" s="17" t="str">
        <f>'Data Siswa Sistem'!C61</f>
        <v>Hari Setiawan</v>
      </c>
      <c r="C20" s="21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7.100000000000001" customHeight="1">
      <c r="A21" s="15" t="s">
        <v>19</v>
      </c>
      <c r="B21" s="17" t="str">
        <f>'Data Siswa Sistem'!C62</f>
        <v>Indah Fitroti</v>
      </c>
      <c r="C21" s="21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7.100000000000001" customHeight="1">
      <c r="A22" s="15" t="s">
        <v>20</v>
      </c>
      <c r="B22" s="17" t="str">
        <f>'Data Siswa Sistem'!C63</f>
        <v>Isrotul Marhani</v>
      </c>
      <c r="C22" s="21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7.100000000000001" customHeight="1">
      <c r="A23" s="15" t="s">
        <v>21</v>
      </c>
      <c r="B23" s="17" t="str">
        <f>'Data Siswa Sistem'!C64</f>
        <v>Istiqomah</v>
      </c>
      <c r="C23" s="21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7.100000000000001" customHeight="1">
      <c r="A24" s="15" t="s">
        <v>22</v>
      </c>
      <c r="B24" s="17" t="str">
        <f>'Data Siswa Sistem'!C65</f>
        <v xml:space="preserve">Khairil Anwar </v>
      </c>
      <c r="C24" s="21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7.100000000000001" customHeight="1">
      <c r="A25" s="15" t="s">
        <v>23</v>
      </c>
      <c r="B25" s="17" t="str">
        <f>'Data Siswa Sistem'!C66</f>
        <v>Khusnul Mutiah</v>
      </c>
      <c r="C25" s="21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7.100000000000001" customHeight="1">
      <c r="A26" s="15" t="s">
        <v>24</v>
      </c>
      <c r="B26" s="17" t="str">
        <f>'Data Siswa Sistem'!C67</f>
        <v>Maelani Az Zahro</v>
      </c>
      <c r="C26" s="21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7.100000000000001" customHeight="1">
      <c r="A27" s="15" t="s">
        <v>25</v>
      </c>
      <c r="B27" s="17" t="str">
        <f>'Data Siswa Sistem'!C68</f>
        <v>Martuti Wahyu Purwanti</v>
      </c>
      <c r="C27" s="21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7.100000000000001" customHeight="1">
      <c r="A28" s="15" t="s">
        <v>26</v>
      </c>
      <c r="B28" s="17" t="str">
        <f>'Data Siswa Sistem'!C69</f>
        <v>Muhamad Zaeni Anas</v>
      </c>
      <c r="C28" s="21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7.100000000000001" customHeight="1">
      <c r="A29" s="15" t="s">
        <v>27</v>
      </c>
      <c r="B29" s="17" t="str">
        <f>'Data Siswa Sistem'!C70</f>
        <v>Nova Julianti</v>
      </c>
      <c r="C29" s="21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7.100000000000001" customHeight="1">
      <c r="A30" s="15" t="s">
        <v>28</v>
      </c>
      <c r="B30" s="17" t="str">
        <f>'Data Siswa Sistem'!C71</f>
        <v>Putri Suria Lestari</v>
      </c>
      <c r="C30" s="21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7.100000000000001" customHeight="1">
      <c r="A31" s="15" t="s">
        <v>29</v>
      </c>
      <c r="B31" s="17" t="str">
        <f>'Data Siswa Sistem'!C72</f>
        <v>Rizki Waluyo</v>
      </c>
      <c r="C31" s="21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7.100000000000001" customHeight="1">
      <c r="A32" s="15" t="s">
        <v>30</v>
      </c>
      <c r="B32" s="17" t="str">
        <f>'Data Siswa Sistem'!C73</f>
        <v>Selsa Ma`tsa Ratnasari</v>
      </c>
      <c r="C32" s="21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7.100000000000001" customHeight="1">
      <c r="A33" s="15" t="s">
        <v>31</v>
      </c>
      <c r="B33" s="17" t="str">
        <f>'Data Siswa Sistem'!C74</f>
        <v>Ulvia Wahdah</v>
      </c>
      <c r="C33" s="21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7.100000000000001" customHeight="1">
      <c r="A34" s="15" t="s">
        <v>32</v>
      </c>
      <c r="B34" s="17" t="str">
        <f>'Data Siswa Sistem'!C75</f>
        <v>Zaki Naufal Hakim</v>
      </c>
      <c r="C34" s="21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7.100000000000001" customHeight="1">
      <c r="A35" s="15" t="s">
        <v>47</v>
      </c>
      <c r="B35" s="17" t="str">
        <f>'Data Siswa Sistem'!C76</f>
        <v>Zidni Kafi Alfarizi</v>
      </c>
      <c r="C35" s="21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7.100000000000001" customHeight="1">
      <c r="A36" s="15" t="s">
        <v>48</v>
      </c>
      <c r="B36" s="17">
        <f>'Data Siswa Sistem'!C77</f>
        <v>0</v>
      </c>
      <c r="C36" s="21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7.100000000000001" customHeight="1">
      <c r="A37" s="15" t="s">
        <v>49</v>
      </c>
      <c r="B37" s="17" t="str">
        <f>'Data Siswa Sistem'!C78</f>
        <v/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7.100000000000001" customHeight="1">
      <c r="A38" s="15" t="s">
        <v>93</v>
      </c>
      <c r="B38" s="17" t="str">
        <f>'Data Siswa Sistem'!C79</f>
        <v/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>
      <c r="A39" s="15" t="s">
        <v>94</v>
      </c>
      <c r="B39" s="17" t="str">
        <f>'Data Siswa Sistem'!C80</f>
        <v/>
      </c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 spans="1:26" ht="15.75">
      <c r="A40" s="33"/>
      <c r="B40" s="63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5.75">
      <c r="A41" s="33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P41" s="12" t="s">
        <v>571</v>
      </c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5.75">
      <c r="A42" s="10"/>
      <c r="B42" s="59" t="s">
        <v>52</v>
      </c>
      <c r="C42" s="12"/>
      <c r="D42" s="12"/>
      <c r="E42" s="12"/>
      <c r="F42" s="12"/>
      <c r="G42" s="12"/>
      <c r="H42" s="12"/>
      <c r="I42" s="12"/>
      <c r="J42" s="13"/>
      <c r="K42" s="13"/>
      <c r="L42" s="13"/>
      <c r="M42" s="13"/>
      <c r="N42" s="13"/>
      <c r="O42" s="60"/>
      <c r="P42" s="72" t="s">
        <v>53</v>
      </c>
      <c r="Q42" s="72"/>
      <c r="R42" s="72"/>
      <c r="S42" s="72"/>
      <c r="T42" s="72"/>
      <c r="U42" s="72"/>
      <c r="V42" s="72"/>
      <c r="W42" s="72"/>
      <c r="X42" s="72"/>
      <c r="Y42" s="13"/>
      <c r="Z42" s="11"/>
    </row>
    <row r="43" spans="1:26" ht="15.75">
      <c r="A43" s="10"/>
      <c r="B43" s="59"/>
      <c r="C43" s="12"/>
      <c r="D43" s="12"/>
      <c r="E43" s="12"/>
      <c r="F43" s="12"/>
      <c r="G43" s="12"/>
      <c r="H43" s="12"/>
      <c r="I43" s="12"/>
      <c r="J43" s="13"/>
      <c r="K43" s="13"/>
      <c r="L43" s="13"/>
      <c r="M43" s="13"/>
      <c r="N43" s="13"/>
      <c r="O43" s="13"/>
      <c r="P43" s="61"/>
      <c r="Q43" s="12"/>
      <c r="R43" s="12"/>
      <c r="S43" s="12"/>
      <c r="T43" s="12"/>
      <c r="U43" s="11"/>
      <c r="V43" s="11"/>
      <c r="W43" s="11"/>
      <c r="X43" s="11"/>
      <c r="Y43" s="13"/>
      <c r="Z43" s="11"/>
    </row>
    <row r="44" spans="1:26" ht="15.75">
      <c r="A44" s="10"/>
      <c r="B44" s="59"/>
      <c r="C44" s="12"/>
      <c r="D44" s="12"/>
      <c r="E44" s="12"/>
      <c r="F44" s="12"/>
      <c r="G44" s="12"/>
      <c r="H44" s="12"/>
      <c r="I44" s="12"/>
      <c r="J44" s="13"/>
      <c r="K44" s="13"/>
      <c r="L44" s="13"/>
      <c r="M44" s="13"/>
      <c r="N44" s="13"/>
      <c r="O44" s="13"/>
      <c r="P44" s="61"/>
      <c r="Q44" s="12"/>
      <c r="R44" s="12"/>
      <c r="S44" s="12"/>
      <c r="T44" s="12"/>
      <c r="U44" s="11"/>
      <c r="V44" s="11"/>
      <c r="W44" s="11"/>
      <c r="X44" s="11"/>
      <c r="Y44" s="13"/>
      <c r="Z44" s="11"/>
    </row>
    <row r="45" spans="1:26" ht="15.75">
      <c r="A45" s="10"/>
      <c r="B45" s="59"/>
      <c r="C45" s="12"/>
      <c r="D45" s="12"/>
      <c r="E45" s="12"/>
      <c r="F45" s="12"/>
      <c r="G45" s="12"/>
      <c r="H45" s="12"/>
      <c r="I45" s="12"/>
      <c r="J45" s="13"/>
      <c r="K45" s="13"/>
      <c r="L45" s="13"/>
      <c r="M45" s="13"/>
      <c r="N45" s="13"/>
      <c r="O45" s="13"/>
      <c r="P45" s="61"/>
      <c r="Q45" s="4"/>
      <c r="R45" s="4"/>
      <c r="S45" s="4"/>
      <c r="T45" s="4"/>
      <c r="U45" s="11"/>
      <c r="V45" s="11"/>
      <c r="W45" s="11"/>
      <c r="X45" s="11"/>
      <c r="Y45" s="13"/>
      <c r="Z45" s="11"/>
    </row>
    <row r="46" spans="1:26" ht="15.75">
      <c r="A46" s="10"/>
      <c r="B46" s="62" t="s">
        <v>594</v>
      </c>
      <c r="C46" s="73" t="s">
        <v>566</v>
      </c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80" t="s">
        <v>572</v>
      </c>
      <c r="Q46" s="80"/>
      <c r="R46" s="80"/>
      <c r="S46" s="80"/>
      <c r="T46" s="80"/>
      <c r="U46" s="80"/>
      <c r="V46" s="80"/>
      <c r="W46" s="80"/>
      <c r="X46" s="80"/>
      <c r="Y46" s="13"/>
      <c r="Z46" s="11"/>
    </row>
    <row r="47" spans="1:26" ht="15.75">
      <c r="A47" s="10"/>
      <c r="B47" s="59" t="s">
        <v>56</v>
      </c>
      <c r="C47" s="73" t="s">
        <v>567</v>
      </c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2" t="s">
        <v>568</v>
      </c>
      <c r="Q47" s="72"/>
      <c r="R47" s="72"/>
      <c r="S47" s="72"/>
      <c r="T47" s="72"/>
      <c r="U47" s="72"/>
      <c r="V47" s="72"/>
      <c r="W47" s="72"/>
      <c r="X47" s="72"/>
      <c r="Y47" s="13"/>
      <c r="Z47" s="11"/>
    </row>
    <row r="48" spans="1:26" ht="15.75">
      <c r="A48" s="10"/>
      <c r="B48" s="14"/>
      <c r="C48" s="12"/>
      <c r="D48" s="12"/>
      <c r="E48" s="12"/>
      <c r="F48" s="12"/>
      <c r="G48" s="12"/>
      <c r="H48" s="12"/>
      <c r="I48" s="12"/>
      <c r="J48" s="13"/>
      <c r="K48" s="13"/>
      <c r="L48" s="13"/>
      <c r="M48" s="13"/>
      <c r="N48" s="13"/>
      <c r="O48" s="13"/>
      <c r="P48" s="12"/>
      <c r="Q48" s="4"/>
      <c r="R48" s="4"/>
      <c r="S48" s="4"/>
      <c r="T48" s="4"/>
      <c r="U48" s="11"/>
      <c r="V48" s="11"/>
      <c r="W48" s="11"/>
      <c r="X48" s="11"/>
      <c r="Y48" s="13"/>
      <c r="Z48" s="11"/>
    </row>
    <row r="49" spans="1:26" ht="15.75">
      <c r="A49" s="10"/>
      <c r="B49" s="12"/>
      <c r="P49" s="12"/>
      <c r="Q49" s="4"/>
      <c r="R49" s="4"/>
      <c r="S49" s="4"/>
      <c r="T49" s="4"/>
      <c r="U49" s="11"/>
      <c r="V49" s="11"/>
      <c r="W49" s="11"/>
      <c r="X49" s="11"/>
      <c r="Y49" s="13"/>
      <c r="Z49" s="11"/>
    </row>
    <row r="52" spans="1:26">
      <c r="C52" s="74" t="s">
        <v>569</v>
      </c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</row>
    <row r="53" spans="1:26">
      <c r="C53" s="75" t="s">
        <v>570</v>
      </c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</row>
  </sheetData>
  <mergeCells count="10">
    <mergeCell ref="P47:X47"/>
    <mergeCell ref="C47:O47"/>
    <mergeCell ref="C52:O52"/>
    <mergeCell ref="C53:O53"/>
    <mergeCell ref="A2:A3"/>
    <mergeCell ref="B2:B3"/>
    <mergeCell ref="C2:Z2"/>
    <mergeCell ref="P42:X42"/>
    <mergeCell ref="C46:O46"/>
    <mergeCell ref="P46:X46"/>
  </mergeCells>
  <pageMargins left="0.86614173228346458" right="0.35433070866141736" top="0.61" bottom="1.5748031496062993" header="0.31496062992125984" footer="0.31496062992125984"/>
  <pageSetup paperSize="5" scale="95" orientation="portrait" horizontalDpi="4294967294" verticalDpi="4294967294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49"/>
  <sheetViews>
    <sheetView showZeros="0" view="pageBreakPreview" zoomScaleSheetLayoutView="100" workbookViewId="0">
      <selection activeCell="C5" sqref="C5:K5"/>
    </sheetView>
  </sheetViews>
  <sheetFormatPr defaultRowHeight="12.75"/>
  <cols>
    <col min="1" max="1" width="5" customWidth="1"/>
    <col min="2" max="2" width="24.5703125" customWidth="1"/>
    <col min="3" max="8" width="6.7109375" customWidth="1"/>
    <col min="9" max="11" width="8.7109375" customWidth="1"/>
  </cols>
  <sheetData>
    <row r="1" spans="1:30" ht="16.5" customHeight="1">
      <c r="A1" s="54" t="str">
        <f>'Tatap Muka 9'!A1</f>
        <v>Kelas IX. 7</v>
      </c>
      <c r="B1" s="4"/>
      <c r="C1" s="4" t="s">
        <v>61</v>
      </c>
      <c r="D1" s="4"/>
      <c r="E1" s="4"/>
      <c r="F1" s="4"/>
      <c r="G1" s="4"/>
      <c r="H1" s="4"/>
      <c r="I1" s="4"/>
      <c r="K1" s="52" t="s">
        <v>105</v>
      </c>
    </row>
    <row r="2" spans="1:30" ht="17.100000000000001" customHeight="1">
      <c r="A2" s="76" t="s">
        <v>0</v>
      </c>
      <c r="B2" s="76" t="s">
        <v>1</v>
      </c>
      <c r="C2" s="76" t="s">
        <v>98</v>
      </c>
      <c r="D2" s="76"/>
      <c r="E2" s="76"/>
      <c r="F2" s="76"/>
      <c r="G2" s="76"/>
      <c r="H2" s="76"/>
      <c r="I2" s="81" t="s">
        <v>95</v>
      </c>
      <c r="J2" s="81" t="s">
        <v>96</v>
      </c>
      <c r="K2" s="81" t="s">
        <v>97</v>
      </c>
    </row>
    <row r="3" spans="1:30" ht="15" customHeight="1">
      <c r="A3" s="76"/>
      <c r="B3" s="76"/>
      <c r="C3" s="82" t="s">
        <v>99</v>
      </c>
      <c r="D3" s="82" t="s">
        <v>100</v>
      </c>
      <c r="E3" s="82" t="s">
        <v>101</v>
      </c>
      <c r="F3" s="82" t="s">
        <v>104</v>
      </c>
      <c r="G3" s="82" t="s">
        <v>102</v>
      </c>
      <c r="H3" s="82" t="s">
        <v>103</v>
      </c>
      <c r="I3" s="81"/>
      <c r="J3" s="81"/>
      <c r="K3" s="81"/>
    </row>
    <row r="4" spans="1:30" ht="15" customHeight="1">
      <c r="A4" s="76"/>
      <c r="B4" s="76"/>
      <c r="C4" s="83"/>
      <c r="D4" s="83"/>
      <c r="E4" s="83"/>
      <c r="F4" s="83"/>
      <c r="G4" s="83"/>
      <c r="H4" s="83"/>
      <c r="I4" s="81"/>
      <c r="J4" s="81"/>
      <c r="K4" s="81"/>
      <c r="AD4">
        <v>2</v>
      </c>
    </row>
    <row r="5" spans="1:30" ht="18" customHeight="1">
      <c r="A5" s="15" t="s">
        <v>2</v>
      </c>
      <c r="B5" s="16" t="str">
        <f>'Data Siswa Sistem'!C45</f>
        <v>Abdul Khamid Ramadhan</v>
      </c>
      <c r="C5" s="9"/>
      <c r="D5" s="9"/>
      <c r="E5" s="9"/>
      <c r="F5" s="9"/>
      <c r="G5" s="9"/>
      <c r="H5" s="9"/>
      <c r="I5" s="9"/>
      <c r="J5" s="9"/>
      <c r="K5" s="9"/>
    </row>
    <row r="6" spans="1:30" ht="18" customHeight="1">
      <c r="A6" s="15" t="s">
        <v>3</v>
      </c>
      <c r="B6" s="16" t="str">
        <f>'Data Siswa Sistem'!C46</f>
        <v>Agus Asyrofi</v>
      </c>
      <c r="C6" s="9"/>
      <c r="D6" s="9"/>
      <c r="E6" s="9"/>
      <c r="F6" s="9"/>
      <c r="G6" s="9"/>
      <c r="H6" s="9"/>
      <c r="I6" s="9"/>
      <c r="J6" s="9"/>
      <c r="K6" s="9"/>
    </row>
    <row r="7" spans="1:30" ht="18" customHeight="1">
      <c r="A7" s="15" t="s">
        <v>4</v>
      </c>
      <c r="B7" s="16" t="str">
        <f>'Data Siswa Sistem'!C47</f>
        <v>Agus Priyanto</v>
      </c>
      <c r="C7" s="9"/>
      <c r="D7" s="9"/>
      <c r="E7" s="9"/>
      <c r="F7" s="9"/>
      <c r="G7" s="9"/>
      <c r="H7" s="9"/>
      <c r="I7" s="9"/>
      <c r="J7" s="9"/>
      <c r="K7" s="9"/>
    </row>
    <row r="8" spans="1:30" ht="18" customHeight="1">
      <c r="A8" s="15" t="s">
        <v>5</v>
      </c>
      <c r="B8" s="16" t="str">
        <f>'Data Siswa Sistem'!C48</f>
        <v>Alia Nur Alisa</v>
      </c>
      <c r="C8" s="9"/>
      <c r="D8" s="9"/>
      <c r="E8" s="9"/>
      <c r="F8" s="9"/>
      <c r="G8" s="9"/>
      <c r="H8" s="9"/>
      <c r="I8" s="9"/>
      <c r="J8" s="9"/>
      <c r="K8" s="9"/>
    </row>
    <row r="9" spans="1:30" ht="18" customHeight="1">
      <c r="A9" s="15" t="s">
        <v>6</v>
      </c>
      <c r="B9" s="16" t="str">
        <f>'Data Siswa Sistem'!C49</f>
        <v>Angga Rizki Putra Arbangi</v>
      </c>
      <c r="C9" s="9"/>
      <c r="D9" s="9"/>
      <c r="E9" s="9"/>
      <c r="F9" s="9"/>
      <c r="G9" s="9"/>
      <c r="H9" s="9"/>
      <c r="I9" s="9"/>
      <c r="J9" s="9"/>
      <c r="K9" s="9"/>
    </row>
    <row r="10" spans="1:30" ht="18" customHeight="1">
      <c r="A10" s="15" t="s">
        <v>7</v>
      </c>
      <c r="B10" s="16" t="str">
        <f>'Data Siswa Sistem'!C50</f>
        <v>Apri Maulidia</v>
      </c>
      <c r="C10" s="9"/>
      <c r="D10" s="9"/>
      <c r="E10" s="9"/>
      <c r="F10" s="9"/>
      <c r="G10" s="9"/>
      <c r="H10" s="9"/>
      <c r="I10" s="9"/>
      <c r="J10" s="9"/>
      <c r="K10" s="9"/>
    </row>
    <row r="11" spans="1:30" ht="18" customHeight="1">
      <c r="A11" s="15" t="s">
        <v>8</v>
      </c>
      <c r="B11" s="16" t="str">
        <f>'Data Siswa Sistem'!C51</f>
        <v>Diana Apriliani</v>
      </c>
      <c r="C11" s="9"/>
      <c r="D11" s="9"/>
      <c r="E11" s="9"/>
      <c r="F11" s="9"/>
      <c r="G11" s="9"/>
      <c r="H11" s="9"/>
      <c r="I11" s="9"/>
      <c r="J11" s="9"/>
      <c r="K11" s="9"/>
    </row>
    <row r="12" spans="1:30" ht="18" customHeight="1">
      <c r="A12" s="15" t="s">
        <v>9</v>
      </c>
      <c r="B12" s="16" t="str">
        <f>'Data Siswa Sistem'!C52</f>
        <v>Dina Yuliatul Aulia</v>
      </c>
      <c r="C12" s="9"/>
      <c r="D12" s="9"/>
      <c r="E12" s="9"/>
      <c r="F12" s="9"/>
      <c r="G12" s="9"/>
      <c r="H12" s="9"/>
      <c r="I12" s="9"/>
      <c r="J12" s="9"/>
      <c r="K12" s="9"/>
    </row>
    <row r="13" spans="1:30" ht="18" customHeight="1">
      <c r="A13" s="15" t="s">
        <v>10</v>
      </c>
      <c r="B13" s="16" t="str">
        <f>'Data Siswa Sistem'!C53</f>
        <v>Dwi Lutfiati Ramadani</v>
      </c>
      <c r="C13" s="9"/>
      <c r="D13" s="9"/>
      <c r="E13" s="9"/>
      <c r="F13" s="9"/>
      <c r="G13" s="9"/>
      <c r="H13" s="9"/>
      <c r="I13" s="9"/>
      <c r="J13" s="9"/>
      <c r="K13" s="9"/>
    </row>
    <row r="14" spans="1:30" ht="18" customHeight="1">
      <c r="A14" s="15" t="s">
        <v>11</v>
      </c>
      <c r="B14" s="16" t="str">
        <f>'Data Siswa Sistem'!C54</f>
        <v>Fadeli Ainun Amin</v>
      </c>
      <c r="C14" s="9"/>
      <c r="D14" s="9"/>
      <c r="E14" s="9"/>
      <c r="F14" s="9"/>
      <c r="G14" s="9"/>
      <c r="H14" s="9"/>
      <c r="I14" s="9"/>
      <c r="J14" s="9"/>
      <c r="K14" s="9"/>
    </row>
    <row r="15" spans="1:30" ht="18" customHeight="1">
      <c r="A15" s="15" t="s">
        <v>12</v>
      </c>
      <c r="B15" s="16" t="str">
        <f>'Data Siswa Sistem'!C55</f>
        <v>Fajar Bimantoro</v>
      </c>
      <c r="C15" s="9"/>
      <c r="D15" s="9"/>
      <c r="E15" s="9"/>
      <c r="F15" s="9"/>
      <c r="G15" s="9"/>
      <c r="H15" s="9"/>
      <c r="I15" s="9"/>
      <c r="J15" s="9"/>
      <c r="K15" s="9"/>
    </row>
    <row r="16" spans="1:30" ht="18" customHeight="1">
      <c r="A16" s="15" t="s">
        <v>13</v>
      </c>
      <c r="B16" s="16" t="str">
        <f>'Data Siswa Sistem'!C56</f>
        <v>Fathurrohman</v>
      </c>
      <c r="C16" s="9"/>
      <c r="D16" s="9"/>
      <c r="E16" s="9"/>
      <c r="F16" s="9"/>
      <c r="G16" s="9"/>
      <c r="H16" s="9"/>
      <c r="I16" s="9"/>
      <c r="J16" s="9"/>
      <c r="K16" s="9"/>
    </row>
    <row r="17" spans="1:11" ht="18" customHeight="1">
      <c r="A17" s="15" t="s">
        <v>14</v>
      </c>
      <c r="B17" s="16" t="str">
        <f>'Data Siswa Sistem'!C57</f>
        <v>Fauzan Setiaji</v>
      </c>
      <c r="C17" s="9"/>
      <c r="D17" s="9"/>
      <c r="E17" s="9"/>
      <c r="F17" s="9"/>
      <c r="G17" s="9"/>
      <c r="H17" s="9"/>
      <c r="I17" s="9"/>
      <c r="J17" s="9"/>
      <c r="K17" s="9"/>
    </row>
    <row r="18" spans="1:11" ht="18" customHeight="1">
      <c r="A18" s="15" t="s">
        <v>15</v>
      </c>
      <c r="B18" s="16" t="str">
        <f>'Data Siswa Sistem'!C58</f>
        <v>Febiana Indah Lestari</v>
      </c>
      <c r="C18" s="9"/>
      <c r="D18" s="9"/>
      <c r="E18" s="9"/>
      <c r="F18" s="9"/>
      <c r="G18" s="9"/>
      <c r="H18" s="9"/>
      <c r="I18" s="9"/>
      <c r="J18" s="9"/>
      <c r="K18" s="9"/>
    </row>
    <row r="19" spans="1:11" ht="18" customHeight="1">
      <c r="A19" s="15" t="s">
        <v>16</v>
      </c>
      <c r="B19" s="16" t="str">
        <f>'Data Siswa Sistem'!C59</f>
        <v>Firdaus Maulana</v>
      </c>
      <c r="C19" s="9"/>
      <c r="D19" s="9"/>
      <c r="E19" s="9"/>
      <c r="F19" s="9"/>
      <c r="G19" s="9"/>
      <c r="H19" s="9"/>
      <c r="I19" s="9"/>
      <c r="J19" s="9"/>
      <c r="K19" s="9"/>
    </row>
    <row r="20" spans="1:11" ht="18" customHeight="1">
      <c r="A20" s="15" t="s">
        <v>17</v>
      </c>
      <c r="B20" s="16" t="str">
        <f>'Data Siswa Sistem'!C60</f>
        <v>Ginanjar Wisnu Ramadhan</v>
      </c>
      <c r="C20" s="9"/>
      <c r="D20" s="9"/>
      <c r="E20" s="9"/>
      <c r="F20" s="9"/>
      <c r="G20" s="9"/>
      <c r="H20" s="9"/>
      <c r="I20" s="9"/>
      <c r="J20" s="9"/>
      <c r="K20" s="9"/>
    </row>
    <row r="21" spans="1:11" ht="18" customHeight="1">
      <c r="A21" s="15" t="s">
        <v>18</v>
      </c>
      <c r="B21" s="16" t="str">
        <f>'Data Siswa Sistem'!C61</f>
        <v>Hari Setiawan</v>
      </c>
      <c r="C21" s="9"/>
      <c r="D21" s="9"/>
      <c r="E21" s="9"/>
      <c r="F21" s="9"/>
      <c r="G21" s="9"/>
      <c r="H21" s="9"/>
      <c r="I21" s="9"/>
      <c r="J21" s="9"/>
      <c r="K21" s="9"/>
    </row>
    <row r="22" spans="1:11" ht="18" customHeight="1">
      <c r="A22" s="15" t="s">
        <v>19</v>
      </c>
      <c r="B22" s="16" t="str">
        <f>'Data Siswa Sistem'!C62</f>
        <v>Indah Fitroti</v>
      </c>
      <c r="C22" s="9"/>
      <c r="D22" s="9"/>
      <c r="E22" s="9"/>
      <c r="F22" s="9"/>
      <c r="G22" s="9"/>
      <c r="H22" s="9"/>
      <c r="I22" s="9"/>
      <c r="J22" s="9"/>
      <c r="K22" s="9"/>
    </row>
    <row r="23" spans="1:11" ht="18" customHeight="1">
      <c r="A23" s="15" t="s">
        <v>20</v>
      </c>
      <c r="B23" s="16" t="str">
        <f>'Data Siswa Sistem'!C63</f>
        <v>Isrotul Marhani</v>
      </c>
      <c r="C23" s="9"/>
      <c r="D23" s="9"/>
      <c r="E23" s="9"/>
      <c r="F23" s="9"/>
      <c r="G23" s="9"/>
      <c r="H23" s="9"/>
      <c r="I23" s="9"/>
      <c r="J23" s="9"/>
      <c r="K23" s="9"/>
    </row>
    <row r="24" spans="1:11" ht="18" customHeight="1">
      <c r="A24" s="15" t="s">
        <v>21</v>
      </c>
      <c r="B24" s="16" t="str">
        <f>'Data Siswa Sistem'!C64</f>
        <v>Istiqomah</v>
      </c>
      <c r="C24" s="9"/>
      <c r="D24" s="9"/>
      <c r="E24" s="9"/>
      <c r="F24" s="9"/>
      <c r="G24" s="9"/>
      <c r="H24" s="9"/>
      <c r="I24" s="9"/>
      <c r="J24" s="9"/>
      <c r="K24" s="9"/>
    </row>
    <row r="25" spans="1:11" ht="18" customHeight="1">
      <c r="A25" s="15" t="s">
        <v>22</v>
      </c>
      <c r="B25" s="16" t="str">
        <f>'Data Siswa Sistem'!C65</f>
        <v xml:space="preserve">Khairil Anwar </v>
      </c>
      <c r="C25" s="9"/>
      <c r="D25" s="9"/>
      <c r="E25" s="9"/>
      <c r="F25" s="9"/>
      <c r="G25" s="9"/>
      <c r="H25" s="9"/>
      <c r="I25" s="9"/>
      <c r="J25" s="9"/>
      <c r="K25" s="9"/>
    </row>
    <row r="26" spans="1:11" ht="18" customHeight="1">
      <c r="A26" s="15" t="s">
        <v>23</v>
      </c>
      <c r="B26" s="16" t="str">
        <f>'Data Siswa Sistem'!C66</f>
        <v>Khusnul Mutiah</v>
      </c>
      <c r="C26" s="9"/>
      <c r="D26" s="9"/>
      <c r="E26" s="9"/>
      <c r="F26" s="9"/>
      <c r="G26" s="9"/>
      <c r="H26" s="9"/>
      <c r="I26" s="9"/>
      <c r="J26" s="9"/>
      <c r="K26" s="9"/>
    </row>
    <row r="27" spans="1:11" ht="18" customHeight="1">
      <c r="A27" s="15" t="s">
        <v>24</v>
      </c>
      <c r="B27" s="16" t="str">
        <f>'Data Siswa Sistem'!C67</f>
        <v>Maelani Az Zahro</v>
      </c>
      <c r="C27" s="9"/>
      <c r="D27" s="9"/>
      <c r="E27" s="9"/>
      <c r="F27" s="9"/>
      <c r="G27" s="9"/>
      <c r="H27" s="9"/>
      <c r="I27" s="9"/>
      <c r="J27" s="9"/>
      <c r="K27" s="9"/>
    </row>
    <row r="28" spans="1:11" ht="18" customHeight="1">
      <c r="A28" s="15" t="s">
        <v>25</v>
      </c>
      <c r="B28" s="16" t="str">
        <f>'Data Siswa Sistem'!C68</f>
        <v>Martuti Wahyu Purwanti</v>
      </c>
      <c r="C28" s="9"/>
      <c r="D28" s="9"/>
      <c r="E28" s="9"/>
      <c r="F28" s="9"/>
      <c r="G28" s="9"/>
      <c r="H28" s="9"/>
      <c r="I28" s="9"/>
      <c r="J28" s="9"/>
      <c r="K28" s="9"/>
    </row>
    <row r="29" spans="1:11" ht="18" customHeight="1">
      <c r="A29" s="15" t="s">
        <v>26</v>
      </c>
      <c r="B29" s="16" t="str">
        <f>'Data Siswa Sistem'!C69</f>
        <v>Muhamad Zaeni Anas</v>
      </c>
      <c r="C29" s="9"/>
      <c r="D29" s="9"/>
      <c r="E29" s="9"/>
      <c r="F29" s="9"/>
      <c r="G29" s="9"/>
      <c r="H29" s="9"/>
      <c r="I29" s="9"/>
      <c r="J29" s="9"/>
      <c r="K29" s="9"/>
    </row>
    <row r="30" spans="1:11" ht="18" customHeight="1">
      <c r="A30" s="15" t="s">
        <v>27</v>
      </c>
      <c r="B30" s="16" t="str">
        <f>'Data Siswa Sistem'!C70</f>
        <v>Nova Julianti</v>
      </c>
      <c r="C30" s="9"/>
      <c r="D30" s="9"/>
      <c r="E30" s="9"/>
      <c r="F30" s="9"/>
      <c r="G30" s="9"/>
      <c r="H30" s="9"/>
      <c r="I30" s="9"/>
      <c r="J30" s="9"/>
      <c r="K30" s="9"/>
    </row>
    <row r="31" spans="1:11" ht="18" customHeight="1">
      <c r="A31" s="15" t="s">
        <v>28</v>
      </c>
      <c r="B31" s="16" t="str">
        <f>'Data Siswa Sistem'!C71</f>
        <v>Putri Suria Lestari</v>
      </c>
      <c r="C31" s="9"/>
      <c r="D31" s="9"/>
      <c r="E31" s="9"/>
      <c r="F31" s="9"/>
      <c r="G31" s="9"/>
      <c r="H31" s="9"/>
      <c r="I31" s="9"/>
      <c r="J31" s="9"/>
      <c r="K31" s="9"/>
    </row>
    <row r="32" spans="1:11" ht="18" customHeight="1">
      <c r="A32" s="15" t="s">
        <v>29</v>
      </c>
      <c r="B32" s="16" t="str">
        <f>'Data Siswa Sistem'!C72</f>
        <v>Rizki Waluyo</v>
      </c>
      <c r="C32" s="9"/>
      <c r="D32" s="9"/>
      <c r="E32" s="9"/>
      <c r="F32" s="9"/>
      <c r="G32" s="9"/>
      <c r="H32" s="9"/>
      <c r="I32" s="9"/>
      <c r="J32" s="9"/>
      <c r="K32" s="9"/>
    </row>
    <row r="33" spans="1:19" ht="18" customHeight="1">
      <c r="A33" s="15" t="s">
        <v>30</v>
      </c>
      <c r="B33" s="16" t="str">
        <f>'Data Siswa Sistem'!C73</f>
        <v>Selsa Ma`tsa Ratnasari</v>
      </c>
      <c r="C33" s="9"/>
      <c r="D33" s="9"/>
      <c r="E33" s="9"/>
      <c r="F33" s="9"/>
      <c r="G33" s="9"/>
      <c r="H33" s="9"/>
      <c r="I33" s="9"/>
      <c r="J33" s="9"/>
      <c r="K33" s="9"/>
    </row>
    <row r="34" spans="1:19" ht="18" customHeight="1">
      <c r="A34" s="15" t="s">
        <v>31</v>
      </c>
      <c r="B34" s="16" t="str">
        <f>'Data Siswa Sistem'!C74</f>
        <v>Ulvia Wahdah</v>
      </c>
      <c r="C34" s="9"/>
      <c r="D34" s="9"/>
      <c r="E34" s="9"/>
      <c r="F34" s="9"/>
      <c r="G34" s="9"/>
      <c r="H34" s="9"/>
      <c r="I34" s="9"/>
      <c r="J34" s="9"/>
      <c r="K34" s="9"/>
    </row>
    <row r="35" spans="1:19" ht="18" customHeight="1">
      <c r="A35" s="15" t="s">
        <v>32</v>
      </c>
      <c r="B35" s="16" t="str">
        <f>'Data Siswa Sistem'!C75</f>
        <v>Zaki Naufal Hakim</v>
      </c>
      <c r="C35" s="9"/>
      <c r="D35" s="9"/>
      <c r="E35" s="9"/>
      <c r="F35" s="9"/>
      <c r="G35" s="9"/>
      <c r="H35" s="9"/>
      <c r="I35" s="9"/>
      <c r="J35" s="9"/>
      <c r="K35" s="9"/>
    </row>
    <row r="36" spans="1:19" ht="18" customHeight="1">
      <c r="A36" s="15" t="s">
        <v>47</v>
      </c>
      <c r="B36" s="16" t="str">
        <f>'Data Siswa Sistem'!C76</f>
        <v>Zidni Kafi Alfarizi</v>
      </c>
      <c r="C36" s="9"/>
      <c r="D36" s="9"/>
      <c r="E36" s="9"/>
      <c r="F36" s="9"/>
      <c r="G36" s="9"/>
      <c r="H36" s="9"/>
      <c r="I36" s="9"/>
      <c r="J36" s="9"/>
      <c r="K36" s="9"/>
    </row>
    <row r="37" spans="1:19" ht="18" customHeight="1">
      <c r="A37" s="15" t="s">
        <v>48</v>
      </c>
      <c r="B37" s="16">
        <f>'Data Siswa Sistem'!C77</f>
        <v>0</v>
      </c>
      <c r="C37" s="9"/>
      <c r="D37" s="9"/>
      <c r="E37" s="9"/>
      <c r="F37" s="9"/>
      <c r="G37" s="9"/>
      <c r="H37" s="9"/>
      <c r="I37" s="9"/>
      <c r="J37" s="9"/>
      <c r="K37" s="9"/>
    </row>
    <row r="38" spans="1:19" ht="18" customHeight="1">
      <c r="A38" s="15" t="s">
        <v>49</v>
      </c>
      <c r="B38" s="16" t="str">
        <f>'Data Siswa Sistem'!C78</f>
        <v/>
      </c>
      <c r="C38" s="9"/>
      <c r="D38" s="9"/>
      <c r="E38" s="9"/>
      <c r="F38" s="9"/>
      <c r="G38" s="9"/>
      <c r="H38" s="9"/>
      <c r="I38" s="9"/>
      <c r="J38" s="9"/>
      <c r="K38" s="9"/>
    </row>
    <row r="39" spans="1:19" ht="15.75">
      <c r="A39" s="15" t="s">
        <v>93</v>
      </c>
      <c r="B39" s="16" t="str">
        <f>'Data Siswa Sistem'!C79</f>
        <v/>
      </c>
      <c r="C39" s="53"/>
      <c r="D39" s="53"/>
      <c r="E39" s="53"/>
      <c r="F39" s="53"/>
      <c r="G39" s="53"/>
      <c r="H39" s="53"/>
      <c r="I39" s="53"/>
      <c r="J39" s="53"/>
      <c r="K39" s="53"/>
    </row>
    <row r="40" spans="1:19" ht="15.75">
      <c r="A40" s="15" t="s">
        <v>94</v>
      </c>
      <c r="B40" s="16" t="str">
        <f>'Data Siswa Sistem'!C80</f>
        <v/>
      </c>
      <c r="C40" s="53"/>
      <c r="D40" s="53"/>
      <c r="E40" s="53"/>
      <c r="F40" s="53"/>
      <c r="G40" s="53"/>
      <c r="H40" s="53"/>
      <c r="I40" s="53"/>
      <c r="J40" s="53"/>
      <c r="K40" s="53"/>
    </row>
    <row r="41" spans="1:19" ht="15.75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9" ht="15.75">
      <c r="A42" s="10"/>
      <c r="B42" s="12" t="s">
        <v>50</v>
      </c>
      <c r="C42" s="12"/>
      <c r="D42" s="12"/>
      <c r="E42" s="12"/>
      <c r="F42" s="12"/>
      <c r="G42" s="12"/>
      <c r="I42" s="12" t="s">
        <v>564</v>
      </c>
      <c r="J42" s="13"/>
      <c r="K42" s="13"/>
      <c r="M42" s="12"/>
      <c r="N42" s="11"/>
      <c r="O42" s="11"/>
      <c r="P42" s="11"/>
      <c r="Q42" s="11"/>
      <c r="R42" s="13"/>
      <c r="S42" s="11"/>
    </row>
    <row r="43" spans="1:19" ht="15.75">
      <c r="A43" s="10"/>
      <c r="B43" s="12" t="s">
        <v>52</v>
      </c>
      <c r="C43" s="12"/>
      <c r="D43" s="12"/>
      <c r="E43" s="12"/>
      <c r="F43" s="12"/>
      <c r="G43" s="12"/>
      <c r="I43" s="12" t="s">
        <v>53</v>
      </c>
      <c r="J43" s="13"/>
      <c r="K43" s="13"/>
      <c r="M43" s="12"/>
      <c r="N43" s="11"/>
      <c r="O43" s="11"/>
      <c r="P43" s="11"/>
      <c r="Q43" s="11"/>
      <c r="R43" s="13"/>
      <c r="S43" s="11"/>
    </row>
    <row r="44" spans="1:19" ht="15.75">
      <c r="A44" s="10"/>
      <c r="B44" s="12"/>
      <c r="C44" s="12"/>
      <c r="D44" s="12"/>
      <c r="E44" s="12"/>
      <c r="F44" s="12"/>
      <c r="G44" s="12"/>
      <c r="I44" s="12"/>
      <c r="J44" s="13"/>
      <c r="K44" s="13"/>
      <c r="M44" s="12"/>
      <c r="N44" s="11"/>
      <c r="O44" s="11"/>
      <c r="P44" s="11"/>
      <c r="Q44" s="11"/>
      <c r="R44" s="13"/>
      <c r="S44" s="11"/>
    </row>
    <row r="45" spans="1:19" ht="15.75">
      <c r="A45" s="10"/>
      <c r="B45" s="12"/>
      <c r="C45" s="12"/>
      <c r="D45" s="12"/>
      <c r="E45" s="12"/>
      <c r="F45" s="12"/>
      <c r="G45" s="12"/>
      <c r="I45" s="12"/>
      <c r="J45" s="13"/>
      <c r="K45" s="13"/>
      <c r="M45" s="4"/>
      <c r="N45" s="11"/>
      <c r="O45" s="11"/>
      <c r="P45" s="11"/>
      <c r="Q45" s="11"/>
      <c r="R45" s="13"/>
      <c r="S45" s="11"/>
    </row>
    <row r="46" spans="1:19" ht="15.75">
      <c r="A46" s="10"/>
      <c r="B46" s="12"/>
      <c r="C46" s="12"/>
      <c r="D46" s="12"/>
      <c r="E46" s="12"/>
      <c r="F46" s="12"/>
      <c r="G46" s="12"/>
      <c r="I46" s="12"/>
      <c r="J46" s="13"/>
      <c r="K46" s="13"/>
      <c r="M46" s="4"/>
      <c r="N46" s="11"/>
      <c r="O46" s="11"/>
      <c r="P46" s="11"/>
      <c r="Q46" s="11"/>
      <c r="R46" s="13"/>
      <c r="S46" s="11"/>
    </row>
    <row r="47" spans="1:19" ht="15.75">
      <c r="A47" s="10"/>
      <c r="B47" s="14" t="s">
        <v>54</v>
      </c>
      <c r="C47" s="12"/>
      <c r="D47" s="12"/>
      <c r="E47" s="12"/>
      <c r="F47" s="12"/>
      <c r="G47" s="12"/>
      <c r="I47" s="12" t="s">
        <v>55</v>
      </c>
      <c r="J47" s="13"/>
      <c r="K47" s="13"/>
      <c r="M47" s="4"/>
      <c r="N47" s="11"/>
      <c r="O47" s="11"/>
      <c r="P47" s="11"/>
      <c r="Q47" s="11"/>
      <c r="R47" s="13"/>
      <c r="S47" s="11"/>
    </row>
    <row r="48" spans="1:19" ht="15.75">
      <c r="A48" s="10"/>
      <c r="B48" s="12" t="s">
        <v>56</v>
      </c>
      <c r="C48" s="12"/>
      <c r="D48" s="12"/>
      <c r="E48" s="12"/>
      <c r="F48" s="12"/>
      <c r="G48" s="12"/>
      <c r="I48" s="12" t="s">
        <v>63</v>
      </c>
      <c r="J48" s="13"/>
      <c r="K48" s="13"/>
      <c r="M48" s="4"/>
      <c r="N48" s="11"/>
      <c r="O48" s="11"/>
      <c r="P48" s="11"/>
      <c r="Q48" s="11"/>
      <c r="R48" s="13"/>
      <c r="S48" s="11"/>
    </row>
    <row r="49" spans="9:9">
      <c r="I49" s="4"/>
    </row>
  </sheetData>
  <mergeCells count="12">
    <mergeCell ref="K2:K4"/>
    <mergeCell ref="C3:C4"/>
    <mergeCell ref="D3:D4"/>
    <mergeCell ref="E3:E4"/>
    <mergeCell ref="H3:H4"/>
    <mergeCell ref="F3:F4"/>
    <mergeCell ref="G3:G4"/>
    <mergeCell ref="A2:A4"/>
    <mergeCell ref="B2:B4"/>
    <mergeCell ref="C2:H2"/>
    <mergeCell ref="I2:I4"/>
    <mergeCell ref="J2:J4"/>
  </mergeCells>
  <pageMargins left="0.51" right="0.36" top="0.59" bottom="1.5748031496062993" header="0.31496062992125984" footer="0.31496062992125984"/>
  <pageSetup paperSize="5" orientation="portrait" horizontalDpi="4294967294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B48"/>
  <sheetViews>
    <sheetView showZeros="0" view="pageBreakPreview" zoomScaleSheetLayoutView="100" workbookViewId="0">
      <selection activeCell="K10" sqref="K10"/>
    </sheetView>
  </sheetViews>
  <sheetFormatPr defaultRowHeight="12.75"/>
  <cols>
    <col min="1" max="1" width="5" customWidth="1"/>
    <col min="2" max="2" width="24.5703125" customWidth="1"/>
    <col min="3" max="9" width="9.7109375" customWidth="1"/>
  </cols>
  <sheetData>
    <row r="1" spans="1:28" ht="16.5" customHeight="1">
      <c r="A1" s="65" t="str">
        <f>'Tatap Muka 9'!A1</f>
        <v>Kelas IX. 7</v>
      </c>
      <c r="B1" s="64"/>
      <c r="C1" s="4" t="s">
        <v>61</v>
      </c>
      <c r="D1" s="4"/>
      <c r="E1" s="4"/>
      <c r="F1" s="4"/>
      <c r="G1" s="4"/>
      <c r="I1" s="52" t="s">
        <v>577</v>
      </c>
    </row>
    <row r="2" spans="1:28" ht="17.100000000000001" customHeight="1">
      <c r="A2" s="76" t="s">
        <v>0</v>
      </c>
      <c r="B2" s="76" t="s">
        <v>1</v>
      </c>
      <c r="C2" s="76" t="s">
        <v>578</v>
      </c>
      <c r="D2" s="76"/>
      <c r="E2" s="76"/>
      <c r="F2" s="76"/>
      <c r="G2" s="81" t="s">
        <v>95</v>
      </c>
      <c r="H2" s="81" t="s">
        <v>96</v>
      </c>
      <c r="I2" s="81" t="s">
        <v>97</v>
      </c>
    </row>
    <row r="3" spans="1:28" ht="15" customHeight="1">
      <c r="A3" s="76"/>
      <c r="B3" s="76"/>
      <c r="C3" s="84" t="s">
        <v>579</v>
      </c>
      <c r="D3" s="84" t="s">
        <v>580</v>
      </c>
      <c r="E3" s="84" t="s">
        <v>581</v>
      </c>
      <c r="F3" s="84" t="s">
        <v>582</v>
      </c>
      <c r="G3" s="81"/>
      <c r="H3" s="81"/>
      <c r="I3" s="81"/>
    </row>
    <row r="4" spans="1:28" ht="15" customHeight="1">
      <c r="A4" s="76"/>
      <c r="B4" s="76"/>
      <c r="C4" s="83"/>
      <c r="D4" s="83"/>
      <c r="E4" s="83"/>
      <c r="F4" s="83"/>
      <c r="G4" s="81"/>
      <c r="H4" s="81"/>
      <c r="I4" s="81"/>
      <c r="AB4">
        <v>2</v>
      </c>
    </row>
    <row r="5" spans="1:28" ht="18" customHeight="1">
      <c r="A5" s="15" t="s">
        <v>2</v>
      </c>
      <c r="B5" s="16" t="str">
        <f>'Data Siswa Sistem'!C45</f>
        <v>Abdul Khamid Ramadhan</v>
      </c>
      <c r="C5" s="16"/>
      <c r="D5" s="16"/>
      <c r="E5" s="16"/>
      <c r="F5" s="16"/>
      <c r="G5" s="9"/>
      <c r="H5" s="9"/>
      <c r="I5" s="9"/>
    </row>
    <row r="6" spans="1:28" ht="18" customHeight="1">
      <c r="A6" s="15" t="s">
        <v>3</v>
      </c>
      <c r="B6" s="16" t="str">
        <f>'Data Siswa Sistem'!C46</f>
        <v>Agus Asyrofi</v>
      </c>
      <c r="C6" s="16"/>
      <c r="D6" s="16"/>
      <c r="E6" s="16"/>
      <c r="F6" s="16"/>
      <c r="G6" s="9"/>
      <c r="H6" s="9"/>
      <c r="I6" s="9"/>
    </row>
    <row r="7" spans="1:28" ht="18" customHeight="1">
      <c r="A7" s="15" t="s">
        <v>4</v>
      </c>
      <c r="B7" s="16" t="str">
        <f>'Data Siswa Sistem'!C47</f>
        <v>Agus Priyanto</v>
      </c>
      <c r="C7" s="16"/>
      <c r="D7" s="16"/>
      <c r="E7" s="16"/>
      <c r="F7" s="16"/>
      <c r="G7" s="9"/>
      <c r="H7" s="9"/>
      <c r="I7" s="9"/>
    </row>
    <row r="8" spans="1:28" ht="18" customHeight="1">
      <c r="A8" s="15" t="s">
        <v>5</v>
      </c>
      <c r="B8" s="16" t="str">
        <f>'Data Siswa Sistem'!C48</f>
        <v>Alia Nur Alisa</v>
      </c>
      <c r="C8" s="16"/>
      <c r="D8" s="16"/>
      <c r="E8" s="16"/>
      <c r="F8" s="16"/>
      <c r="G8" s="9"/>
      <c r="H8" s="9"/>
      <c r="I8" s="9"/>
    </row>
    <row r="9" spans="1:28" ht="18" customHeight="1">
      <c r="A9" s="15" t="s">
        <v>6</v>
      </c>
      <c r="B9" s="16" t="str">
        <f>'Data Siswa Sistem'!C49</f>
        <v>Angga Rizki Putra Arbangi</v>
      </c>
      <c r="C9" s="16"/>
      <c r="D9" s="16"/>
      <c r="E9" s="16"/>
      <c r="F9" s="16"/>
      <c r="G9" s="9"/>
      <c r="H9" s="9"/>
      <c r="I9" s="9"/>
    </row>
    <row r="10" spans="1:28" ht="18" customHeight="1">
      <c r="A10" s="15" t="s">
        <v>7</v>
      </c>
      <c r="B10" s="16" t="str">
        <f>'Data Siswa Sistem'!C50</f>
        <v>Apri Maulidia</v>
      </c>
      <c r="C10" s="16"/>
      <c r="D10" s="16"/>
      <c r="E10" s="16"/>
      <c r="F10" s="16"/>
      <c r="G10" s="9"/>
      <c r="H10" s="9"/>
      <c r="I10" s="9"/>
    </row>
    <row r="11" spans="1:28" ht="18" customHeight="1">
      <c r="A11" s="15" t="s">
        <v>8</v>
      </c>
      <c r="B11" s="16" t="str">
        <f>'Data Siswa Sistem'!C51</f>
        <v>Diana Apriliani</v>
      </c>
      <c r="C11" s="16"/>
      <c r="D11" s="16"/>
      <c r="E11" s="16"/>
      <c r="F11" s="16"/>
      <c r="G11" s="9"/>
      <c r="H11" s="9"/>
      <c r="I11" s="9"/>
    </row>
    <row r="12" spans="1:28" ht="18" customHeight="1">
      <c r="A12" s="15" t="s">
        <v>9</v>
      </c>
      <c r="B12" s="16" t="str">
        <f>'Data Siswa Sistem'!C52</f>
        <v>Dina Yuliatul Aulia</v>
      </c>
      <c r="C12" s="16"/>
      <c r="D12" s="16"/>
      <c r="E12" s="16"/>
      <c r="F12" s="16"/>
      <c r="G12" s="9"/>
      <c r="H12" s="9"/>
      <c r="I12" s="9"/>
    </row>
    <row r="13" spans="1:28" ht="18" customHeight="1">
      <c r="A13" s="15" t="s">
        <v>10</v>
      </c>
      <c r="B13" s="16" t="str">
        <f>'Data Siswa Sistem'!C53</f>
        <v>Dwi Lutfiati Ramadani</v>
      </c>
      <c r="C13" s="16"/>
      <c r="D13" s="16"/>
      <c r="E13" s="16"/>
      <c r="F13" s="16"/>
      <c r="G13" s="9"/>
      <c r="H13" s="9"/>
      <c r="I13" s="9"/>
    </row>
    <row r="14" spans="1:28" ht="18" customHeight="1">
      <c r="A14" s="15" t="s">
        <v>11</v>
      </c>
      <c r="B14" s="16" t="str">
        <f>'Data Siswa Sistem'!C54</f>
        <v>Fadeli Ainun Amin</v>
      </c>
      <c r="C14" s="16"/>
      <c r="D14" s="16"/>
      <c r="E14" s="16"/>
      <c r="F14" s="16"/>
      <c r="G14" s="9"/>
      <c r="H14" s="9"/>
      <c r="I14" s="9"/>
    </row>
    <row r="15" spans="1:28" ht="18" customHeight="1">
      <c r="A15" s="15" t="s">
        <v>12</v>
      </c>
      <c r="B15" s="16" t="str">
        <f>'Data Siswa Sistem'!C55</f>
        <v>Fajar Bimantoro</v>
      </c>
      <c r="C15" s="16"/>
      <c r="D15" s="16"/>
      <c r="E15" s="16"/>
      <c r="F15" s="16"/>
      <c r="G15" s="9"/>
      <c r="H15" s="9"/>
      <c r="I15" s="9"/>
    </row>
    <row r="16" spans="1:28" ht="18" customHeight="1">
      <c r="A16" s="15" t="s">
        <v>13</v>
      </c>
      <c r="B16" s="16" t="str">
        <f>'Data Siswa Sistem'!C56</f>
        <v>Fathurrohman</v>
      </c>
      <c r="C16" s="16"/>
      <c r="D16" s="16"/>
      <c r="E16" s="16"/>
      <c r="F16" s="16"/>
      <c r="G16" s="9"/>
      <c r="H16" s="9"/>
      <c r="I16" s="9"/>
    </row>
    <row r="17" spans="1:9" ht="18" customHeight="1">
      <c r="A17" s="15" t="s">
        <v>14</v>
      </c>
      <c r="B17" s="16" t="str">
        <f>'Data Siswa Sistem'!C57</f>
        <v>Fauzan Setiaji</v>
      </c>
      <c r="C17" s="16"/>
      <c r="D17" s="16"/>
      <c r="E17" s="16"/>
      <c r="F17" s="16"/>
      <c r="G17" s="9"/>
      <c r="H17" s="9"/>
      <c r="I17" s="9"/>
    </row>
    <row r="18" spans="1:9" ht="18" customHeight="1">
      <c r="A18" s="15" t="s">
        <v>15</v>
      </c>
      <c r="B18" s="16" t="str">
        <f>'Data Siswa Sistem'!C58</f>
        <v>Febiana Indah Lestari</v>
      </c>
      <c r="C18" s="16"/>
      <c r="D18" s="16"/>
      <c r="E18" s="16"/>
      <c r="F18" s="16"/>
      <c r="G18" s="9"/>
      <c r="H18" s="9"/>
      <c r="I18" s="9"/>
    </row>
    <row r="19" spans="1:9" ht="18" customHeight="1">
      <c r="A19" s="15" t="s">
        <v>16</v>
      </c>
      <c r="B19" s="16" t="str">
        <f>'Data Siswa Sistem'!C59</f>
        <v>Firdaus Maulana</v>
      </c>
      <c r="C19" s="16"/>
      <c r="D19" s="16"/>
      <c r="E19" s="16"/>
      <c r="F19" s="16"/>
      <c r="G19" s="9"/>
      <c r="H19" s="9"/>
      <c r="I19" s="9"/>
    </row>
    <row r="20" spans="1:9" ht="18" customHeight="1">
      <c r="A20" s="15" t="s">
        <v>17</v>
      </c>
      <c r="B20" s="16" t="str">
        <f>'Data Siswa Sistem'!C60</f>
        <v>Ginanjar Wisnu Ramadhan</v>
      </c>
      <c r="C20" s="16"/>
      <c r="D20" s="16"/>
      <c r="E20" s="16"/>
      <c r="F20" s="16"/>
      <c r="G20" s="9"/>
      <c r="H20" s="9"/>
      <c r="I20" s="9"/>
    </row>
    <row r="21" spans="1:9" ht="18" customHeight="1">
      <c r="A21" s="15" t="s">
        <v>18</v>
      </c>
      <c r="B21" s="16" t="str">
        <f>'Data Siswa Sistem'!C61</f>
        <v>Hari Setiawan</v>
      </c>
      <c r="C21" s="16"/>
      <c r="D21" s="16"/>
      <c r="E21" s="16"/>
      <c r="F21" s="16"/>
      <c r="G21" s="9"/>
      <c r="H21" s="9"/>
      <c r="I21" s="9"/>
    </row>
    <row r="22" spans="1:9" ht="18" customHeight="1">
      <c r="A22" s="15" t="s">
        <v>19</v>
      </c>
      <c r="B22" s="16" t="str">
        <f>'Data Siswa Sistem'!C62</f>
        <v>Indah Fitroti</v>
      </c>
      <c r="C22" s="16"/>
      <c r="D22" s="16"/>
      <c r="E22" s="16"/>
      <c r="F22" s="16"/>
      <c r="G22" s="9"/>
      <c r="H22" s="9"/>
      <c r="I22" s="9"/>
    </row>
    <row r="23" spans="1:9" ht="18" customHeight="1">
      <c r="A23" s="15" t="s">
        <v>20</v>
      </c>
      <c r="B23" s="16" t="str">
        <f>'Data Siswa Sistem'!C63</f>
        <v>Isrotul Marhani</v>
      </c>
      <c r="C23" s="16"/>
      <c r="D23" s="16"/>
      <c r="E23" s="16"/>
      <c r="F23" s="16"/>
      <c r="G23" s="9"/>
      <c r="H23" s="9"/>
      <c r="I23" s="9"/>
    </row>
    <row r="24" spans="1:9" ht="18" customHeight="1">
      <c r="A24" s="15" t="s">
        <v>21</v>
      </c>
      <c r="B24" s="16" t="str">
        <f>'Data Siswa Sistem'!C64</f>
        <v>Istiqomah</v>
      </c>
      <c r="C24" s="16"/>
      <c r="D24" s="16"/>
      <c r="E24" s="16"/>
      <c r="F24" s="16"/>
      <c r="G24" s="9"/>
      <c r="H24" s="9"/>
      <c r="I24" s="9"/>
    </row>
    <row r="25" spans="1:9" ht="18" customHeight="1">
      <c r="A25" s="15" t="s">
        <v>22</v>
      </c>
      <c r="B25" s="16" t="str">
        <f>'Data Siswa Sistem'!C65</f>
        <v xml:space="preserve">Khairil Anwar </v>
      </c>
      <c r="C25" s="16"/>
      <c r="D25" s="16"/>
      <c r="E25" s="16"/>
      <c r="F25" s="16"/>
      <c r="G25" s="9"/>
      <c r="H25" s="9"/>
      <c r="I25" s="9"/>
    </row>
    <row r="26" spans="1:9" ht="18" customHeight="1">
      <c r="A26" s="15" t="s">
        <v>23</v>
      </c>
      <c r="B26" s="16" t="str">
        <f>'Data Siswa Sistem'!C66</f>
        <v>Khusnul Mutiah</v>
      </c>
      <c r="C26" s="16"/>
      <c r="D26" s="16"/>
      <c r="E26" s="16"/>
      <c r="F26" s="16"/>
      <c r="G26" s="9"/>
      <c r="H26" s="9"/>
      <c r="I26" s="9"/>
    </row>
    <row r="27" spans="1:9" ht="18" customHeight="1">
      <c r="A27" s="15" t="s">
        <v>24</v>
      </c>
      <c r="B27" s="16" t="str">
        <f>'Data Siswa Sistem'!C67</f>
        <v>Maelani Az Zahro</v>
      </c>
      <c r="C27" s="16"/>
      <c r="D27" s="16"/>
      <c r="E27" s="16"/>
      <c r="F27" s="16"/>
      <c r="G27" s="9"/>
      <c r="H27" s="9"/>
      <c r="I27" s="9"/>
    </row>
    <row r="28" spans="1:9" ht="18" customHeight="1">
      <c r="A28" s="15" t="s">
        <v>25</v>
      </c>
      <c r="B28" s="16" t="str">
        <f>'Data Siswa Sistem'!C68</f>
        <v>Martuti Wahyu Purwanti</v>
      </c>
      <c r="C28" s="16"/>
      <c r="D28" s="16"/>
      <c r="E28" s="16"/>
      <c r="F28" s="16"/>
      <c r="G28" s="9"/>
      <c r="H28" s="9"/>
      <c r="I28" s="9"/>
    </row>
    <row r="29" spans="1:9" ht="18" customHeight="1">
      <c r="A29" s="15" t="s">
        <v>26</v>
      </c>
      <c r="B29" s="16" t="str">
        <f>'Data Siswa Sistem'!C69</f>
        <v>Muhamad Zaeni Anas</v>
      </c>
      <c r="C29" s="16"/>
      <c r="D29" s="16"/>
      <c r="E29" s="16"/>
      <c r="F29" s="16"/>
      <c r="G29" s="9"/>
      <c r="H29" s="9"/>
      <c r="I29" s="9"/>
    </row>
    <row r="30" spans="1:9" ht="18" customHeight="1">
      <c r="A30" s="15" t="s">
        <v>27</v>
      </c>
      <c r="B30" s="16" t="str">
        <f>'Data Siswa Sistem'!C70</f>
        <v>Nova Julianti</v>
      </c>
      <c r="C30" s="16"/>
      <c r="D30" s="16"/>
      <c r="E30" s="16"/>
      <c r="F30" s="16"/>
      <c r="G30" s="9"/>
      <c r="H30" s="9"/>
      <c r="I30" s="9"/>
    </row>
    <row r="31" spans="1:9" ht="18" customHeight="1">
      <c r="A31" s="15" t="s">
        <v>28</v>
      </c>
      <c r="B31" s="16" t="str">
        <f>'Data Siswa Sistem'!C71</f>
        <v>Putri Suria Lestari</v>
      </c>
      <c r="C31" s="16"/>
      <c r="D31" s="16"/>
      <c r="E31" s="16"/>
      <c r="F31" s="16"/>
      <c r="G31" s="9"/>
      <c r="H31" s="9"/>
      <c r="I31" s="9"/>
    </row>
    <row r="32" spans="1:9" ht="18" customHeight="1">
      <c r="A32" s="15" t="s">
        <v>29</v>
      </c>
      <c r="B32" s="16" t="str">
        <f>'Data Siswa Sistem'!C72</f>
        <v>Rizki Waluyo</v>
      </c>
      <c r="C32" s="16"/>
      <c r="D32" s="16"/>
      <c r="E32" s="16"/>
      <c r="F32" s="16"/>
      <c r="G32" s="9"/>
      <c r="H32" s="9"/>
      <c r="I32" s="9"/>
    </row>
    <row r="33" spans="1:9" ht="18" customHeight="1">
      <c r="A33" s="15" t="s">
        <v>30</v>
      </c>
      <c r="B33" s="16" t="str">
        <f>'Data Siswa Sistem'!C73</f>
        <v>Selsa Ma`tsa Ratnasari</v>
      </c>
      <c r="C33" s="16"/>
      <c r="D33" s="16"/>
      <c r="E33" s="16"/>
      <c r="F33" s="16"/>
      <c r="G33" s="9"/>
      <c r="H33" s="9"/>
      <c r="I33" s="9"/>
    </row>
    <row r="34" spans="1:9" ht="18" customHeight="1">
      <c r="A34" s="15" t="s">
        <v>31</v>
      </c>
      <c r="B34" s="16" t="str">
        <f>'Data Siswa Sistem'!C74</f>
        <v>Ulvia Wahdah</v>
      </c>
      <c r="C34" s="16"/>
      <c r="D34" s="16"/>
      <c r="E34" s="16"/>
      <c r="F34" s="16"/>
      <c r="G34" s="9"/>
      <c r="H34" s="9"/>
      <c r="I34" s="9"/>
    </row>
    <row r="35" spans="1:9" ht="18" customHeight="1">
      <c r="A35" s="15" t="s">
        <v>32</v>
      </c>
      <c r="B35" s="16" t="str">
        <f>'Data Siswa Sistem'!C75</f>
        <v>Zaki Naufal Hakim</v>
      </c>
      <c r="C35" s="16"/>
      <c r="D35" s="16"/>
      <c r="E35" s="16"/>
      <c r="F35" s="16"/>
      <c r="G35" s="9"/>
      <c r="H35" s="9"/>
      <c r="I35" s="9"/>
    </row>
    <row r="36" spans="1:9" ht="18" customHeight="1">
      <c r="A36" s="15" t="s">
        <v>47</v>
      </c>
      <c r="B36" s="16" t="str">
        <f>'Data Siswa Sistem'!C76</f>
        <v>Zidni Kafi Alfarizi</v>
      </c>
      <c r="C36" s="16"/>
      <c r="D36" s="16"/>
      <c r="E36" s="16"/>
      <c r="F36" s="16"/>
      <c r="G36" s="9"/>
      <c r="H36" s="9"/>
      <c r="I36" s="9"/>
    </row>
    <row r="37" spans="1:9" ht="18" customHeight="1">
      <c r="A37" s="15" t="s">
        <v>48</v>
      </c>
      <c r="B37" s="16">
        <f>'Data Siswa Sistem'!C77</f>
        <v>0</v>
      </c>
      <c r="C37" s="16"/>
      <c r="D37" s="16"/>
      <c r="E37" s="16"/>
      <c r="F37" s="16"/>
      <c r="G37" s="9"/>
      <c r="H37" s="9"/>
      <c r="I37" s="9"/>
    </row>
    <row r="38" spans="1:9" ht="18" customHeight="1">
      <c r="A38" s="15" t="s">
        <v>49</v>
      </c>
      <c r="B38" s="16" t="str">
        <f>'Data Siswa Sistem'!C78</f>
        <v/>
      </c>
      <c r="C38" s="16"/>
      <c r="D38" s="16"/>
      <c r="E38" s="16"/>
      <c r="F38" s="16"/>
      <c r="G38" s="9"/>
      <c r="H38" s="9"/>
      <c r="I38" s="9"/>
    </row>
    <row r="39" spans="1:9" ht="15.75">
      <c r="A39" s="15" t="s">
        <v>93</v>
      </c>
      <c r="B39" s="16" t="str">
        <f>'Data Siswa Sistem'!C79</f>
        <v/>
      </c>
      <c r="C39" s="16"/>
      <c r="D39" s="16"/>
      <c r="E39" s="16"/>
      <c r="F39" s="16"/>
      <c r="G39" s="53"/>
      <c r="H39" s="53"/>
      <c r="I39" s="53"/>
    </row>
    <row r="40" spans="1:9" ht="15.75">
      <c r="A40" s="15" t="s">
        <v>94</v>
      </c>
      <c r="B40" s="16" t="str">
        <f>'Data Siswa Sistem'!C80</f>
        <v/>
      </c>
      <c r="C40" s="16"/>
      <c r="D40" s="16"/>
      <c r="E40" s="16"/>
      <c r="F40" s="16"/>
      <c r="G40" s="53"/>
      <c r="H40" s="53"/>
      <c r="I40" s="53"/>
    </row>
    <row r="41" spans="1:9" ht="15.75">
      <c r="A41" s="10"/>
      <c r="B41" s="11"/>
      <c r="C41" s="11"/>
      <c r="D41" s="11"/>
      <c r="E41" s="11"/>
      <c r="F41" s="11"/>
      <c r="G41" s="11"/>
      <c r="H41" s="11"/>
      <c r="I41" s="11"/>
    </row>
    <row r="42" spans="1:9" ht="15.75">
      <c r="A42" s="10"/>
      <c r="B42" s="12" t="s">
        <v>50</v>
      </c>
      <c r="C42" s="12"/>
      <c r="D42" s="12"/>
      <c r="E42" s="12"/>
      <c r="G42" s="12" t="s">
        <v>583</v>
      </c>
      <c r="H42" s="13"/>
      <c r="I42" s="13"/>
    </row>
    <row r="43" spans="1:9" ht="15.75">
      <c r="A43" s="10"/>
      <c r="B43" s="12" t="s">
        <v>52</v>
      </c>
      <c r="C43" s="12"/>
      <c r="D43" s="12"/>
      <c r="E43" s="12"/>
      <c r="G43" s="12" t="s">
        <v>53</v>
      </c>
      <c r="H43" s="13"/>
      <c r="I43" s="13"/>
    </row>
    <row r="44" spans="1:9" ht="15.75">
      <c r="A44" s="10"/>
      <c r="B44" s="12"/>
      <c r="C44" s="12"/>
      <c r="D44" s="12"/>
      <c r="E44" s="12"/>
      <c r="G44" s="12"/>
      <c r="H44" s="13"/>
      <c r="I44" s="13"/>
    </row>
    <row r="45" spans="1:9" ht="15.75">
      <c r="A45" s="10"/>
      <c r="B45" s="12"/>
      <c r="C45" s="12"/>
      <c r="D45" s="12"/>
      <c r="E45" s="12"/>
      <c r="G45" s="12"/>
      <c r="H45" s="13"/>
      <c r="I45" s="13"/>
    </row>
    <row r="46" spans="1:9" ht="15.75">
      <c r="A46" s="10"/>
      <c r="B46" s="12"/>
      <c r="C46" s="12"/>
      <c r="D46" s="12"/>
      <c r="E46" s="12"/>
      <c r="G46" s="12"/>
      <c r="H46" s="13"/>
      <c r="I46" s="13"/>
    </row>
    <row r="47" spans="1:9" ht="15.75">
      <c r="A47" s="10"/>
      <c r="B47" s="14" t="s">
        <v>54</v>
      </c>
      <c r="C47" s="12"/>
      <c r="D47" s="12"/>
      <c r="E47" s="12"/>
      <c r="G47" s="12" t="s">
        <v>55</v>
      </c>
      <c r="H47" s="13"/>
      <c r="I47" s="13"/>
    </row>
    <row r="48" spans="1:9" ht="15.75">
      <c r="A48" s="10"/>
      <c r="B48" s="12" t="s">
        <v>56</v>
      </c>
      <c r="C48" s="12"/>
      <c r="D48" s="12"/>
      <c r="E48" s="12"/>
      <c r="G48" s="12" t="s">
        <v>63</v>
      </c>
      <c r="H48" s="13"/>
      <c r="I48" s="13"/>
    </row>
  </sheetData>
  <mergeCells count="10">
    <mergeCell ref="I2:I4"/>
    <mergeCell ref="A2:A4"/>
    <mergeCell ref="B2:B4"/>
    <mergeCell ref="C2:F2"/>
    <mergeCell ref="G2:G4"/>
    <mergeCell ref="H2:H4"/>
    <mergeCell ref="C3:C4"/>
    <mergeCell ref="D3:D4"/>
    <mergeCell ref="E3:E4"/>
    <mergeCell ref="F3:F4"/>
  </mergeCells>
  <pageMargins left="0.45" right="0.36" top="0.59" bottom="1.5748031496062993" header="0.31496062992125984" footer="0.31496062992125984"/>
  <pageSetup paperSize="5" orientation="portrait" horizontalDpi="4294967294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C52"/>
  <sheetViews>
    <sheetView showZeros="0" view="pageBreakPreview" zoomScale="85" zoomScaleSheetLayoutView="85" workbookViewId="0">
      <selection activeCell="C51" sqref="C51"/>
    </sheetView>
  </sheetViews>
  <sheetFormatPr defaultRowHeight="12.75"/>
  <cols>
    <col min="1" max="1" width="4.42578125" style="2" customWidth="1"/>
    <col min="2" max="2" width="20.7109375" style="2" customWidth="1"/>
    <col min="3" max="3" width="27.7109375" style="2" customWidth="1"/>
    <col min="4" max="18" width="6.28515625" style="2" customWidth="1"/>
    <col min="19" max="21" width="6.7109375" style="2" customWidth="1"/>
    <col min="22" max="23" width="9.7109375" style="2" customWidth="1"/>
    <col min="24" max="24" width="4.42578125" style="2" customWidth="1"/>
    <col min="25" max="25" width="6.140625" style="2" customWidth="1"/>
    <col min="26" max="26" width="9.28515625" style="2" customWidth="1"/>
    <col min="27" max="27" width="11" style="31" hidden="1" customWidth="1"/>
    <col min="28" max="28" width="11.140625" style="31" hidden="1" customWidth="1"/>
    <col min="29" max="206" width="9.140625" style="2"/>
    <col min="207" max="207" width="4.42578125" style="2" customWidth="1"/>
    <col min="208" max="208" width="7.140625" style="2" customWidth="1"/>
    <col min="209" max="209" width="25.5703125" style="2" customWidth="1"/>
    <col min="210" max="244" width="3.28515625" style="2" customWidth="1"/>
    <col min="245" max="462" width="9.140625" style="2"/>
    <col min="463" max="463" width="4.42578125" style="2" customWidth="1"/>
    <col min="464" max="464" width="7.140625" style="2" customWidth="1"/>
    <col min="465" max="465" width="25.5703125" style="2" customWidth="1"/>
    <col min="466" max="500" width="3.28515625" style="2" customWidth="1"/>
    <col min="501" max="718" width="9.140625" style="2"/>
    <col min="719" max="719" width="4.42578125" style="2" customWidth="1"/>
    <col min="720" max="720" width="7.140625" style="2" customWidth="1"/>
    <col min="721" max="721" width="25.5703125" style="2" customWidth="1"/>
    <col min="722" max="756" width="3.28515625" style="2" customWidth="1"/>
    <col min="757" max="974" width="9.140625" style="2"/>
    <col min="975" max="975" width="4.42578125" style="2" customWidth="1"/>
    <col min="976" max="976" width="7.140625" style="2" customWidth="1"/>
    <col min="977" max="977" width="25.5703125" style="2" customWidth="1"/>
    <col min="978" max="1012" width="3.28515625" style="2" customWidth="1"/>
    <col min="1013" max="1230" width="9.140625" style="2"/>
    <col min="1231" max="1231" width="4.42578125" style="2" customWidth="1"/>
    <col min="1232" max="1232" width="7.140625" style="2" customWidth="1"/>
    <col min="1233" max="1233" width="25.5703125" style="2" customWidth="1"/>
    <col min="1234" max="1268" width="3.28515625" style="2" customWidth="1"/>
    <col min="1269" max="1486" width="9.140625" style="2"/>
    <col min="1487" max="1487" width="4.42578125" style="2" customWidth="1"/>
    <col min="1488" max="1488" width="7.140625" style="2" customWidth="1"/>
    <col min="1489" max="1489" width="25.5703125" style="2" customWidth="1"/>
    <col min="1490" max="1524" width="3.28515625" style="2" customWidth="1"/>
    <col min="1525" max="1742" width="9.140625" style="2"/>
    <col min="1743" max="1743" width="4.42578125" style="2" customWidth="1"/>
    <col min="1744" max="1744" width="7.140625" style="2" customWidth="1"/>
    <col min="1745" max="1745" width="25.5703125" style="2" customWidth="1"/>
    <col min="1746" max="1780" width="3.28515625" style="2" customWidth="1"/>
    <col min="1781" max="1998" width="9.140625" style="2"/>
    <col min="1999" max="1999" width="4.42578125" style="2" customWidth="1"/>
    <col min="2000" max="2000" width="7.140625" style="2" customWidth="1"/>
    <col min="2001" max="2001" width="25.5703125" style="2" customWidth="1"/>
    <col min="2002" max="2036" width="3.28515625" style="2" customWidth="1"/>
    <col min="2037" max="2254" width="9.140625" style="2"/>
    <col min="2255" max="2255" width="4.42578125" style="2" customWidth="1"/>
    <col min="2256" max="2256" width="7.140625" style="2" customWidth="1"/>
    <col min="2257" max="2257" width="25.5703125" style="2" customWidth="1"/>
    <col min="2258" max="2292" width="3.28515625" style="2" customWidth="1"/>
    <col min="2293" max="2510" width="9.140625" style="2"/>
    <col min="2511" max="2511" width="4.42578125" style="2" customWidth="1"/>
    <col min="2512" max="2512" width="7.140625" style="2" customWidth="1"/>
    <col min="2513" max="2513" width="25.5703125" style="2" customWidth="1"/>
    <col min="2514" max="2548" width="3.28515625" style="2" customWidth="1"/>
    <col min="2549" max="2766" width="9.140625" style="2"/>
    <col min="2767" max="2767" width="4.42578125" style="2" customWidth="1"/>
    <col min="2768" max="2768" width="7.140625" style="2" customWidth="1"/>
    <col min="2769" max="2769" width="25.5703125" style="2" customWidth="1"/>
    <col min="2770" max="2804" width="3.28515625" style="2" customWidth="1"/>
    <col min="2805" max="3022" width="9.140625" style="2"/>
    <col min="3023" max="3023" width="4.42578125" style="2" customWidth="1"/>
    <col min="3024" max="3024" width="7.140625" style="2" customWidth="1"/>
    <col min="3025" max="3025" width="25.5703125" style="2" customWidth="1"/>
    <col min="3026" max="3060" width="3.28515625" style="2" customWidth="1"/>
    <col min="3061" max="3278" width="9.140625" style="2"/>
    <col min="3279" max="3279" width="4.42578125" style="2" customWidth="1"/>
    <col min="3280" max="3280" width="7.140625" style="2" customWidth="1"/>
    <col min="3281" max="3281" width="25.5703125" style="2" customWidth="1"/>
    <col min="3282" max="3316" width="3.28515625" style="2" customWidth="1"/>
    <col min="3317" max="3534" width="9.140625" style="2"/>
    <col min="3535" max="3535" width="4.42578125" style="2" customWidth="1"/>
    <col min="3536" max="3536" width="7.140625" style="2" customWidth="1"/>
    <col min="3537" max="3537" width="25.5703125" style="2" customWidth="1"/>
    <col min="3538" max="3572" width="3.28515625" style="2" customWidth="1"/>
    <col min="3573" max="3790" width="9.140625" style="2"/>
    <col min="3791" max="3791" width="4.42578125" style="2" customWidth="1"/>
    <col min="3792" max="3792" width="7.140625" style="2" customWidth="1"/>
    <col min="3793" max="3793" width="25.5703125" style="2" customWidth="1"/>
    <col min="3794" max="3828" width="3.28515625" style="2" customWidth="1"/>
    <col min="3829" max="4046" width="9.140625" style="2"/>
    <col min="4047" max="4047" width="4.42578125" style="2" customWidth="1"/>
    <col min="4048" max="4048" width="7.140625" style="2" customWidth="1"/>
    <col min="4049" max="4049" width="25.5703125" style="2" customWidth="1"/>
    <col min="4050" max="4084" width="3.28515625" style="2" customWidth="1"/>
    <col min="4085" max="4302" width="9.140625" style="2"/>
    <col min="4303" max="4303" width="4.42578125" style="2" customWidth="1"/>
    <col min="4304" max="4304" width="7.140625" style="2" customWidth="1"/>
    <col min="4305" max="4305" width="25.5703125" style="2" customWidth="1"/>
    <col min="4306" max="4340" width="3.28515625" style="2" customWidth="1"/>
    <col min="4341" max="4558" width="9.140625" style="2"/>
    <col min="4559" max="4559" width="4.42578125" style="2" customWidth="1"/>
    <col min="4560" max="4560" width="7.140625" style="2" customWidth="1"/>
    <col min="4561" max="4561" width="25.5703125" style="2" customWidth="1"/>
    <col min="4562" max="4596" width="3.28515625" style="2" customWidth="1"/>
    <col min="4597" max="4814" width="9.140625" style="2"/>
    <col min="4815" max="4815" width="4.42578125" style="2" customWidth="1"/>
    <col min="4816" max="4816" width="7.140625" style="2" customWidth="1"/>
    <col min="4817" max="4817" width="25.5703125" style="2" customWidth="1"/>
    <col min="4818" max="4852" width="3.28515625" style="2" customWidth="1"/>
    <col min="4853" max="5070" width="9.140625" style="2"/>
    <col min="5071" max="5071" width="4.42578125" style="2" customWidth="1"/>
    <col min="5072" max="5072" width="7.140625" style="2" customWidth="1"/>
    <col min="5073" max="5073" width="25.5703125" style="2" customWidth="1"/>
    <col min="5074" max="5108" width="3.28515625" style="2" customWidth="1"/>
    <col min="5109" max="5326" width="9.140625" style="2"/>
    <col min="5327" max="5327" width="4.42578125" style="2" customWidth="1"/>
    <col min="5328" max="5328" width="7.140625" style="2" customWidth="1"/>
    <col min="5329" max="5329" width="25.5703125" style="2" customWidth="1"/>
    <col min="5330" max="5364" width="3.28515625" style="2" customWidth="1"/>
    <col min="5365" max="5582" width="9.140625" style="2"/>
    <col min="5583" max="5583" width="4.42578125" style="2" customWidth="1"/>
    <col min="5584" max="5584" width="7.140625" style="2" customWidth="1"/>
    <col min="5585" max="5585" width="25.5703125" style="2" customWidth="1"/>
    <col min="5586" max="5620" width="3.28515625" style="2" customWidth="1"/>
    <col min="5621" max="5838" width="9.140625" style="2"/>
    <col min="5839" max="5839" width="4.42578125" style="2" customWidth="1"/>
    <col min="5840" max="5840" width="7.140625" style="2" customWidth="1"/>
    <col min="5841" max="5841" width="25.5703125" style="2" customWidth="1"/>
    <col min="5842" max="5876" width="3.28515625" style="2" customWidth="1"/>
    <col min="5877" max="6094" width="9.140625" style="2"/>
    <col min="6095" max="6095" width="4.42578125" style="2" customWidth="1"/>
    <col min="6096" max="6096" width="7.140625" style="2" customWidth="1"/>
    <col min="6097" max="6097" width="25.5703125" style="2" customWidth="1"/>
    <col min="6098" max="6132" width="3.28515625" style="2" customWidth="1"/>
    <col min="6133" max="6350" width="9.140625" style="2"/>
    <col min="6351" max="6351" width="4.42578125" style="2" customWidth="1"/>
    <col min="6352" max="6352" width="7.140625" style="2" customWidth="1"/>
    <col min="6353" max="6353" width="25.5703125" style="2" customWidth="1"/>
    <col min="6354" max="6388" width="3.28515625" style="2" customWidth="1"/>
    <col min="6389" max="6606" width="9.140625" style="2"/>
    <col min="6607" max="6607" width="4.42578125" style="2" customWidth="1"/>
    <col min="6608" max="6608" width="7.140625" style="2" customWidth="1"/>
    <col min="6609" max="6609" width="25.5703125" style="2" customWidth="1"/>
    <col min="6610" max="6644" width="3.28515625" style="2" customWidth="1"/>
    <col min="6645" max="6862" width="9.140625" style="2"/>
    <col min="6863" max="6863" width="4.42578125" style="2" customWidth="1"/>
    <col min="6864" max="6864" width="7.140625" style="2" customWidth="1"/>
    <col min="6865" max="6865" width="25.5703125" style="2" customWidth="1"/>
    <col min="6866" max="6900" width="3.28515625" style="2" customWidth="1"/>
    <col min="6901" max="7118" width="9.140625" style="2"/>
    <col min="7119" max="7119" width="4.42578125" style="2" customWidth="1"/>
    <col min="7120" max="7120" width="7.140625" style="2" customWidth="1"/>
    <col min="7121" max="7121" width="25.5703125" style="2" customWidth="1"/>
    <col min="7122" max="7156" width="3.28515625" style="2" customWidth="1"/>
    <col min="7157" max="7374" width="9.140625" style="2"/>
    <col min="7375" max="7375" width="4.42578125" style="2" customWidth="1"/>
    <col min="7376" max="7376" width="7.140625" style="2" customWidth="1"/>
    <col min="7377" max="7377" width="25.5703125" style="2" customWidth="1"/>
    <col min="7378" max="7412" width="3.28515625" style="2" customWidth="1"/>
    <col min="7413" max="7630" width="9.140625" style="2"/>
    <col min="7631" max="7631" width="4.42578125" style="2" customWidth="1"/>
    <col min="7632" max="7632" width="7.140625" style="2" customWidth="1"/>
    <col min="7633" max="7633" width="25.5703125" style="2" customWidth="1"/>
    <col min="7634" max="7668" width="3.28515625" style="2" customWidth="1"/>
    <col min="7669" max="7886" width="9.140625" style="2"/>
    <col min="7887" max="7887" width="4.42578125" style="2" customWidth="1"/>
    <col min="7888" max="7888" width="7.140625" style="2" customWidth="1"/>
    <col min="7889" max="7889" width="25.5703125" style="2" customWidth="1"/>
    <col min="7890" max="7924" width="3.28515625" style="2" customWidth="1"/>
    <col min="7925" max="8142" width="9.140625" style="2"/>
    <col min="8143" max="8143" width="4.42578125" style="2" customWidth="1"/>
    <col min="8144" max="8144" width="7.140625" style="2" customWidth="1"/>
    <col min="8145" max="8145" width="25.5703125" style="2" customWidth="1"/>
    <col min="8146" max="8180" width="3.28515625" style="2" customWidth="1"/>
    <col min="8181" max="8398" width="9.140625" style="2"/>
    <col min="8399" max="8399" width="4.42578125" style="2" customWidth="1"/>
    <col min="8400" max="8400" width="7.140625" style="2" customWidth="1"/>
    <col min="8401" max="8401" width="25.5703125" style="2" customWidth="1"/>
    <col min="8402" max="8436" width="3.28515625" style="2" customWidth="1"/>
    <col min="8437" max="8654" width="9.140625" style="2"/>
    <col min="8655" max="8655" width="4.42578125" style="2" customWidth="1"/>
    <col min="8656" max="8656" width="7.140625" style="2" customWidth="1"/>
    <col min="8657" max="8657" width="25.5703125" style="2" customWidth="1"/>
    <col min="8658" max="8692" width="3.28515625" style="2" customWidth="1"/>
    <col min="8693" max="8910" width="9.140625" style="2"/>
    <col min="8911" max="8911" width="4.42578125" style="2" customWidth="1"/>
    <col min="8912" max="8912" width="7.140625" style="2" customWidth="1"/>
    <col min="8913" max="8913" width="25.5703125" style="2" customWidth="1"/>
    <col min="8914" max="8948" width="3.28515625" style="2" customWidth="1"/>
    <col min="8949" max="9166" width="9.140625" style="2"/>
    <col min="9167" max="9167" width="4.42578125" style="2" customWidth="1"/>
    <col min="9168" max="9168" width="7.140625" style="2" customWidth="1"/>
    <col min="9169" max="9169" width="25.5703125" style="2" customWidth="1"/>
    <col min="9170" max="9204" width="3.28515625" style="2" customWidth="1"/>
    <col min="9205" max="9422" width="9.140625" style="2"/>
    <col min="9423" max="9423" width="4.42578125" style="2" customWidth="1"/>
    <col min="9424" max="9424" width="7.140625" style="2" customWidth="1"/>
    <col min="9425" max="9425" width="25.5703125" style="2" customWidth="1"/>
    <col min="9426" max="9460" width="3.28515625" style="2" customWidth="1"/>
    <col min="9461" max="9678" width="9.140625" style="2"/>
    <col min="9679" max="9679" width="4.42578125" style="2" customWidth="1"/>
    <col min="9680" max="9680" width="7.140625" style="2" customWidth="1"/>
    <col min="9681" max="9681" width="25.5703125" style="2" customWidth="1"/>
    <col min="9682" max="9716" width="3.28515625" style="2" customWidth="1"/>
    <col min="9717" max="9934" width="9.140625" style="2"/>
    <col min="9935" max="9935" width="4.42578125" style="2" customWidth="1"/>
    <col min="9936" max="9936" width="7.140625" style="2" customWidth="1"/>
    <col min="9937" max="9937" width="25.5703125" style="2" customWidth="1"/>
    <col min="9938" max="9972" width="3.28515625" style="2" customWidth="1"/>
    <col min="9973" max="10190" width="9.140625" style="2"/>
    <col min="10191" max="10191" width="4.42578125" style="2" customWidth="1"/>
    <col min="10192" max="10192" width="7.140625" style="2" customWidth="1"/>
    <col min="10193" max="10193" width="25.5703125" style="2" customWidth="1"/>
    <col min="10194" max="10228" width="3.28515625" style="2" customWidth="1"/>
    <col min="10229" max="10446" width="9.140625" style="2"/>
    <col min="10447" max="10447" width="4.42578125" style="2" customWidth="1"/>
    <col min="10448" max="10448" width="7.140625" style="2" customWidth="1"/>
    <col min="10449" max="10449" width="25.5703125" style="2" customWidth="1"/>
    <col min="10450" max="10484" width="3.28515625" style="2" customWidth="1"/>
    <col min="10485" max="10702" width="9.140625" style="2"/>
    <col min="10703" max="10703" width="4.42578125" style="2" customWidth="1"/>
    <col min="10704" max="10704" width="7.140625" style="2" customWidth="1"/>
    <col min="10705" max="10705" width="25.5703125" style="2" customWidth="1"/>
    <col min="10706" max="10740" width="3.28515625" style="2" customWidth="1"/>
    <col min="10741" max="10958" width="9.140625" style="2"/>
    <col min="10959" max="10959" width="4.42578125" style="2" customWidth="1"/>
    <col min="10960" max="10960" width="7.140625" style="2" customWidth="1"/>
    <col min="10961" max="10961" width="25.5703125" style="2" customWidth="1"/>
    <col min="10962" max="10996" width="3.28515625" style="2" customWidth="1"/>
    <col min="10997" max="11214" width="9.140625" style="2"/>
    <col min="11215" max="11215" width="4.42578125" style="2" customWidth="1"/>
    <col min="11216" max="11216" width="7.140625" style="2" customWidth="1"/>
    <col min="11217" max="11217" width="25.5703125" style="2" customWidth="1"/>
    <col min="11218" max="11252" width="3.28515625" style="2" customWidth="1"/>
    <col min="11253" max="11470" width="9.140625" style="2"/>
    <col min="11471" max="11471" width="4.42578125" style="2" customWidth="1"/>
    <col min="11472" max="11472" width="7.140625" style="2" customWidth="1"/>
    <col min="11473" max="11473" width="25.5703125" style="2" customWidth="1"/>
    <col min="11474" max="11508" width="3.28515625" style="2" customWidth="1"/>
    <col min="11509" max="11726" width="9.140625" style="2"/>
    <col min="11727" max="11727" width="4.42578125" style="2" customWidth="1"/>
    <col min="11728" max="11728" width="7.140625" style="2" customWidth="1"/>
    <col min="11729" max="11729" width="25.5703125" style="2" customWidth="1"/>
    <col min="11730" max="11764" width="3.28515625" style="2" customWidth="1"/>
    <col min="11765" max="11982" width="9.140625" style="2"/>
    <col min="11983" max="11983" width="4.42578125" style="2" customWidth="1"/>
    <col min="11984" max="11984" width="7.140625" style="2" customWidth="1"/>
    <col min="11985" max="11985" width="25.5703125" style="2" customWidth="1"/>
    <col min="11986" max="12020" width="3.28515625" style="2" customWidth="1"/>
    <col min="12021" max="12238" width="9.140625" style="2"/>
    <col min="12239" max="12239" width="4.42578125" style="2" customWidth="1"/>
    <col min="12240" max="12240" width="7.140625" style="2" customWidth="1"/>
    <col min="12241" max="12241" width="25.5703125" style="2" customWidth="1"/>
    <col min="12242" max="12276" width="3.28515625" style="2" customWidth="1"/>
    <col min="12277" max="12494" width="9.140625" style="2"/>
    <col min="12495" max="12495" width="4.42578125" style="2" customWidth="1"/>
    <col min="12496" max="12496" width="7.140625" style="2" customWidth="1"/>
    <col min="12497" max="12497" width="25.5703125" style="2" customWidth="1"/>
    <col min="12498" max="12532" width="3.28515625" style="2" customWidth="1"/>
    <col min="12533" max="12750" width="9.140625" style="2"/>
    <col min="12751" max="12751" width="4.42578125" style="2" customWidth="1"/>
    <col min="12752" max="12752" width="7.140625" style="2" customWidth="1"/>
    <col min="12753" max="12753" width="25.5703125" style="2" customWidth="1"/>
    <col min="12754" max="12788" width="3.28515625" style="2" customWidth="1"/>
    <col min="12789" max="13006" width="9.140625" style="2"/>
    <col min="13007" max="13007" width="4.42578125" style="2" customWidth="1"/>
    <col min="13008" max="13008" width="7.140625" style="2" customWidth="1"/>
    <col min="13009" max="13009" width="25.5703125" style="2" customWidth="1"/>
    <col min="13010" max="13044" width="3.28515625" style="2" customWidth="1"/>
    <col min="13045" max="13262" width="9.140625" style="2"/>
    <col min="13263" max="13263" width="4.42578125" style="2" customWidth="1"/>
    <col min="13264" max="13264" width="7.140625" style="2" customWidth="1"/>
    <col min="13265" max="13265" width="25.5703125" style="2" customWidth="1"/>
    <col min="13266" max="13300" width="3.28515625" style="2" customWidth="1"/>
    <col min="13301" max="13518" width="9.140625" style="2"/>
    <col min="13519" max="13519" width="4.42578125" style="2" customWidth="1"/>
    <col min="13520" max="13520" width="7.140625" style="2" customWidth="1"/>
    <col min="13521" max="13521" width="25.5703125" style="2" customWidth="1"/>
    <col min="13522" max="13556" width="3.28515625" style="2" customWidth="1"/>
    <col min="13557" max="13774" width="9.140625" style="2"/>
    <col min="13775" max="13775" width="4.42578125" style="2" customWidth="1"/>
    <col min="13776" max="13776" width="7.140625" style="2" customWidth="1"/>
    <col min="13777" max="13777" width="25.5703125" style="2" customWidth="1"/>
    <col min="13778" max="13812" width="3.28515625" style="2" customWidth="1"/>
    <col min="13813" max="14030" width="9.140625" style="2"/>
    <col min="14031" max="14031" width="4.42578125" style="2" customWidth="1"/>
    <col min="14032" max="14032" width="7.140625" style="2" customWidth="1"/>
    <col min="14033" max="14033" width="25.5703125" style="2" customWidth="1"/>
    <col min="14034" max="14068" width="3.28515625" style="2" customWidth="1"/>
    <col min="14069" max="14286" width="9.140625" style="2"/>
    <col min="14287" max="14287" width="4.42578125" style="2" customWidth="1"/>
    <col min="14288" max="14288" width="7.140625" style="2" customWidth="1"/>
    <col min="14289" max="14289" width="25.5703125" style="2" customWidth="1"/>
    <col min="14290" max="14324" width="3.28515625" style="2" customWidth="1"/>
    <col min="14325" max="14542" width="9.140625" style="2"/>
    <col min="14543" max="14543" width="4.42578125" style="2" customWidth="1"/>
    <col min="14544" max="14544" width="7.140625" style="2" customWidth="1"/>
    <col min="14545" max="14545" width="25.5703125" style="2" customWidth="1"/>
    <col min="14546" max="14580" width="3.28515625" style="2" customWidth="1"/>
    <col min="14581" max="14798" width="9.140625" style="2"/>
    <col min="14799" max="14799" width="4.42578125" style="2" customWidth="1"/>
    <col min="14800" max="14800" width="7.140625" style="2" customWidth="1"/>
    <col min="14801" max="14801" width="25.5703125" style="2" customWidth="1"/>
    <col min="14802" max="14836" width="3.28515625" style="2" customWidth="1"/>
    <col min="14837" max="15054" width="9.140625" style="2"/>
    <col min="15055" max="15055" width="4.42578125" style="2" customWidth="1"/>
    <col min="15056" max="15056" width="7.140625" style="2" customWidth="1"/>
    <col min="15057" max="15057" width="25.5703125" style="2" customWidth="1"/>
    <col min="15058" max="15092" width="3.28515625" style="2" customWidth="1"/>
    <col min="15093" max="15310" width="9.140625" style="2"/>
    <col min="15311" max="15311" width="4.42578125" style="2" customWidth="1"/>
    <col min="15312" max="15312" width="7.140625" style="2" customWidth="1"/>
    <col min="15313" max="15313" width="25.5703125" style="2" customWidth="1"/>
    <col min="15314" max="15348" width="3.28515625" style="2" customWidth="1"/>
    <col min="15349" max="15566" width="9.140625" style="2"/>
    <col min="15567" max="15567" width="4.42578125" style="2" customWidth="1"/>
    <col min="15568" max="15568" width="7.140625" style="2" customWidth="1"/>
    <col min="15569" max="15569" width="25.5703125" style="2" customWidth="1"/>
    <col min="15570" max="15604" width="3.28515625" style="2" customWidth="1"/>
    <col min="15605" max="15822" width="9.140625" style="2"/>
    <col min="15823" max="15823" width="4.42578125" style="2" customWidth="1"/>
    <col min="15824" max="15824" width="7.140625" style="2" customWidth="1"/>
    <col min="15825" max="15825" width="25.5703125" style="2" customWidth="1"/>
    <col min="15826" max="15860" width="3.28515625" style="2" customWidth="1"/>
    <col min="15861" max="16078" width="9.140625" style="2"/>
    <col min="16079" max="16079" width="4.42578125" style="2" customWidth="1"/>
    <col min="16080" max="16080" width="7.140625" style="2" customWidth="1"/>
    <col min="16081" max="16081" width="25.5703125" style="2" customWidth="1"/>
    <col min="16082" max="16116" width="3.28515625" style="2" customWidth="1"/>
    <col min="16117" max="16384" width="9.140625" style="2"/>
  </cols>
  <sheetData>
    <row r="1" spans="1:29" ht="14.25">
      <c r="A1" s="44" t="str">
        <f>'Absen 9'!A1</f>
        <v>Kelas IX. 7</v>
      </c>
      <c r="B1" s="44"/>
      <c r="C1" s="44" t="s">
        <v>68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52" t="s">
        <v>92</v>
      </c>
    </row>
    <row r="2" spans="1:29" ht="4.9000000000000004" customHeight="1">
      <c r="A2" s="44"/>
      <c r="B2" s="44"/>
      <c r="C2" s="4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9" ht="15" customHeight="1">
      <c r="A3" s="95" t="s">
        <v>77</v>
      </c>
      <c r="B3" s="95"/>
      <c r="C3" s="95" t="s">
        <v>70</v>
      </c>
      <c r="D3" s="88" t="s">
        <v>69</v>
      </c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96"/>
      <c r="Y3" s="4" t="s">
        <v>43</v>
      </c>
    </row>
    <row r="4" spans="1:29" ht="9.9499999999999993" customHeight="1">
      <c r="A4" s="95"/>
      <c r="B4" s="95"/>
      <c r="C4" s="95"/>
      <c r="D4" s="88"/>
      <c r="E4" s="96"/>
      <c r="F4" s="88"/>
      <c r="G4" s="96"/>
      <c r="H4" s="88"/>
      <c r="I4" s="96"/>
      <c r="J4" s="88"/>
      <c r="K4" s="96"/>
      <c r="L4" s="55"/>
      <c r="M4" s="88"/>
      <c r="N4" s="89"/>
      <c r="O4" s="89"/>
      <c r="P4" s="89"/>
      <c r="Q4" s="89"/>
      <c r="R4" s="56"/>
      <c r="S4" s="85" t="s">
        <v>88</v>
      </c>
      <c r="T4" s="85" t="s">
        <v>89</v>
      </c>
      <c r="U4" s="85" t="s">
        <v>90</v>
      </c>
      <c r="V4" s="85" t="s">
        <v>59</v>
      </c>
      <c r="W4" s="85" t="s">
        <v>60</v>
      </c>
      <c r="Y4" s="4"/>
    </row>
    <row r="5" spans="1:29" ht="15" customHeight="1">
      <c r="A5" s="95" t="s">
        <v>41</v>
      </c>
      <c r="B5" s="95" t="s">
        <v>42</v>
      </c>
      <c r="C5" s="95" t="s">
        <v>1</v>
      </c>
      <c r="D5" s="88" t="s">
        <v>72</v>
      </c>
      <c r="E5" s="96"/>
      <c r="F5" s="88" t="s">
        <v>73</v>
      </c>
      <c r="G5" s="96"/>
      <c r="H5" s="88" t="s">
        <v>74</v>
      </c>
      <c r="I5" s="96"/>
      <c r="J5" s="88" t="s">
        <v>75</v>
      </c>
      <c r="K5" s="96"/>
      <c r="L5" s="85" t="s">
        <v>86</v>
      </c>
      <c r="M5" s="92" t="s">
        <v>76</v>
      </c>
      <c r="N5" s="93"/>
      <c r="O5" s="93"/>
      <c r="P5" s="93"/>
      <c r="Q5" s="94"/>
      <c r="R5" s="90" t="s">
        <v>87</v>
      </c>
      <c r="S5" s="86"/>
      <c r="T5" s="86"/>
      <c r="U5" s="86"/>
      <c r="V5" s="86"/>
      <c r="W5" s="86"/>
      <c r="Y5" s="4"/>
    </row>
    <row r="6" spans="1:29" ht="15" customHeight="1">
      <c r="A6" s="95"/>
      <c r="B6" s="95"/>
      <c r="C6" s="95"/>
      <c r="D6" s="57" t="s">
        <v>71</v>
      </c>
      <c r="E6" s="57" t="s">
        <v>58</v>
      </c>
      <c r="F6" s="57" t="s">
        <v>71</v>
      </c>
      <c r="G6" s="57" t="s">
        <v>58</v>
      </c>
      <c r="H6" s="57" t="s">
        <v>71</v>
      </c>
      <c r="I6" s="57" t="s">
        <v>58</v>
      </c>
      <c r="J6" s="57" t="s">
        <v>71</v>
      </c>
      <c r="K6" s="57" t="s">
        <v>58</v>
      </c>
      <c r="L6" s="87"/>
      <c r="M6" s="58"/>
      <c r="N6" s="58"/>
      <c r="O6" s="58"/>
      <c r="P6" s="58"/>
      <c r="Q6" s="58"/>
      <c r="R6" s="91"/>
      <c r="S6" s="87"/>
      <c r="T6" s="87"/>
      <c r="U6" s="87"/>
      <c r="V6" s="87"/>
      <c r="W6" s="87"/>
      <c r="Y6" s="8">
        <v>7</v>
      </c>
      <c r="Z6" s="8">
        <v>5</v>
      </c>
      <c r="AA6" s="32" t="s">
        <v>79</v>
      </c>
      <c r="AB6" s="31" t="str">
        <f>IF(Z6=1,AA6,IF(Z6=2,AA7,IF(Z6=3,AA8,IF(Z6=4,AA9,IF(Z6=5,AA10,IF(Z6=6,AA11,IF(Z6=7,AA12)))))))</f>
        <v>Kelas VIII. 5</v>
      </c>
    </row>
    <row r="7" spans="1:29" ht="20.100000000000001" customHeight="1">
      <c r="A7" s="7">
        <v>1</v>
      </c>
      <c r="B7" s="51" t="str">
        <f>'Data Siswa Sistem'!B45</f>
        <v>121233020030173025</v>
      </c>
      <c r="C7" s="6" t="str">
        <f>'Data Siswa Sistem'!C45</f>
        <v>Abdul Khamid Ramadhan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Z7" s="8"/>
      <c r="AA7" s="32" t="s">
        <v>80</v>
      </c>
    </row>
    <row r="8" spans="1:29" ht="20.100000000000001" customHeight="1">
      <c r="A8" s="7">
        <v>2</v>
      </c>
      <c r="B8" s="51" t="str">
        <f>'Data Siswa Sistem'!B46</f>
        <v>121233020030173026</v>
      </c>
      <c r="C8" s="6" t="str">
        <f>'Data Siswa Sistem'!C46</f>
        <v>Agus Asyrofi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AA8" s="32" t="s">
        <v>81</v>
      </c>
    </row>
    <row r="9" spans="1:29" ht="20.100000000000001" customHeight="1">
      <c r="A9" s="7">
        <v>3</v>
      </c>
      <c r="B9" s="51" t="str">
        <f>'Data Siswa Sistem'!B47</f>
        <v>121233020030172955</v>
      </c>
      <c r="C9" s="6" t="str">
        <f>'Data Siswa Sistem'!C47</f>
        <v>Agus Priyanto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AA9" s="32" t="s">
        <v>82</v>
      </c>
    </row>
    <row r="10" spans="1:29" ht="20.100000000000001" customHeight="1">
      <c r="A10" s="7">
        <v>4</v>
      </c>
      <c r="B10" s="51" t="str">
        <f>'Data Siswa Sistem'!B48</f>
        <v>121233020030172919</v>
      </c>
      <c r="C10" s="6" t="str">
        <f>'Data Siswa Sistem'!C48</f>
        <v>Alia Nur Alisa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AA10" s="32" t="s">
        <v>83</v>
      </c>
    </row>
    <row r="11" spans="1:29" ht="20.100000000000001" customHeight="1">
      <c r="A11" s="7">
        <v>5</v>
      </c>
      <c r="B11" s="51" t="str">
        <f>'Data Siswa Sistem'!B49</f>
        <v>121233020030172994</v>
      </c>
      <c r="C11" s="6" t="str">
        <f>'Data Siswa Sistem'!C49</f>
        <v>Angga Rizki Putra Arbangi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AA11" s="32" t="s">
        <v>84</v>
      </c>
    </row>
    <row r="12" spans="1:29" ht="20.100000000000001" customHeight="1">
      <c r="A12" s="7">
        <v>6</v>
      </c>
      <c r="B12" s="51" t="str">
        <f>'Data Siswa Sistem'!B50</f>
        <v>121233020030172922</v>
      </c>
      <c r="C12" s="6" t="str">
        <f>'Data Siswa Sistem'!C50</f>
        <v>Apri Maulidia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AA12" s="32" t="s">
        <v>85</v>
      </c>
    </row>
    <row r="13" spans="1:29" ht="20.100000000000001" customHeight="1">
      <c r="A13" s="7">
        <v>7</v>
      </c>
      <c r="B13" s="51" t="str">
        <f>'Data Siswa Sistem'!B51</f>
        <v>121233020030172890</v>
      </c>
      <c r="C13" s="6" t="str">
        <f>'Data Siswa Sistem'!C51</f>
        <v>Diana Apriliani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AC13" s="19" t="s">
        <v>62</v>
      </c>
    </row>
    <row r="14" spans="1:29" ht="20.100000000000001" customHeight="1">
      <c r="A14" s="7">
        <v>8</v>
      </c>
      <c r="B14" s="51" t="str">
        <f>'Data Siswa Sistem'!B52</f>
        <v>121233020030172891</v>
      </c>
      <c r="C14" s="6" t="str">
        <f>'Data Siswa Sistem'!C52</f>
        <v>Dina Yuliatul Aulia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9" ht="20.100000000000001" customHeight="1">
      <c r="A15" s="7">
        <v>9</v>
      </c>
      <c r="B15" s="51" t="str">
        <f>'Data Siswa Sistem'!B53</f>
        <v>121233020030173032</v>
      </c>
      <c r="C15" s="6" t="str">
        <f>'Data Siswa Sistem'!C53</f>
        <v>Dwi Lutfiati Ramadani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9" ht="20.100000000000001" customHeight="1">
      <c r="A16" s="7">
        <v>10</v>
      </c>
      <c r="B16" s="51" t="str">
        <f>'Data Siswa Sistem'!B54</f>
        <v>121233020030172958</v>
      </c>
      <c r="C16" s="6" t="str">
        <f>'Data Siswa Sistem'!C54</f>
        <v>Fadeli Ainun Amin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Z16" s="2">
        <f>'Tatap Muka 9'!AB4</f>
        <v>1</v>
      </c>
    </row>
    <row r="17" spans="1:23" ht="20.100000000000001" customHeight="1">
      <c r="A17" s="7">
        <v>11</v>
      </c>
      <c r="B17" s="51" t="str">
        <f>'Data Siswa Sistem'!B55</f>
        <v>121233020030172928</v>
      </c>
      <c r="C17" s="6" t="str">
        <f>'Data Siswa Sistem'!C55</f>
        <v>Fajar Bimantoro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20.100000000000001" customHeight="1">
      <c r="A18" s="7">
        <v>12</v>
      </c>
      <c r="B18" s="51" t="str">
        <f>'Data Siswa Sistem'!B56</f>
        <v>121233020030173070</v>
      </c>
      <c r="C18" s="6" t="str">
        <f>'Data Siswa Sistem'!C56</f>
        <v>Fathurrohman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20.100000000000001" customHeight="1">
      <c r="A19" s="7">
        <v>13</v>
      </c>
      <c r="B19" s="51" t="str">
        <f>'Data Siswa Sistem'!B57</f>
        <v>121233020030173071</v>
      </c>
      <c r="C19" s="6" t="str">
        <f>'Data Siswa Sistem'!C57</f>
        <v>Fauzan Setiaji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20.100000000000001" customHeight="1">
      <c r="A20" s="7">
        <v>14</v>
      </c>
      <c r="B20" s="51" t="str">
        <f>'Data Siswa Sistem'!B58</f>
        <v>121233020030172929</v>
      </c>
      <c r="C20" s="6" t="str">
        <f>'Data Siswa Sistem'!C58</f>
        <v>Febiana Indah Lestari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20.100000000000001" customHeight="1">
      <c r="A21" s="7">
        <v>15</v>
      </c>
      <c r="B21" s="51" t="str">
        <f>'Data Siswa Sistem'!B59</f>
        <v>121233020030173073</v>
      </c>
      <c r="C21" s="6" t="str">
        <f>'Data Siswa Sistem'!C59</f>
        <v>Firdaus Maulana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20.100000000000001" customHeight="1">
      <c r="A22" s="7">
        <v>16</v>
      </c>
      <c r="B22" s="51" t="str">
        <f>'Data Siswa Sistem'!B60</f>
        <v>121233020030173003</v>
      </c>
      <c r="C22" s="6" t="str">
        <f>'Data Siswa Sistem'!C60</f>
        <v>Ginanjar Wisnu Ramadhan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20.100000000000001" customHeight="1">
      <c r="A23" s="7">
        <v>17</v>
      </c>
      <c r="B23" s="51" t="str">
        <f>'Data Siswa Sistem'!B61</f>
        <v>121233020030172896</v>
      </c>
      <c r="C23" s="6" t="str">
        <f>'Data Siswa Sistem'!C61</f>
        <v>Hari Setiawan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20.100000000000001" customHeight="1">
      <c r="A24" s="7">
        <v>18</v>
      </c>
      <c r="B24" s="51" t="str">
        <f>'Data Siswa Sistem'!B62</f>
        <v>121233020030173035</v>
      </c>
      <c r="C24" s="6" t="str">
        <f>'Data Siswa Sistem'!C62</f>
        <v>Indah Fitroti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20.100000000000001" customHeight="1">
      <c r="A25" s="7">
        <v>19</v>
      </c>
      <c r="B25" s="51" t="str">
        <f>'Data Siswa Sistem'!B63</f>
        <v>121233020030172965</v>
      </c>
      <c r="C25" s="6" t="str">
        <f>'Data Siswa Sistem'!C63</f>
        <v>Isrotul Marhani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20.100000000000001" customHeight="1">
      <c r="A26" s="7">
        <v>20</v>
      </c>
      <c r="B26" s="51" t="str">
        <f>'Data Siswa Sistem'!B64</f>
        <v>121233020030173107</v>
      </c>
      <c r="C26" s="6" t="str">
        <f>'Data Siswa Sistem'!C64</f>
        <v>Istiqomah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20.100000000000001" customHeight="1">
      <c r="A27" s="7">
        <v>21</v>
      </c>
      <c r="B27" s="51" t="str">
        <f>'Data Siswa Sistem'!B65</f>
        <v>121233020030172967</v>
      </c>
      <c r="C27" s="6" t="str">
        <f>'Data Siswa Sistem'!C65</f>
        <v xml:space="preserve">Khairil Anwar 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20.100000000000001" customHeight="1">
      <c r="A28" s="7">
        <v>22</v>
      </c>
      <c r="B28" s="51" t="str">
        <f>'Data Siswa Sistem'!B66</f>
        <v>121233020030172968</v>
      </c>
      <c r="C28" s="6" t="str">
        <f>'Data Siswa Sistem'!C66</f>
        <v>Khusnul Mutiah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20.100000000000001" customHeight="1">
      <c r="A29" s="7">
        <v>23</v>
      </c>
      <c r="B29" s="51" t="str">
        <f>'Data Siswa Sistem'!B67</f>
        <v>121233020030173010</v>
      </c>
      <c r="C29" s="6" t="str">
        <f>'Data Siswa Sistem'!C67</f>
        <v>Maelani Az Zahro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20.100000000000001" customHeight="1">
      <c r="A30" s="7">
        <v>24</v>
      </c>
      <c r="B30" s="51" t="str">
        <f>'Data Siswa Sistem'!B68</f>
        <v>121233020030172900</v>
      </c>
      <c r="C30" s="6" t="str">
        <f>'Data Siswa Sistem'!C68</f>
        <v>Martuti Wahyu Purwanti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20.100000000000001" customHeight="1">
      <c r="A31" s="7">
        <v>25</v>
      </c>
      <c r="B31" s="51" t="str">
        <f>'Data Siswa Sistem'!B69</f>
        <v>121233020030172902</v>
      </c>
      <c r="C31" s="6" t="str">
        <f>'Data Siswa Sistem'!C69</f>
        <v>Muhamad Zaeni Anas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20.100000000000001" customHeight="1">
      <c r="A32" s="7">
        <v>26</v>
      </c>
      <c r="B32" s="51" t="str">
        <f>'Data Siswa Sistem'!B70</f>
        <v>121233020030173013</v>
      </c>
      <c r="C32" s="6" t="str">
        <f>'Data Siswa Sistem'!C70</f>
        <v>Nova Julianti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20.100000000000001" customHeight="1">
      <c r="A33" s="7">
        <v>27</v>
      </c>
      <c r="B33" s="51" t="str">
        <f>'Data Siswa Sistem'!B71</f>
        <v>121233020030172978</v>
      </c>
      <c r="C33" s="6" t="str">
        <f>'Data Siswa Sistem'!C71</f>
        <v>Putri Suria Lestari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20.100000000000001" customHeight="1">
      <c r="A34" s="7">
        <v>28</v>
      </c>
      <c r="B34" s="51" t="str">
        <f>'Data Siswa Sistem'!B72</f>
        <v>121233020030173117</v>
      </c>
      <c r="C34" s="6" t="str">
        <f>'Data Siswa Sistem'!C72</f>
        <v>Rizki Waluyo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20.100000000000001" customHeight="1">
      <c r="A35" s="7">
        <v>29</v>
      </c>
      <c r="B35" s="51" t="str">
        <f>'Data Siswa Sistem'!B73</f>
        <v>121233020030172983</v>
      </c>
      <c r="C35" s="6" t="str">
        <f>'Data Siswa Sistem'!C73</f>
        <v>Selsa Ma`tsa Ratnasari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20.100000000000001" customHeight="1">
      <c r="A36" s="7">
        <v>30</v>
      </c>
      <c r="B36" s="51" t="str">
        <f>'Data Siswa Sistem'!B74</f>
        <v>121233020030173088</v>
      </c>
      <c r="C36" s="6" t="str">
        <f>'Data Siswa Sistem'!C74</f>
        <v>Ulvia Wahdah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20.100000000000001" customHeight="1">
      <c r="A37" s="7">
        <v>31</v>
      </c>
      <c r="B37" s="51" t="str">
        <f>'Data Siswa Sistem'!B75</f>
        <v>121233020030173092</v>
      </c>
      <c r="C37" s="6" t="str">
        <f>'Data Siswa Sistem'!C75</f>
        <v>Zaki Naufal Hakim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20.100000000000001" customHeight="1">
      <c r="A38" s="7">
        <v>32</v>
      </c>
      <c r="B38" s="51" t="str">
        <f>'Data Siswa Sistem'!B76</f>
        <v>121233020030172953</v>
      </c>
      <c r="C38" s="6" t="str">
        <f>'Data Siswa Sistem'!C76</f>
        <v>Zidni Kafi Alfarizi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20.100000000000001" customHeight="1">
      <c r="A39" s="7">
        <v>33</v>
      </c>
      <c r="B39" s="51">
        <f>'Data Siswa Sistem'!B77</f>
        <v>0</v>
      </c>
      <c r="C39" s="6">
        <f>'Data Siswa Sistem'!C77</f>
        <v>0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20.100000000000001" customHeight="1">
      <c r="A40" s="7">
        <v>34</v>
      </c>
      <c r="B40" s="51" t="str">
        <f>'Data Siswa Sistem'!B78</f>
        <v/>
      </c>
      <c r="C40" s="6" t="str">
        <f>'Data Siswa Sistem'!C78</f>
        <v/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20.100000000000001" customHeight="1">
      <c r="A41" s="7">
        <v>35</v>
      </c>
      <c r="B41" s="51" t="str">
        <f>'Data Siswa Sistem'!B79</f>
        <v/>
      </c>
      <c r="C41" s="6" t="str">
        <f>'Data Siswa Sistem'!C79</f>
        <v/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20.100000000000001" customHeight="1">
      <c r="A42" s="7">
        <v>36</v>
      </c>
      <c r="B42" s="51" t="str">
        <f>'Data Siswa Sistem'!B80</f>
        <v/>
      </c>
      <c r="C42" s="6" t="str">
        <f>'Data Siswa Sistem'!C80</f>
        <v/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4" spans="1:23" ht="14.25">
      <c r="C44" s="47"/>
      <c r="D44" s="47"/>
      <c r="E44" s="47"/>
      <c r="F44" s="47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7"/>
      <c r="R44" s="47"/>
      <c r="S44" s="47"/>
      <c r="T44" s="47"/>
      <c r="U44" s="47"/>
    </row>
    <row r="45" spans="1:23" ht="15.75">
      <c r="B45" s="43"/>
      <c r="C45" s="48" t="s">
        <v>50</v>
      </c>
      <c r="D45" s="47"/>
      <c r="E45" s="48"/>
      <c r="F45" s="48"/>
      <c r="G45" s="45"/>
      <c r="H45" s="45"/>
      <c r="I45" s="45"/>
      <c r="J45" s="45"/>
      <c r="K45" s="44"/>
      <c r="L45" s="46"/>
      <c r="M45" s="46"/>
      <c r="N45" s="46"/>
      <c r="O45" s="44"/>
      <c r="P45" s="44"/>
      <c r="Q45" s="47"/>
      <c r="R45" s="48" t="s">
        <v>51</v>
      </c>
      <c r="S45" s="47"/>
      <c r="T45" s="47"/>
      <c r="U45" s="47"/>
    </row>
    <row r="46" spans="1:23" ht="15.75">
      <c r="B46" s="43"/>
      <c r="C46" s="48" t="s">
        <v>52</v>
      </c>
      <c r="D46" s="47"/>
      <c r="E46" s="48"/>
      <c r="F46" s="48"/>
      <c r="G46" s="45"/>
      <c r="H46" s="45"/>
      <c r="I46" s="45"/>
      <c r="J46" s="45"/>
      <c r="K46" s="44"/>
      <c r="L46" s="46"/>
      <c r="M46" s="46"/>
      <c r="N46" s="46"/>
      <c r="O46" s="44"/>
      <c r="P46" s="44"/>
      <c r="Q46" s="47"/>
      <c r="R46" s="48" t="s">
        <v>53</v>
      </c>
      <c r="S46" s="47"/>
      <c r="T46" s="47"/>
      <c r="U46" s="47"/>
    </row>
    <row r="47" spans="1:23" ht="15.75">
      <c r="B47" s="43"/>
      <c r="C47" s="48"/>
      <c r="D47" s="47"/>
      <c r="E47" s="48"/>
      <c r="F47" s="48"/>
      <c r="G47" s="45"/>
      <c r="H47" s="45"/>
      <c r="I47" s="45"/>
      <c r="J47" s="45"/>
      <c r="K47" s="44"/>
      <c r="L47" s="46"/>
      <c r="M47" s="46"/>
      <c r="N47" s="46"/>
      <c r="O47" s="44"/>
      <c r="P47" s="44"/>
      <c r="Q47" s="47"/>
      <c r="R47" s="48"/>
      <c r="S47" s="47"/>
      <c r="T47" s="47"/>
      <c r="U47" s="47"/>
    </row>
    <row r="48" spans="1:23" ht="15.75">
      <c r="B48" s="43"/>
      <c r="C48" s="48"/>
      <c r="D48" s="47"/>
      <c r="E48" s="48"/>
      <c r="F48" s="48"/>
      <c r="G48" s="45"/>
      <c r="H48" s="45"/>
      <c r="I48" s="45"/>
      <c r="J48" s="45"/>
      <c r="K48" s="44"/>
      <c r="L48" s="46"/>
      <c r="M48" s="46"/>
      <c r="N48" s="46"/>
      <c r="O48" s="44"/>
      <c r="P48" s="44"/>
      <c r="Q48" s="47"/>
      <c r="R48" s="48"/>
      <c r="S48" s="47"/>
      <c r="T48" s="47"/>
      <c r="U48" s="47"/>
    </row>
    <row r="49" spans="2:21" ht="15.75">
      <c r="B49" s="43"/>
      <c r="C49" s="48"/>
      <c r="D49" s="47"/>
      <c r="E49" s="48"/>
      <c r="F49" s="48"/>
      <c r="G49" s="45"/>
      <c r="H49" s="45"/>
      <c r="I49" s="45"/>
      <c r="J49" s="45"/>
      <c r="K49" s="44"/>
      <c r="L49" s="46"/>
      <c r="M49" s="46"/>
      <c r="N49" s="46"/>
      <c r="O49" s="44"/>
      <c r="P49" s="44"/>
      <c r="Q49" s="47"/>
      <c r="R49" s="48"/>
      <c r="S49" s="47"/>
      <c r="T49" s="47"/>
      <c r="U49" s="47"/>
    </row>
    <row r="50" spans="2:21" ht="15.75">
      <c r="B50" s="43"/>
      <c r="C50" s="49" t="s">
        <v>594</v>
      </c>
      <c r="D50" s="47"/>
      <c r="E50" s="48"/>
      <c r="F50" s="48"/>
      <c r="G50" s="45"/>
      <c r="H50" s="45"/>
      <c r="I50" s="45"/>
      <c r="J50" s="45"/>
      <c r="K50" s="44"/>
      <c r="L50" s="46"/>
      <c r="M50" s="46"/>
      <c r="N50" s="46"/>
      <c r="O50" s="44"/>
      <c r="P50" s="44"/>
      <c r="Q50" s="47"/>
      <c r="R50" s="48" t="s">
        <v>565</v>
      </c>
      <c r="S50" s="47"/>
      <c r="T50" s="47"/>
      <c r="U50" s="47"/>
    </row>
    <row r="51" spans="2:21" ht="15.75">
      <c r="B51" s="43"/>
      <c r="C51" s="48" t="s">
        <v>56</v>
      </c>
      <c r="D51" s="47"/>
      <c r="E51" s="48"/>
      <c r="F51" s="48"/>
      <c r="G51" s="45"/>
      <c r="H51" s="45"/>
      <c r="I51" s="45"/>
      <c r="J51" s="45"/>
      <c r="K51" s="44"/>
      <c r="L51" s="46"/>
      <c r="M51" s="46"/>
      <c r="N51" s="46"/>
      <c r="O51" s="44"/>
      <c r="P51" s="44"/>
      <c r="Q51" s="47"/>
      <c r="R51" s="48" t="s">
        <v>57</v>
      </c>
      <c r="S51" s="47"/>
      <c r="T51" s="47"/>
      <c r="U51" s="47"/>
    </row>
    <row r="52" spans="2:21">
      <c r="C52" s="50"/>
      <c r="D52" s="50"/>
      <c r="E52" s="50"/>
      <c r="F52" s="50"/>
    </row>
  </sheetData>
  <mergeCells count="23">
    <mergeCell ref="A3:B4"/>
    <mergeCell ref="A5:A6"/>
    <mergeCell ref="B5:B6"/>
    <mergeCell ref="H4:I4"/>
    <mergeCell ref="J4:K4"/>
    <mergeCell ref="C3:C4"/>
    <mergeCell ref="C5:C6"/>
    <mergeCell ref="D5:E5"/>
    <mergeCell ref="F5:G5"/>
    <mergeCell ref="H5:I5"/>
    <mergeCell ref="J5:K5"/>
    <mergeCell ref="D3:W3"/>
    <mergeCell ref="D4:E4"/>
    <mergeCell ref="F4:G4"/>
    <mergeCell ref="S4:S6"/>
    <mergeCell ref="U4:U6"/>
    <mergeCell ref="V4:V6"/>
    <mergeCell ref="W4:W6"/>
    <mergeCell ref="M4:Q4"/>
    <mergeCell ref="L5:L6"/>
    <mergeCell ref="R5:R6"/>
    <mergeCell ref="T4:T6"/>
    <mergeCell ref="M5:Q5"/>
  </mergeCells>
  <pageMargins left="0.34" right="0.59055118110236204" top="0.56000000000000005" bottom="0.196850393700787" header="0.46" footer="0.511811023622047"/>
  <pageSetup paperSize="5" scale="85" orientation="landscape" horizontalDpi="4294967292" verticalDpi="4294967293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dimension ref="A1:Y84"/>
  <sheetViews>
    <sheetView view="pageBreakPreview" topLeftCell="D1" zoomScale="85" zoomScaleSheetLayoutView="85" workbookViewId="0">
      <selection activeCell="M11" sqref="M11"/>
    </sheetView>
  </sheetViews>
  <sheetFormatPr defaultRowHeight="12.75"/>
  <cols>
    <col min="1" max="1" width="8.42578125" customWidth="1"/>
    <col min="2" max="2" width="6.7109375" style="37" customWidth="1"/>
    <col min="3" max="3" width="30.85546875" customWidth="1"/>
    <col min="4" max="4" width="6.7109375" style="37" customWidth="1"/>
    <col min="5" max="5" width="28.85546875" bestFit="1" customWidth="1"/>
    <col min="6" max="6" width="6.7109375" style="37" customWidth="1"/>
    <col min="7" max="7" width="23.7109375" bestFit="1" customWidth="1"/>
    <col min="8" max="8" width="6.7109375" style="37" customWidth="1"/>
    <col min="9" max="9" width="29.28515625" bestFit="1" customWidth="1"/>
    <col min="10" max="10" width="6.7109375" style="37" customWidth="1"/>
    <col min="11" max="11" width="31.28515625" bestFit="1" customWidth="1"/>
    <col min="12" max="25" width="20.7109375" customWidth="1"/>
  </cols>
  <sheetData>
    <row r="1" spans="1:25">
      <c r="B1" s="35">
        <v>1</v>
      </c>
      <c r="C1" s="22">
        <v>2</v>
      </c>
      <c r="D1" s="35">
        <v>3</v>
      </c>
      <c r="E1" s="22">
        <v>4</v>
      </c>
      <c r="F1" s="35">
        <v>5</v>
      </c>
      <c r="G1" s="22">
        <v>6</v>
      </c>
      <c r="H1" s="35">
        <v>7</v>
      </c>
      <c r="I1" s="22">
        <v>8</v>
      </c>
      <c r="J1" s="35">
        <v>9</v>
      </c>
      <c r="K1" s="22">
        <v>10</v>
      </c>
      <c r="L1" s="22">
        <v>11</v>
      </c>
      <c r="M1" s="22">
        <v>12</v>
      </c>
      <c r="N1" s="22">
        <v>13</v>
      </c>
      <c r="O1" s="22">
        <v>14</v>
      </c>
      <c r="P1" s="22">
        <v>29</v>
      </c>
      <c r="Q1" s="22">
        <v>30</v>
      </c>
      <c r="R1" s="22">
        <v>31</v>
      </c>
      <c r="S1" s="22">
        <v>32</v>
      </c>
      <c r="T1" s="22">
        <v>33</v>
      </c>
      <c r="U1" s="22">
        <v>34</v>
      </c>
      <c r="V1" s="22">
        <v>35</v>
      </c>
      <c r="W1" s="22">
        <v>36</v>
      </c>
      <c r="X1" s="22">
        <v>37</v>
      </c>
      <c r="Y1" s="22">
        <v>38</v>
      </c>
    </row>
    <row r="2" spans="1:25">
      <c r="A2" s="22">
        <v>1</v>
      </c>
      <c r="B2" s="36" t="s">
        <v>106</v>
      </c>
      <c r="C2" t="s">
        <v>107</v>
      </c>
      <c r="D2" s="36" t="s">
        <v>112</v>
      </c>
      <c r="E2" t="s">
        <v>113</v>
      </c>
      <c r="F2" s="41" t="s">
        <v>148</v>
      </c>
      <c r="G2" t="s">
        <v>149</v>
      </c>
      <c r="H2" s="36" t="s">
        <v>134</v>
      </c>
      <c r="I2" t="s">
        <v>135</v>
      </c>
      <c r="J2" s="41" t="s">
        <v>122</v>
      </c>
      <c r="K2" t="s">
        <v>123</v>
      </c>
      <c r="L2" s="23" t="s">
        <v>114</v>
      </c>
      <c r="M2" t="s">
        <v>115</v>
      </c>
      <c r="N2" s="23" t="s">
        <v>108</v>
      </c>
      <c r="O2" t="s">
        <v>109</v>
      </c>
      <c r="P2" s="23"/>
      <c r="R2" s="23"/>
      <c r="T2" s="23"/>
      <c r="V2" s="23"/>
      <c r="X2" s="23"/>
    </row>
    <row r="3" spans="1:25">
      <c r="A3" s="22">
        <v>2</v>
      </c>
      <c r="B3" s="36" t="s">
        <v>120</v>
      </c>
      <c r="C3" t="s">
        <v>121</v>
      </c>
      <c r="D3" s="36" t="s">
        <v>138</v>
      </c>
      <c r="E3" t="s">
        <v>139</v>
      </c>
      <c r="F3" s="41" t="s">
        <v>150</v>
      </c>
      <c r="G3" t="s">
        <v>151</v>
      </c>
      <c r="H3" s="41" t="s">
        <v>136</v>
      </c>
      <c r="I3" t="s">
        <v>137</v>
      </c>
      <c r="J3" s="41" t="s">
        <v>162</v>
      </c>
      <c r="K3" t="s">
        <v>163</v>
      </c>
      <c r="L3" s="23" t="s">
        <v>116</v>
      </c>
      <c r="M3" t="s">
        <v>117</v>
      </c>
      <c r="N3" s="23" t="s">
        <v>110</v>
      </c>
      <c r="O3" t="s">
        <v>111</v>
      </c>
      <c r="P3" s="23"/>
      <c r="R3" s="23"/>
      <c r="T3" s="23"/>
      <c r="V3" s="23"/>
      <c r="X3" s="23"/>
    </row>
    <row r="4" spans="1:25">
      <c r="A4" s="22">
        <v>3</v>
      </c>
      <c r="B4" s="36" t="s">
        <v>146</v>
      </c>
      <c r="C4" t="s">
        <v>147</v>
      </c>
      <c r="D4" s="41" t="s">
        <v>152</v>
      </c>
      <c r="E4" t="s">
        <v>153</v>
      </c>
      <c r="F4" s="41" t="s">
        <v>126</v>
      </c>
      <c r="G4" t="s">
        <v>127</v>
      </c>
      <c r="H4" s="36" t="s">
        <v>176</v>
      </c>
      <c r="I4" t="s">
        <v>177</v>
      </c>
      <c r="J4" s="41" t="s">
        <v>164</v>
      </c>
      <c r="K4" t="s">
        <v>165</v>
      </c>
      <c r="L4" s="34" t="s">
        <v>166</v>
      </c>
      <c r="M4" t="s">
        <v>167</v>
      </c>
      <c r="N4" s="23" t="s">
        <v>124</v>
      </c>
      <c r="O4" t="s">
        <v>125</v>
      </c>
      <c r="P4" s="23"/>
      <c r="R4" s="23"/>
      <c r="T4" s="23"/>
      <c r="V4" s="23"/>
      <c r="X4" s="23"/>
    </row>
    <row r="5" spans="1:25">
      <c r="A5" s="22">
        <v>4</v>
      </c>
      <c r="B5" s="36" t="s">
        <v>160</v>
      </c>
      <c r="C5" t="s">
        <v>161</v>
      </c>
      <c r="D5" s="41" t="s">
        <v>154</v>
      </c>
      <c r="E5" t="s">
        <v>155</v>
      </c>
      <c r="F5" s="41" t="s">
        <v>130</v>
      </c>
      <c r="G5" t="s">
        <v>131</v>
      </c>
      <c r="H5" s="41" t="s">
        <v>168</v>
      </c>
      <c r="I5" t="s">
        <v>169</v>
      </c>
      <c r="J5" s="41" t="s">
        <v>170</v>
      </c>
      <c r="K5" t="s">
        <v>171</v>
      </c>
      <c r="L5" s="34" t="s">
        <v>156</v>
      </c>
      <c r="M5" t="s">
        <v>157</v>
      </c>
      <c r="N5" s="23" t="s">
        <v>140</v>
      </c>
      <c r="O5" t="s">
        <v>141</v>
      </c>
      <c r="P5" s="23"/>
      <c r="R5" s="23"/>
      <c r="T5" s="23"/>
      <c r="V5" s="23"/>
      <c r="X5" s="23"/>
    </row>
    <row r="6" spans="1:25">
      <c r="A6" s="22">
        <v>5</v>
      </c>
      <c r="B6" s="36" t="s">
        <v>174</v>
      </c>
      <c r="C6" t="s">
        <v>175</v>
      </c>
      <c r="D6" s="41" t="s">
        <v>182</v>
      </c>
      <c r="E6" t="s">
        <v>183</v>
      </c>
      <c r="F6" s="36" t="s">
        <v>144</v>
      </c>
      <c r="G6" t="s">
        <v>145</v>
      </c>
      <c r="H6" s="41" t="s">
        <v>118</v>
      </c>
      <c r="I6" t="s">
        <v>119</v>
      </c>
      <c r="J6" s="41" t="s">
        <v>186</v>
      </c>
      <c r="K6" t="s">
        <v>187</v>
      </c>
      <c r="L6" s="34" t="s">
        <v>192</v>
      </c>
      <c r="M6" t="s">
        <v>193</v>
      </c>
      <c r="N6" s="23" t="s">
        <v>128</v>
      </c>
      <c r="O6" t="s">
        <v>129</v>
      </c>
      <c r="P6" s="23"/>
      <c r="R6" s="23"/>
      <c r="T6" s="23"/>
      <c r="V6" s="23"/>
      <c r="X6" s="23"/>
    </row>
    <row r="7" spans="1:25">
      <c r="A7" s="22">
        <v>6</v>
      </c>
      <c r="B7" s="36" t="s">
        <v>188</v>
      </c>
      <c r="C7" t="s">
        <v>189</v>
      </c>
      <c r="D7" s="36" t="s">
        <v>132</v>
      </c>
      <c r="E7" t="s">
        <v>133</v>
      </c>
      <c r="F7" s="36" t="s">
        <v>194</v>
      </c>
      <c r="G7" t="s">
        <v>195</v>
      </c>
      <c r="H7" s="41" t="s">
        <v>158</v>
      </c>
      <c r="I7" t="s">
        <v>159</v>
      </c>
      <c r="J7" s="41" t="s">
        <v>180</v>
      </c>
      <c r="K7" t="s">
        <v>181</v>
      </c>
      <c r="L7" s="34" t="s">
        <v>211</v>
      </c>
      <c r="M7" t="s">
        <v>212</v>
      </c>
      <c r="N7" s="23" t="s">
        <v>142</v>
      </c>
      <c r="O7" t="s">
        <v>143</v>
      </c>
      <c r="P7" s="23"/>
      <c r="R7" s="23"/>
      <c r="T7" s="23"/>
      <c r="V7" s="23"/>
      <c r="X7" s="23"/>
    </row>
    <row r="8" spans="1:25">
      <c r="A8" s="22">
        <v>7</v>
      </c>
      <c r="B8" s="36" t="s">
        <v>202</v>
      </c>
      <c r="C8" t="s">
        <v>203</v>
      </c>
      <c r="D8" s="41" t="s">
        <v>172</v>
      </c>
      <c r="E8" t="s">
        <v>173</v>
      </c>
      <c r="F8" s="36" t="s">
        <v>219</v>
      </c>
      <c r="G8" t="s">
        <v>220</v>
      </c>
      <c r="H8" s="41" t="s">
        <v>584</v>
      </c>
      <c r="I8" t="s">
        <v>573</v>
      </c>
      <c r="J8" s="36" t="s">
        <v>184</v>
      </c>
      <c r="K8" t="s">
        <v>185</v>
      </c>
      <c r="L8" s="34" t="s">
        <v>198</v>
      </c>
      <c r="M8" t="s">
        <v>199</v>
      </c>
      <c r="N8" s="23" t="s">
        <v>215</v>
      </c>
      <c r="O8" t="s">
        <v>216</v>
      </c>
      <c r="P8" s="23"/>
      <c r="R8" s="23"/>
      <c r="T8" s="23"/>
      <c r="V8" s="23"/>
      <c r="X8" s="23"/>
    </row>
    <row r="9" spans="1:25">
      <c r="A9" s="22">
        <v>8</v>
      </c>
      <c r="B9" s="36" t="s">
        <v>213</v>
      </c>
      <c r="C9" t="s">
        <v>214</v>
      </c>
      <c r="D9" s="41" t="s">
        <v>190</v>
      </c>
      <c r="E9" t="s">
        <v>191</v>
      </c>
      <c r="F9" s="41" t="s">
        <v>209</v>
      </c>
      <c r="G9" t="s">
        <v>210</v>
      </c>
      <c r="H9" s="41" t="s">
        <v>178</v>
      </c>
      <c r="I9" t="s">
        <v>179</v>
      </c>
      <c r="J9" s="41" t="s">
        <v>200</v>
      </c>
      <c r="K9" t="s">
        <v>201</v>
      </c>
      <c r="L9" s="34" t="s">
        <v>206</v>
      </c>
      <c r="M9" t="s">
        <v>576</v>
      </c>
      <c r="N9" s="23" t="s">
        <v>241</v>
      </c>
      <c r="O9" t="s">
        <v>242</v>
      </c>
      <c r="P9" s="23"/>
      <c r="R9" s="23"/>
      <c r="T9" s="23"/>
      <c r="V9" s="23"/>
      <c r="X9" s="23"/>
    </row>
    <row r="10" spans="1:25">
      <c r="A10" s="22">
        <v>9</v>
      </c>
      <c r="B10" s="36" t="s">
        <v>227</v>
      </c>
      <c r="C10" t="s">
        <v>228</v>
      </c>
      <c r="D10" s="36" t="s">
        <v>207</v>
      </c>
      <c r="E10" t="s">
        <v>208</v>
      </c>
      <c r="F10" s="41" t="s">
        <v>269</v>
      </c>
      <c r="G10" t="s">
        <v>270</v>
      </c>
      <c r="H10" s="41" t="s">
        <v>204</v>
      </c>
      <c r="I10" t="s">
        <v>205</v>
      </c>
      <c r="J10" s="36" t="s">
        <v>245</v>
      </c>
      <c r="K10" t="s">
        <v>246</v>
      </c>
      <c r="L10" s="23" t="s">
        <v>271</v>
      </c>
      <c r="M10" t="s">
        <v>597</v>
      </c>
      <c r="N10" s="23" t="s">
        <v>196</v>
      </c>
      <c r="O10" t="s">
        <v>197</v>
      </c>
      <c r="P10" s="23"/>
      <c r="R10" s="23"/>
      <c r="T10" s="23"/>
      <c r="V10" s="23"/>
      <c r="X10" s="23"/>
    </row>
    <row r="11" spans="1:25">
      <c r="A11" s="22">
        <v>10</v>
      </c>
      <c r="B11" s="36" t="s">
        <v>239</v>
      </c>
      <c r="C11" t="s">
        <v>240</v>
      </c>
      <c r="D11" s="36" t="s">
        <v>223</v>
      </c>
      <c r="E11" t="s">
        <v>224</v>
      </c>
      <c r="F11" s="41" t="s">
        <v>259</v>
      </c>
      <c r="G11" t="s">
        <v>260</v>
      </c>
      <c r="H11" s="41" t="s">
        <v>255</v>
      </c>
      <c r="I11" t="s">
        <v>256</v>
      </c>
      <c r="J11" s="41" t="s">
        <v>221</v>
      </c>
      <c r="K11" t="s">
        <v>222</v>
      </c>
      <c r="L11" s="23" t="s">
        <v>307</v>
      </c>
      <c r="M11" t="s">
        <v>308</v>
      </c>
      <c r="N11" s="23" t="s">
        <v>217</v>
      </c>
      <c r="O11" t="s">
        <v>218</v>
      </c>
      <c r="P11" s="23"/>
      <c r="R11" s="23"/>
      <c r="T11" s="23"/>
      <c r="V11" s="23"/>
      <c r="X11" s="23"/>
    </row>
    <row r="12" spans="1:25">
      <c r="A12" s="22">
        <v>11</v>
      </c>
      <c r="B12" s="36" t="s">
        <v>305</v>
      </c>
      <c r="C12" t="s">
        <v>306</v>
      </c>
      <c r="D12" s="36" t="s">
        <v>225</v>
      </c>
      <c r="E12" t="s">
        <v>226</v>
      </c>
      <c r="F12" s="41" t="s">
        <v>297</v>
      </c>
      <c r="G12" t="s">
        <v>298</v>
      </c>
      <c r="H12" s="41" t="s">
        <v>231</v>
      </c>
      <c r="I12" t="s">
        <v>232</v>
      </c>
      <c r="J12" s="41" t="s">
        <v>229</v>
      </c>
      <c r="K12" t="s">
        <v>230</v>
      </c>
      <c r="L12" s="23" t="s">
        <v>325</v>
      </c>
      <c r="M12" t="s">
        <v>326</v>
      </c>
      <c r="N12" s="23" t="s">
        <v>235</v>
      </c>
      <c r="O12" t="s">
        <v>236</v>
      </c>
      <c r="P12" s="23"/>
      <c r="R12" s="23"/>
      <c r="T12" s="23"/>
      <c r="V12" s="23"/>
      <c r="X12" s="23"/>
    </row>
    <row r="13" spans="1:25">
      <c r="A13" s="22">
        <v>12</v>
      </c>
      <c r="B13" s="36" t="s">
        <v>276</v>
      </c>
      <c r="C13" t="s">
        <v>277</v>
      </c>
      <c r="D13" s="41" t="s">
        <v>284</v>
      </c>
      <c r="E13" t="s">
        <v>285</v>
      </c>
      <c r="F13" s="36" t="s">
        <v>292</v>
      </c>
      <c r="G13" t="s">
        <v>91</v>
      </c>
      <c r="H13" s="41" t="s">
        <v>267</v>
      </c>
      <c r="I13" t="s">
        <v>268</v>
      </c>
      <c r="J13" s="41" t="s">
        <v>233</v>
      </c>
      <c r="K13" t="s">
        <v>234</v>
      </c>
      <c r="L13" s="23" t="s">
        <v>585</v>
      </c>
      <c r="M13" t="s">
        <v>574</v>
      </c>
      <c r="N13" s="23" t="s">
        <v>237</v>
      </c>
      <c r="O13" t="s">
        <v>238</v>
      </c>
      <c r="P13" s="23"/>
      <c r="R13" s="23"/>
      <c r="T13" s="23"/>
      <c r="V13" s="23"/>
      <c r="X13" s="23"/>
    </row>
    <row r="14" spans="1:25">
      <c r="A14" s="22">
        <v>13</v>
      </c>
      <c r="B14" s="36" t="s">
        <v>265</v>
      </c>
      <c r="C14" t="s">
        <v>266</v>
      </c>
      <c r="D14" s="36" t="s">
        <v>253</v>
      </c>
      <c r="E14" t="s">
        <v>254</v>
      </c>
      <c r="F14" s="36" t="s">
        <v>274</v>
      </c>
      <c r="G14" t="s">
        <v>275</v>
      </c>
      <c r="H14" s="36" t="s">
        <v>257</v>
      </c>
      <c r="I14" t="s">
        <v>258</v>
      </c>
      <c r="J14" s="41" t="s">
        <v>247</v>
      </c>
      <c r="K14" t="s">
        <v>248</v>
      </c>
      <c r="L14" s="34" t="s">
        <v>349</v>
      </c>
      <c r="M14" t="s">
        <v>350</v>
      </c>
      <c r="N14" s="23" t="s">
        <v>243</v>
      </c>
      <c r="O14" t="s">
        <v>244</v>
      </c>
      <c r="P14" s="23"/>
      <c r="R14" s="23"/>
      <c r="T14" s="23"/>
      <c r="V14" s="23"/>
      <c r="X14" s="23"/>
    </row>
    <row r="15" spans="1:25">
      <c r="A15" s="22">
        <v>14</v>
      </c>
      <c r="B15" s="36" t="s">
        <v>278</v>
      </c>
      <c r="C15" t="s">
        <v>279</v>
      </c>
      <c r="D15" s="36" t="s">
        <v>303</v>
      </c>
      <c r="E15" t="s">
        <v>304</v>
      </c>
      <c r="F15" s="41" t="s">
        <v>263</v>
      </c>
      <c r="G15" t="s">
        <v>264</v>
      </c>
      <c r="H15" s="41" t="s">
        <v>249</v>
      </c>
      <c r="I15" t="s">
        <v>250</v>
      </c>
      <c r="J15" s="41" t="s">
        <v>335</v>
      </c>
      <c r="K15" t="s">
        <v>336</v>
      </c>
      <c r="L15" s="34" t="s">
        <v>327</v>
      </c>
      <c r="M15" t="s">
        <v>328</v>
      </c>
      <c r="N15" s="23" t="s">
        <v>280</v>
      </c>
      <c r="O15" t="s">
        <v>281</v>
      </c>
      <c r="P15" s="23"/>
      <c r="R15" s="23"/>
      <c r="T15" s="23"/>
      <c r="V15" s="23"/>
      <c r="X15" s="23"/>
    </row>
    <row r="16" spans="1:25">
      <c r="A16" s="22">
        <v>15</v>
      </c>
      <c r="B16" s="36" t="s">
        <v>290</v>
      </c>
      <c r="C16" t="s">
        <v>291</v>
      </c>
      <c r="D16" s="36" t="s">
        <v>317</v>
      </c>
      <c r="E16" t="s">
        <v>318</v>
      </c>
      <c r="F16" s="41" t="s">
        <v>373</v>
      </c>
      <c r="G16" t="s">
        <v>374</v>
      </c>
      <c r="H16" s="41" t="s">
        <v>321</v>
      </c>
      <c r="I16" t="s">
        <v>322</v>
      </c>
      <c r="J16" s="41" t="s">
        <v>282</v>
      </c>
      <c r="K16" t="s">
        <v>283</v>
      </c>
      <c r="L16" s="34" t="s">
        <v>363</v>
      </c>
      <c r="M16" t="s">
        <v>364</v>
      </c>
      <c r="N16" s="23" t="s">
        <v>295</v>
      </c>
      <c r="O16" t="s">
        <v>296</v>
      </c>
      <c r="P16" s="23"/>
      <c r="R16" s="23"/>
      <c r="T16" s="23"/>
      <c r="V16" s="23"/>
      <c r="X16" s="23"/>
    </row>
    <row r="17" spans="1:24">
      <c r="A17" s="22">
        <v>16</v>
      </c>
      <c r="B17" s="36" t="s">
        <v>301</v>
      </c>
      <c r="C17" t="s">
        <v>302</v>
      </c>
      <c r="D17" s="41" t="s">
        <v>331</v>
      </c>
      <c r="E17" t="s">
        <v>332</v>
      </c>
      <c r="F17" s="41" t="s">
        <v>299</v>
      </c>
      <c r="G17" t="s">
        <v>300</v>
      </c>
      <c r="H17" s="41" t="s">
        <v>251</v>
      </c>
      <c r="I17" t="s">
        <v>252</v>
      </c>
      <c r="J17" s="41" t="s">
        <v>361</v>
      </c>
      <c r="K17" t="s">
        <v>362</v>
      </c>
      <c r="L17" s="23" t="s">
        <v>347</v>
      </c>
      <c r="M17" t="s">
        <v>348</v>
      </c>
      <c r="N17" s="23" t="s">
        <v>272</v>
      </c>
      <c r="O17" t="s">
        <v>273</v>
      </c>
      <c r="P17" s="23"/>
      <c r="R17" s="23"/>
      <c r="T17" s="23"/>
      <c r="V17" s="23"/>
      <c r="X17" s="23"/>
    </row>
    <row r="18" spans="1:24">
      <c r="A18" s="22">
        <v>17</v>
      </c>
      <c r="B18" s="36" t="s">
        <v>315</v>
      </c>
      <c r="C18" t="s">
        <v>316</v>
      </c>
      <c r="D18" s="41" t="s">
        <v>319</v>
      </c>
      <c r="E18" t="s">
        <v>320</v>
      </c>
      <c r="F18" s="41" t="s">
        <v>313</v>
      </c>
      <c r="G18" t="s">
        <v>314</v>
      </c>
      <c r="H18" s="41" t="s">
        <v>288</v>
      </c>
      <c r="I18" t="s">
        <v>289</v>
      </c>
      <c r="J18" s="41" t="s">
        <v>345</v>
      </c>
      <c r="K18" t="s">
        <v>346</v>
      </c>
      <c r="L18" s="34" t="s">
        <v>385</v>
      </c>
      <c r="M18" t="s">
        <v>386</v>
      </c>
      <c r="N18" s="23" t="s">
        <v>286</v>
      </c>
      <c r="O18" t="s">
        <v>287</v>
      </c>
      <c r="P18" s="23"/>
      <c r="R18" s="23"/>
      <c r="T18" s="23"/>
      <c r="V18" s="23"/>
      <c r="X18" s="23"/>
    </row>
    <row r="19" spans="1:24">
      <c r="A19" s="22">
        <v>18</v>
      </c>
      <c r="B19" s="36" t="s">
        <v>371</v>
      </c>
      <c r="C19" t="s">
        <v>372</v>
      </c>
      <c r="D19" s="36" t="s">
        <v>333</v>
      </c>
      <c r="E19" t="s">
        <v>334</v>
      </c>
      <c r="F19" s="41" t="s">
        <v>397</v>
      </c>
      <c r="G19" t="s">
        <v>575</v>
      </c>
      <c r="H19" s="41" t="s">
        <v>337</v>
      </c>
      <c r="I19" t="s">
        <v>338</v>
      </c>
      <c r="J19" s="41" t="s">
        <v>414</v>
      </c>
      <c r="K19" t="s">
        <v>415</v>
      </c>
      <c r="L19" s="34" t="s">
        <v>389</v>
      </c>
      <c r="M19" t="s">
        <v>390</v>
      </c>
      <c r="N19" s="23" t="s">
        <v>261</v>
      </c>
      <c r="O19" t="s">
        <v>262</v>
      </c>
      <c r="P19" s="23"/>
      <c r="R19" s="23"/>
      <c r="T19" s="23"/>
      <c r="V19" s="23"/>
      <c r="X19" s="23"/>
    </row>
    <row r="20" spans="1:24">
      <c r="A20" s="22">
        <v>19</v>
      </c>
      <c r="B20" s="36" t="s">
        <v>329</v>
      </c>
      <c r="C20" t="s">
        <v>330</v>
      </c>
      <c r="D20" s="36" t="s">
        <v>400</v>
      </c>
      <c r="E20" t="s">
        <v>401</v>
      </c>
      <c r="F20" s="41" t="s">
        <v>379</v>
      </c>
      <c r="G20" t="s">
        <v>380</v>
      </c>
      <c r="H20" s="41" t="s">
        <v>341</v>
      </c>
      <c r="I20" t="s">
        <v>342</v>
      </c>
      <c r="J20" s="41" t="s">
        <v>410</v>
      </c>
      <c r="K20" t="s">
        <v>411</v>
      </c>
      <c r="L20" s="34" t="s">
        <v>393</v>
      </c>
      <c r="M20" t="s">
        <v>394</v>
      </c>
      <c r="N20" s="23" t="s">
        <v>309</v>
      </c>
      <c r="O20" t="s">
        <v>310</v>
      </c>
      <c r="P20" s="23"/>
      <c r="R20" s="23"/>
      <c r="T20" s="23"/>
      <c r="V20" s="23"/>
      <c r="X20" s="23"/>
    </row>
    <row r="21" spans="1:24">
      <c r="A21" s="22">
        <v>20</v>
      </c>
      <c r="B21" s="36" t="s">
        <v>355</v>
      </c>
      <c r="C21" t="s">
        <v>356</v>
      </c>
      <c r="D21" s="41" t="s">
        <v>359</v>
      </c>
      <c r="E21" t="s">
        <v>360</v>
      </c>
      <c r="F21" s="41" t="s">
        <v>424</v>
      </c>
      <c r="G21" t="s">
        <v>425</v>
      </c>
      <c r="H21" s="36" t="s">
        <v>351</v>
      </c>
      <c r="I21" t="s">
        <v>352</v>
      </c>
      <c r="J21" s="41" t="s">
        <v>418</v>
      </c>
      <c r="K21" t="s">
        <v>419</v>
      </c>
      <c r="L21" s="34" t="s">
        <v>412</v>
      </c>
      <c r="M21" t="s">
        <v>413</v>
      </c>
      <c r="N21" s="23" t="s">
        <v>293</v>
      </c>
      <c r="O21" t="s">
        <v>294</v>
      </c>
      <c r="P21" s="23"/>
      <c r="R21" s="23"/>
      <c r="T21" s="23"/>
      <c r="V21" s="23"/>
      <c r="X21" s="23"/>
    </row>
    <row r="22" spans="1:24">
      <c r="A22" s="22">
        <v>21</v>
      </c>
      <c r="B22" s="36" t="s">
        <v>367</v>
      </c>
      <c r="C22" t="s">
        <v>368</v>
      </c>
      <c r="D22" s="36" t="s">
        <v>365</v>
      </c>
      <c r="E22" t="s">
        <v>366</v>
      </c>
      <c r="F22" s="41" t="s">
        <v>444</v>
      </c>
      <c r="G22" t="s">
        <v>445</v>
      </c>
      <c r="H22" s="36" t="s">
        <v>353</v>
      </c>
      <c r="I22" t="s">
        <v>354</v>
      </c>
      <c r="J22" s="41" t="s">
        <v>432</v>
      </c>
      <c r="K22" t="s">
        <v>433</v>
      </c>
      <c r="L22" s="34" t="s">
        <v>416</v>
      </c>
      <c r="M22" t="s">
        <v>417</v>
      </c>
      <c r="N22" s="23" t="s">
        <v>311</v>
      </c>
      <c r="O22" t="s">
        <v>312</v>
      </c>
      <c r="P22" s="23"/>
      <c r="R22" s="23"/>
      <c r="T22" s="23"/>
      <c r="V22" s="23"/>
      <c r="X22" s="23"/>
    </row>
    <row r="23" spans="1:24">
      <c r="A23" s="22">
        <v>22</v>
      </c>
      <c r="B23" s="36" t="s">
        <v>381</v>
      </c>
      <c r="C23" t="s">
        <v>382</v>
      </c>
      <c r="D23" s="41" t="s">
        <v>391</v>
      </c>
      <c r="E23" t="s">
        <v>392</v>
      </c>
      <c r="F23" s="36" t="s">
        <v>420</v>
      </c>
      <c r="G23" t="s">
        <v>421</v>
      </c>
      <c r="H23" s="41" t="s">
        <v>428</v>
      </c>
      <c r="I23" t="s">
        <v>429</v>
      </c>
      <c r="J23" s="41" t="s">
        <v>454</v>
      </c>
      <c r="K23" t="s">
        <v>455</v>
      </c>
      <c r="L23" s="34" t="s">
        <v>450</v>
      </c>
      <c r="M23" t="s">
        <v>451</v>
      </c>
      <c r="N23" s="23" t="s">
        <v>323</v>
      </c>
      <c r="O23" t="s">
        <v>324</v>
      </c>
      <c r="P23" s="23"/>
      <c r="R23" s="23"/>
      <c r="T23" s="23"/>
      <c r="V23" s="23"/>
      <c r="X23" s="23"/>
    </row>
    <row r="24" spans="1:24">
      <c r="A24" s="22">
        <v>23</v>
      </c>
      <c r="B24" s="36" t="s">
        <v>395</v>
      </c>
      <c r="C24" t="s">
        <v>396</v>
      </c>
      <c r="D24" s="36" t="s">
        <v>404</v>
      </c>
      <c r="E24" t="s">
        <v>405</v>
      </c>
      <c r="F24" s="41" t="s">
        <v>434</v>
      </c>
      <c r="G24" t="s">
        <v>435</v>
      </c>
      <c r="H24" s="41" t="s">
        <v>383</v>
      </c>
      <c r="I24" t="s">
        <v>384</v>
      </c>
      <c r="J24" s="41" t="s">
        <v>458</v>
      </c>
      <c r="K24" t="s">
        <v>459</v>
      </c>
      <c r="L24" s="34" t="s">
        <v>478</v>
      </c>
      <c r="M24" t="s">
        <v>479</v>
      </c>
      <c r="N24" s="23" t="s">
        <v>387</v>
      </c>
      <c r="O24" t="s">
        <v>388</v>
      </c>
      <c r="P24" s="23"/>
      <c r="R24" s="23"/>
      <c r="T24" s="23"/>
      <c r="V24" s="23"/>
      <c r="X24" s="23"/>
    </row>
    <row r="25" spans="1:24">
      <c r="A25" s="22">
        <v>24</v>
      </c>
      <c r="B25" s="36" t="s">
        <v>408</v>
      </c>
      <c r="C25" t="s">
        <v>409</v>
      </c>
      <c r="D25" s="41" t="s">
        <v>343</v>
      </c>
      <c r="E25" t="s">
        <v>344</v>
      </c>
      <c r="F25" s="41" t="s">
        <v>489</v>
      </c>
      <c r="G25" t="s">
        <v>490</v>
      </c>
      <c r="H25" s="41" t="s">
        <v>375</v>
      </c>
      <c r="I25" t="s">
        <v>376</v>
      </c>
      <c r="J25" s="41" t="s">
        <v>452</v>
      </c>
      <c r="K25" t="s">
        <v>453</v>
      </c>
      <c r="L25" s="34" t="s">
        <v>460</v>
      </c>
      <c r="M25" t="s">
        <v>461</v>
      </c>
      <c r="N25" s="23" t="s">
        <v>339</v>
      </c>
      <c r="O25" t="s">
        <v>340</v>
      </c>
      <c r="P25" s="23"/>
      <c r="R25" s="23"/>
      <c r="T25" s="23"/>
      <c r="V25" s="23"/>
      <c r="X25" s="23"/>
    </row>
    <row r="26" spans="1:24">
      <c r="A26" s="22">
        <v>25</v>
      </c>
      <c r="B26" s="36" t="s">
        <v>422</v>
      </c>
      <c r="C26" t="s">
        <v>423</v>
      </c>
      <c r="D26" s="41" t="s">
        <v>357</v>
      </c>
      <c r="E26" t="s">
        <v>358</v>
      </c>
      <c r="F26" s="41" t="s">
        <v>480</v>
      </c>
      <c r="G26" t="s">
        <v>481</v>
      </c>
      <c r="H26" s="41" t="s">
        <v>406</v>
      </c>
      <c r="I26" t="s">
        <v>407</v>
      </c>
      <c r="J26" s="41" t="s">
        <v>466</v>
      </c>
      <c r="K26" t="s">
        <v>467</v>
      </c>
      <c r="L26" s="34" t="s">
        <v>456</v>
      </c>
      <c r="M26" t="s">
        <v>457</v>
      </c>
      <c r="N26" s="23" t="s">
        <v>377</v>
      </c>
      <c r="O26" t="s">
        <v>378</v>
      </c>
      <c r="P26" s="23"/>
      <c r="R26" s="23"/>
      <c r="T26" s="23"/>
      <c r="V26" s="23"/>
      <c r="X26" s="23"/>
    </row>
    <row r="27" spans="1:24">
      <c r="A27" s="22">
        <v>26</v>
      </c>
      <c r="B27" s="36" t="s">
        <v>436</v>
      </c>
      <c r="C27" t="s">
        <v>437</v>
      </c>
      <c r="D27" s="41" t="s">
        <v>398</v>
      </c>
      <c r="E27" t="s">
        <v>399</v>
      </c>
      <c r="F27" s="36" t="s">
        <v>472</v>
      </c>
      <c r="G27" t="s">
        <v>473</v>
      </c>
      <c r="H27" s="36" t="s">
        <v>402</v>
      </c>
      <c r="I27" t="s">
        <v>403</v>
      </c>
      <c r="J27" s="41" t="s">
        <v>484</v>
      </c>
      <c r="K27" t="s">
        <v>485</v>
      </c>
      <c r="L27" s="34" t="s">
        <v>586</v>
      </c>
      <c r="M27" t="s">
        <v>488</v>
      </c>
      <c r="N27" s="23" t="s">
        <v>369</v>
      </c>
      <c r="O27" t="s">
        <v>370</v>
      </c>
      <c r="P27" s="23"/>
      <c r="R27" s="23"/>
      <c r="T27" s="23"/>
      <c r="V27" s="23"/>
      <c r="X27" s="23"/>
    </row>
    <row r="28" spans="1:24">
      <c r="A28" s="22">
        <v>27</v>
      </c>
      <c r="B28" s="36" t="s">
        <v>462</v>
      </c>
      <c r="C28" t="s">
        <v>463</v>
      </c>
      <c r="D28" s="41" t="s">
        <v>426</v>
      </c>
      <c r="E28" t="s">
        <v>427</v>
      </c>
      <c r="F28" s="41" t="s">
        <v>486</v>
      </c>
      <c r="G28" t="s">
        <v>487</v>
      </c>
      <c r="H28" s="36" t="s">
        <v>476</v>
      </c>
      <c r="I28" t="s">
        <v>477</v>
      </c>
      <c r="J28" s="41" t="s">
        <v>491</v>
      </c>
      <c r="K28" t="s">
        <v>492</v>
      </c>
      <c r="L28" s="34" t="s">
        <v>470</v>
      </c>
      <c r="M28" t="s">
        <v>471</v>
      </c>
      <c r="N28" s="23" t="s">
        <v>442</v>
      </c>
      <c r="O28" t="s">
        <v>443</v>
      </c>
      <c r="P28" s="23"/>
      <c r="R28" s="23"/>
      <c r="T28" s="23"/>
      <c r="V28" s="23"/>
      <c r="X28" s="23"/>
    </row>
    <row r="29" spans="1:24">
      <c r="A29" s="22">
        <v>28</v>
      </c>
      <c r="B29" s="36" t="s">
        <v>474</v>
      </c>
      <c r="C29" t="s">
        <v>475</v>
      </c>
      <c r="D29" s="41" t="s">
        <v>448</v>
      </c>
      <c r="E29" t="s">
        <v>449</v>
      </c>
      <c r="F29" s="41" t="s">
        <v>499</v>
      </c>
      <c r="G29" t="s">
        <v>500</v>
      </c>
      <c r="H29" s="41" t="s">
        <v>430</v>
      </c>
      <c r="I29" t="s">
        <v>431</v>
      </c>
      <c r="J29" s="41" t="s">
        <v>497</v>
      </c>
      <c r="K29" t="s">
        <v>498</v>
      </c>
      <c r="L29" s="34" t="s">
        <v>526</v>
      </c>
      <c r="M29" t="s">
        <v>527</v>
      </c>
      <c r="N29" s="23" t="s">
        <v>440</v>
      </c>
      <c r="O29" t="s">
        <v>441</v>
      </c>
      <c r="P29" s="23"/>
      <c r="R29" s="23"/>
      <c r="T29" s="23"/>
      <c r="V29" s="23"/>
      <c r="X29" s="23"/>
    </row>
    <row r="30" spans="1:24">
      <c r="A30" s="22">
        <v>29</v>
      </c>
      <c r="B30" s="36" t="s">
        <v>446</v>
      </c>
      <c r="C30" t="s">
        <v>447</v>
      </c>
      <c r="D30" s="41" t="s">
        <v>438</v>
      </c>
      <c r="E30" t="s">
        <v>439</v>
      </c>
      <c r="F30" s="36" t="s">
        <v>512</v>
      </c>
      <c r="G30" t="s">
        <v>513</v>
      </c>
      <c r="H30" s="41" t="s">
        <v>524</v>
      </c>
      <c r="I30" t="s">
        <v>525</v>
      </c>
      <c r="J30" s="41" t="s">
        <v>510</v>
      </c>
      <c r="K30" t="s">
        <v>511</v>
      </c>
      <c r="L30" s="23" t="s">
        <v>504</v>
      </c>
      <c r="M30" t="s">
        <v>505</v>
      </c>
      <c r="N30" s="23" t="s">
        <v>468</v>
      </c>
      <c r="O30" t="s">
        <v>469</v>
      </c>
      <c r="P30" s="23"/>
      <c r="R30" s="23"/>
      <c r="T30" s="23"/>
      <c r="V30" s="23"/>
      <c r="X30" s="23"/>
    </row>
    <row r="31" spans="1:24">
      <c r="A31" s="22">
        <v>30</v>
      </c>
      <c r="B31" s="36" t="s">
        <v>501</v>
      </c>
      <c r="C31" t="s">
        <v>502</v>
      </c>
      <c r="D31" s="36" t="s">
        <v>464</v>
      </c>
      <c r="E31" t="s">
        <v>465</v>
      </c>
      <c r="F31" s="36" t="s">
        <v>493</v>
      </c>
      <c r="G31" t="s">
        <v>494</v>
      </c>
      <c r="H31" s="41" t="s">
        <v>506</v>
      </c>
      <c r="I31" t="s">
        <v>507</v>
      </c>
      <c r="J31" s="36" t="s">
        <v>518</v>
      </c>
      <c r="K31" t="s">
        <v>519</v>
      </c>
      <c r="L31" s="23" t="s">
        <v>508</v>
      </c>
      <c r="M31" t="s">
        <v>509</v>
      </c>
      <c r="N31" s="23" t="s">
        <v>482</v>
      </c>
      <c r="O31" t="s">
        <v>483</v>
      </c>
      <c r="P31" s="23"/>
      <c r="R31" s="23"/>
      <c r="T31" s="23"/>
      <c r="V31" s="23"/>
      <c r="X31" s="23"/>
    </row>
    <row r="32" spans="1:24">
      <c r="A32" s="22">
        <v>31</v>
      </c>
      <c r="B32" s="36" t="s">
        <v>514</v>
      </c>
      <c r="C32" t="s">
        <v>515</v>
      </c>
      <c r="D32" s="36" t="s">
        <v>503</v>
      </c>
      <c r="E32" t="s">
        <v>78</v>
      </c>
      <c r="F32" s="36" t="s">
        <v>530</v>
      </c>
      <c r="G32" t="s">
        <v>531</v>
      </c>
      <c r="H32" s="36" t="s">
        <v>516</v>
      </c>
      <c r="I32" t="s">
        <v>517</v>
      </c>
      <c r="J32" s="36" t="s">
        <v>536</v>
      </c>
      <c r="K32" t="s">
        <v>537</v>
      </c>
      <c r="L32" s="23" t="s">
        <v>520</v>
      </c>
      <c r="M32" t="s">
        <v>521</v>
      </c>
      <c r="N32" s="23" t="s">
        <v>534</v>
      </c>
      <c r="O32" t="s">
        <v>535</v>
      </c>
      <c r="P32" s="23"/>
      <c r="R32" s="23"/>
      <c r="T32" s="23"/>
      <c r="V32" s="23"/>
      <c r="X32" s="23"/>
    </row>
    <row r="33" spans="1:24">
      <c r="A33" s="22">
        <v>32</v>
      </c>
      <c r="B33" s="36" t="s">
        <v>558</v>
      </c>
      <c r="C33" t="s">
        <v>559</v>
      </c>
      <c r="D33" s="36" t="s">
        <v>528</v>
      </c>
      <c r="E33" t="s">
        <v>529</v>
      </c>
      <c r="F33" s="36" t="s">
        <v>538</v>
      </c>
      <c r="G33" t="s">
        <v>539</v>
      </c>
      <c r="H33" s="36" t="s">
        <v>495</v>
      </c>
      <c r="I33" t="s">
        <v>496</v>
      </c>
      <c r="J33" s="36" t="s">
        <v>562</v>
      </c>
      <c r="K33" t="s">
        <v>563</v>
      </c>
      <c r="L33" s="23" t="s">
        <v>532</v>
      </c>
      <c r="M33" t="s">
        <v>533</v>
      </c>
      <c r="N33" s="23" t="s">
        <v>544</v>
      </c>
      <c r="O33" t="s">
        <v>545</v>
      </c>
      <c r="P33" s="23"/>
      <c r="R33" s="23"/>
      <c r="T33" s="23"/>
      <c r="V33" s="23"/>
      <c r="X33" s="23"/>
    </row>
    <row r="34" spans="1:24">
      <c r="A34" s="22">
        <v>33</v>
      </c>
      <c r="B34" s="36" t="s">
        <v>554</v>
      </c>
      <c r="C34" t="s">
        <v>555</v>
      </c>
      <c r="D34" s="37" t="s">
        <v>540</v>
      </c>
      <c r="E34" t="s">
        <v>541</v>
      </c>
      <c r="F34" s="36" t="s">
        <v>556</v>
      </c>
      <c r="G34" t="s">
        <v>557</v>
      </c>
      <c r="H34" s="37" t="s">
        <v>542</v>
      </c>
      <c r="I34" t="s">
        <v>543</v>
      </c>
      <c r="J34" s="36" t="s">
        <v>522</v>
      </c>
      <c r="K34" t="s">
        <v>523</v>
      </c>
      <c r="L34" s="23" t="s">
        <v>546</v>
      </c>
      <c r="M34" t="s">
        <v>547</v>
      </c>
      <c r="N34" s="23"/>
      <c r="P34" s="23"/>
      <c r="R34" s="23"/>
      <c r="T34" s="23"/>
      <c r="V34" s="23"/>
      <c r="X34" s="23"/>
    </row>
    <row r="35" spans="1:24">
      <c r="A35" s="22">
        <v>34</v>
      </c>
      <c r="B35" s="36" t="s">
        <v>560</v>
      </c>
      <c r="C35" t="s">
        <v>561</v>
      </c>
      <c r="F35" s="37" t="s">
        <v>552</v>
      </c>
      <c r="G35" t="s">
        <v>553</v>
      </c>
      <c r="H35" s="37" t="s">
        <v>550</v>
      </c>
      <c r="I35" t="s">
        <v>551</v>
      </c>
      <c r="J35" s="37" t="s">
        <v>548</v>
      </c>
      <c r="K35" t="s">
        <v>549</v>
      </c>
      <c r="L35" s="23"/>
      <c r="N35" s="23"/>
      <c r="P35" s="23"/>
      <c r="R35" s="23"/>
      <c r="T35" s="23"/>
      <c r="V35" s="23"/>
      <c r="X35" s="23"/>
    </row>
    <row r="36" spans="1:24">
      <c r="A36" s="22">
        <v>35</v>
      </c>
      <c r="L36" s="23"/>
      <c r="N36" s="23"/>
      <c r="P36" s="23"/>
      <c r="R36" s="23"/>
      <c r="T36" s="23"/>
      <c r="V36" s="23"/>
      <c r="X36" s="23"/>
    </row>
    <row r="37" spans="1:24">
      <c r="A37" s="22">
        <v>36</v>
      </c>
      <c r="L37" s="23"/>
      <c r="P37" s="23"/>
    </row>
    <row r="38" spans="1:24">
      <c r="A38" s="22"/>
    </row>
    <row r="39" spans="1:24">
      <c r="A39" s="22"/>
    </row>
    <row r="40" spans="1:24">
      <c r="A40" s="22"/>
    </row>
    <row r="41" spans="1:24" ht="15.75">
      <c r="A41" s="22"/>
      <c r="B41" s="38"/>
      <c r="C41" s="24"/>
      <c r="D41" s="38"/>
      <c r="E41" s="24"/>
      <c r="F41" s="38"/>
      <c r="G41" s="24"/>
      <c r="H41" s="38"/>
      <c r="I41" s="24"/>
    </row>
    <row r="42" spans="1:24" ht="15.75">
      <c r="B42" s="38"/>
      <c r="C42" s="24"/>
      <c r="D42" s="38"/>
      <c r="E42" s="24"/>
      <c r="F42" s="38"/>
      <c r="G42" s="24"/>
      <c r="H42" s="38"/>
      <c r="I42" s="24"/>
    </row>
    <row r="43" spans="1:24" ht="15.75">
      <c r="B43" s="39">
        <f>G44</f>
        <v>13</v>
      </c>
      <c r="C43" s="25">
        <f>HLOOKUP(B43,B1:Y1,1,FALSE)</f>
        <v>13</v>
      </c>
      <c r="D43" s="39"/>
      <c r="E43" s="25"/>
      <c r="F43" s="38"/>
      <c r="G43" s="25">
        <f>'Absen 9'!AO4</f>
        <v>7</v>
      </c>
      <c r="H43" s="39"/>
      <c r="I43" s="25"/>
    </row>
    <row r="44" spans="1:24" ht="15.75">
      <c r="B44" s="40">
        <f>G44</f>
        <v>13</v>
      </c>
      <c r="C44" s="26">
        <f>B44+1</f>
        <v>14</v>
      </c>
      <c r="D44" s="39"/>
      <c r="E44" s="27">
        <v>1</v>
      </c>
      <c r="F44" s="42">
        <v>1</v>
      </c>
      <c r="G44" s="25">
        <f>VLOOKUP(G43,E44:F62,2)</f>
        <v>13</v>
      </c>
      <c r="H44" s="38"/>
      <c r="I44" s="24"/>
    </row>
    <row r="45" spans="1:24" ht="15.75">
      <c r="A45" s="22">
        <v>1</v>
      </c>
      <c r="B45" s="39" t="str">
        <f t="shared" ref="B45" si="0">IF(ISNA(HLOOKUP(B44,B1:Y41,2,FALSE)),"",HLOOKUP(B44,B1:Y41,2,FALSE))</f>
        <v>121233020030173025</v>
      </c>
      <c r="C45" s="28" t="str">
        <f>IF(ISNA(HLOOKUP(C44,B1:Y41,2,FALSE)),"",HLOOKUP(C44,B1:Y41,2,FALSE))</f>
        <v>Abdul Khamid Ramadhan</v>
      </c>
      <c r="D45" s="39"/>
      <c r="E45" s="27">
        <v>2</v>
      </c>
      <c r="F45" s="42">
        <f>F44+2</f>
        <v>3</v>
      </c>
      <c r="G45" s="24"/>
      <c r="H45" s="38"/>
      <c r="I45" s="24"/>
    </row>
    <row r="46" spans="1:24" ht="15.75">
      <c r="A46" s="22">
        <v>2</v>
      </c>
      <c r="B46" s="39" t="str">
        <f t="shared" ref="B46:B84" si="1">IF(ISNA(HLOOKUP(B45,B2:Y42,2,FALSE)),"",HLOOKUP(B45,B2:Y42,2,FALSE))</f>
        <v>121233020030173026</v>
      </c>
      <c r="C46" s="28" t="str">
        <f t="shared" ref="C46:C84" si="2">IF(ISNA(HLOOKUP(C45,B2:Y42,2,FALSE)),"",HLOOKUP(C45,B2:Y42,2,FALSE))</f>
        <v>Agus Asyrofi</v>
      </c>
      <c r="D46" s="39"/>
      <c r="E46" s="27">
        <v>3</v>
      </c>
      <c r="F46" s="42">
        <f t="shared" ref="F46:F62" si="3">F45+2</f>
        <v>5</v>
      </c>
      <c r="G46" s="24"/>
      <c r="H46" s="38"/>
      <c r="I46" s="24"/>
    </row>
    <row r="47" spans="1:24" ht="15.75">
      <c r="A47" s="22">
        <v>3</v>
      </c>
      <c r="B47" s="39" t="str">
        <f t="shared" si="1"/>
        <v>121233020030172955</v>
      </c>
      <c r="C47" s="28" t="str">
        <f t="shared" si="2"/>
        <v>Agus Priyanto</v>
      </c>
      <c r="D47" s="38"/>
      <c r="E47" s="27">
        <v>4</v>
      </c>
      <c r="F47" s="42">
        <f t="shared" si="3"/>
        <v>7</v>
      </c>
      <c r="G47" s="24"/>
      <c r="H47" s="38"/>
      <c r="I47" s="24"/>
    </row>
    <row r="48" spans="1:24" ht="15.75">
      <c r="A48" s="22">
        <v>4</v>
      </c>
      <c r="B48" s="39" t="str">
        <f t="shared" si="1"/>
        <v>121233020030172919</v>
      </c>
      <c r="C48" s="28" t="str">
        <f t="shared" si="2"/>
        <v>Alia Nur Alisa</v>
      </c>
      <c r="D48" s="38"/>
      <c r="E48" s="27">
        <v>5</v>
      </c>
      <c r="F48" s="42">
        <f t="shared" si="3"/>
        <v>9</v>
      </c>
      <c r="G48" s="24"/>
      <c r="H48" s="38"/>
      <c r="I48" s="24"/>
    </row>
    <row r="49" spans="1:9" ht="15.75">
      <c r="A49" s="22">
        <v>5</v>
      </c>
      <c r="B49" s="39" t="str">
        <f t="shared" si="1"/>
        <v>121233020030172994</v>
      </c>
      <c r="C49" s="28" t="str">
        <f t="shared" si="2"/>
        <v>Angga Rizki Putra Arbangi</v>
      </c>
      <c r="D49" s="38"/>
      <c r="E49" s="27">
        <v>6</v>
      </c>
      <c r="F49" s="42">
        <f t="shared" si="3"/>
        <v>11</v>
      </c>
      <c r="G49" s="24"/>
      <c r="H49" s="38"/>
      <c r="I49" s="24"/>
    </row>
    <row r="50" spans="1:9" ht="15.75">
      <c r="A50" s="22">
        <v>6</v>
      </c>
      <c r="B50" s="39" t="str">
        <f t="shared" si="1"/>
        <v>121233020030172922</v>
      </c>
      <c r="C50" s="28" t="str">
        <f t="shared" si="2"/>
        <v>Apri Maulidia</v>
      </c>
      <c r="D50" s="38"/>
      <c r="E50" s="27">
        <v>7</v>
      </c>
      <c r="F50" s="42">
        <f t="shared" si="3"/>
        <v>13</v>
      </c>
      <c r="G50" s="24"/>
      <c r="H50" s="38"/>
      <c r="I50" s="24"/>
    </row>
    <row r="51" spans="1:9" ht="15.75">
      <c r="A51" s="22">
        <v>7</v>
      </c>
      <c r="B51" s="39" t="str">
        <f t="shared" si="1"/>
        <v>121233020030172890</v>
      </c>
      <c r="C51" s="28" t="str">
        <f t="shared" si="2"/>
        <v>Diana Apriliani</v>
      </c>
      <c r="D51" s="38"/>
      <c r="E51" s="27"/>
      <c r="F51" s="42">
        <f t="shared" si="3"/>
        <v>15</v>
      </c>
      <c r="G51" s="24"/>
      <c r="H51" s="38"/>
      <c r="I51" s="24"/>
    </row>
    <row r="52" spans="1:9" ht="15.75">
      <c r="A52" s="22">
        <v>8</v>
      </c>
      <c r="B52" s="39" t="str">
        <f t="shared" si="1"/>
        <v>121233020030172891</v>
      </c>
      <c r="C52" s="28" t="str">
        <f t="shared" si="2"/>
        <v>Dina Yuliatul Aulia</v>
      </c>
      <c r="D52" s="38"/>
      <c r="E52" s="27"/>
      <c r="F52" s="42">
        <f t="shared" si="3"/>
        <v>17</v>
      </c>
      <c r="G52" s="24"/>
      <c r="H52" s="38"/>
      <c r="I52" s="24"/>
    </row>
    <row r="53" spans="1:9" ht="15.75">
      <c r="A53" s="22">
        <v>9</v>
      </c>
      <c r="B53" s="39" t="str">
        <f t="shared" si="1"/>
        <v>121233020030173032</v>
      </c>
      <c r="C53" s="28" t="str">
        <f t="shared" si="2"/>
        <v>Dwi Lutfiati Ramadani</v>
      </c>
      <c r="E53" s="29"/>
      <c r="F53" s="42">
        <f t="shared" si="3"/>
        <v>19</v>
      </c>
    </row>
    <row r="54" spans="1:9" ht="15.75">
      <c r="A54" s="22">
        <v>10</v>
      </c>
      <c r="B54" s="39" t="str">
        <f t="shared" si="1"/>
        <v>121233020030172958</v>
      </c>
      <c r="C54" s="28" t="str">
        <f t="shared" si="2"/>
        <v>Fadeli Ainun Amin</v>
      </c>
      <c r="E54" s="29"/>
      <c r="F54" s="42">
        <f t="shared" si="3"/>
        <v>21</v>
      </c>
    </row>
    <row r="55" spans="1:9" ht="15.75">
      <c r="A55" s="22">
        <v>11</v>
      </c>
      <c r="B55" s="39" t="str">
        <f t="shared" si="1"/>
        <v>121233020030172928</v>
      </c>
      <c r="C55" s="28" t="str">
        <f t="shared" si="2"/>
        <v>Fajar Bimantoro</v>
      </c>
      <c r="E55" s="29"/>
      <c r="F55" s="42">
        <f t="shared" si="3"/>
        <v>23</v>
      </c>
    </row>
    <row r="56" spans="1:9" ht="15.75">
      <c r="A56" s="22">
        <v>12</v>
      </c>
      <c r="B56" s="39" t="str">
        <f t="shared" si="1"/>
        <v>121233020030173070</v>
      </c>
      <c r="C56" s="28" t="str">
        <f t="shared" si="2"/>
        <v>Fathurrohman</v>
      </c>
      <c r="E56" s="29"/>
      <c r="F56" s="42">
        <f t="shared" si="3"/>
        <v>25</v>
      </c>
    </row>
    <row r="57" spans="1:9" ht="15.75">
      <c r="A57" s="22">
        <v>13</v>
      </c>
      <c r="B57" s="39" t="str">
        <f t="shared" si="1"/>
        <v>121233020030173071</v>
      </c>
      <c r="C57" s="28" t="str">
        <f t="shared" si="2"/>
        <v>Fauzan Setiaji</v>
      </c>
      <c r="E57" s="29"/>
      <c r="F57" s="42">
        <f t="shared" si="3"/>
        <v>27</v>
      </c>
    </row>
    <row r="58" spans="1:9" ht="15.75">
      <c r="A58" s="22">
        <v>14</v>
      </c>
      <c r="B58" s="39" t="str">
        <f t="shared" si="1"/>
        <v>121233020030172929</v>
      </c>
      <c r="C58" s="28" t="str">
        <f t="shared" si="2"/>
        <v>Febiana Indah Lestari</v>
      </c>
      <c r="E58" s="29"/>
      <c r="F58" s="42">
        <f t="shared" si="3"/>
        <v>29</v>
      </c>
    </row>
    <row r="59" spans="1:9" ht="15.75">
      <c r="A59" s="22">
        <v>15</v>
      </c>
      <c r="B59" s="39" t="str">
        <f t="shared" si="1"/>
        <v>121233020030173073</v>
      </c>
      <c r="C59" s="28" t="str">
        <f t="shared" si="2"/>
        <v>Firdaus Maulana</v>
      </c>
      <c r="E59" s="29"/>
      <c r="F59" s="42">
        <f t="shared" si="3"/>
        <v>31</v>
      </c>
    </row>
    <row r="60" spans="1:9" ht="15.75">
      <c r="A60" s="22">
        <v>16</v>
      </c>
      <c r="B60" s="39" t="str">
        <f t="shared" si="1"/>
        <v>121233020030173003</v>
      </c>
      <c r="C60" s="28" t="str">
        <f t="shared" si="2"/>
        <v>Ginanjar Wisnu Ramadhan</v>
      </c>
      <c r="E60" s="29"/>
      <c r="F60" s="42">
        <f t="shared" si="3"/>
        <v>33</v>
      </c>
    </row>
    <row r="61" spans="1:9" ht="15.75">
      <c r="A61" s="22">
        <v>17</v>
      </c>
      <c r="B61" s="39" t="str">
        <f t="shared" si="1"/>
        <v>121233020030172896</v>
      </c>
      <c r="C61" s="28" t="str">
        <f t="shared" si="2"/>
        <v>Hari Setiawan</v>
      </c>
      <c r="E61" s="29"/>
      <c r="F61" s="42">
        <f t="shared" si="3"/>
        <v>35</v>
      </c>
    </row>
    <row r="62" spans="1:9" ht="15.75">
      <c r="A62" s="22">
        <v>18</v>
      </c>
      <c r="B62" s="39" t="str">
        <f t="shared" si="1"/>
        <v>121233020030173035</v>
      </c>
      <c r="C62" s="28" t="str">
        <f t="shared" si="2"/>
        <v>Indah Fitroti</v>
      </c>
      <c r="E62" s="29"/>
      <c r="F62" s="42">
        <f t="shared" si="3"/>
        <v>37</v>
      </c>
    </row>
    <row r="63" spans="1:9" ht="15.75">
      <c r="A63" s="22">
        <v>19</v>
      </c>
      <c r="B63" s="39" t="str">
        <f t="shared" si="1"/>
        <v>121233020030172965</v>
      </c>
      <c r="C63" s="28" t="str">
        <f t="shared" si="2"/>
        <v>Isrotul Marhani</v>
      </c>
      <c r="F63" s="35"/>
    </row>
    <row r="64" spans="1:9" ht="15.75">
      <c r="A64" s="22">
        <v>20</v>
      </c>
      <c r="B64" s="39" t="str">
        <f t="shared" si="1"/>
        <v>121233020030173107</v>
      </c>
      <c r="C64" s="28" t="str">
        <f t="shared" si="2"/>
        <v>Istiqomah</v>
      </c>
      <c r="F64" s="35"/>
    </row>
    <row r="65" spans="1:6" ht="15.75">
      <c r="A65" s="22">
        <v>21</v>
      </c>
      <c r="B65" s="39" t="str">
        <f t="shared" si="1"/>
        <v>121233020030172967</v>
      </c>
      <c r="C65" s="28" t="str">
        <f t="shared" si="2"/>
        <v xml:space="preserve">Khairil Anwar </v>
      </c>
      <c r="F65" s="35"/>
    </row>
    <row r="66" spans="1:6" ht="15.75">
      <c r="A66" s="22">
        <v>22</v>
      </c>
      <c r="B66" s="39" t="str">
        <f t="shared" si="1"/>
        <v>121233020030172968</v>
      </c>
      <c r="C66" s="28" t="str">
        <f t="shared" si="2"/>
        <v>Khusnul Mutiah</v>
      </c>
      <c r="F66" s="35"/>
    </row>
    <row r="67" spans="1:6" ht="15.75">
      <c r="A67" s="22">
        <v>23</v>
      </c>
      <c r="B67" s="39" t="str">
        <f t="shared" si="1"/>
        <v>121233020030173010</v>
      </c>
      <c r="C67" s="28" t="str">
        <f t="shared" si="2"/>
        <v>Maelani Az Zahro</v>
      </c>
      <c r="F67" s="35"/>
    </row>
    <row r="68" spans="1:6" ht="15.75">
      <c r="A68" s="22">
        <v>24</v>
      </c>
      <c r="B68" s="39" t="str">
        <f t="shared" si="1"/>
        <v>121233020030172900</v>
      </c>
      <c r="C68" s="28" t="str">
        <f t="shared" si="2"/>
        <v>Martuti Wahyu Purwanti</v>
      </c>
      <c r="F68" s="35"/>
    </row>
    <row r="69" spans="1:6" ht="15.75">
      <c r="A69" s="22">
        <v>25</v>
      </c>
      <c r="B69" s="39" t="str">
        <f t="shared" si="1"/>
        <v>121233020030172902</v>
      </c>
      <c r="C69" s="28" t="str">
        <f t="shared" si="2"/>
        <v>Muhamad Zaeni Anas</v>
      </c>
      <c r="F69" s="35"/>
    </row>
    <row r="70" spans="1:6" ht="15.75">
      <c r="A70" s="22">
        <v>26</v>
      </c>
      <c r="B70" s="39" t="str">
        <f t="shared" si="1"/>
        <v>121233020030173013</v>
      </c>
      <c r="C70" s="28" t="str">
        <f t="shared" si="2"/>
        <v>Nova Julianti</v>
      </c>
      <c r="F70" s="35"/>
    </row>
    <row r="71" spans="1:6" ht="15.75">
      <c r="A71" s="22">
        <v>27</v>
      </c>
      <c r="B71" s="39" t="str">
        <f t="shared" si="1"/>
        <v>121233020030172978</v>
      </c>
      <c r="C71" s="28" t="str">
        <f t="shared" si="2"/>
        <v>Putri Suria Lestari</v>
      </c>
      <c r="F71" s="35"/>
    </row>
    <row r="72" spans="1:6" ht="15.75">
      <c r="A72" s="22">
        <v>28</v>
      </c>
      <c r="B72" s="39" t="str">
        <f t="shared" si="1"/>
        <v>121233020030173117</v>
      </c>
      <c r="C72" s="28" t="str">
        <f t="shared" si="2"/>
        <v>Rizki Waluyo</v>
      </c>
      <c r="F72" s="35"/>
    </row>
    <row r="73" spans="1:6" ht="15.75">
      <c r="A73" s="22">
        <v>29</v>
      </c>
      <c r="B73" s="39" t="str">
        <f t="shared" si="1"/>
        <v>121233020030172983</v>
      </c>
      <c r="C73" s="28" t="str">
        <f t="shared" si="2"/>
        <v>Selsa Ma`tsa Ratnasari</v>
      </c>
      <c r="F73" s="35"/>
    </row>
    <row r="74" spans="1:6" ht="15.75">
      <c r="A74" s="22">
        <v>30</v>
      </c>
      <c r="B74" s="39" t="str">
        <f t="shared" si="1"/>
        <v>121233020030173088</v>
      </c>
      <c r="C74" s="28" t="str">
        <f t="shared" si="2"/>
        <v>Ulvia Wahdah</v>
      </c>
      <c r="F74" s="35"/>
    </row>
    <row r="75" spans="1:6" ht="15.75">
      <c r="A75" s="22">
        <v>31</v>
      </c>
      <c r="B75" s="39" t="str">
        <f t="shared" si="1"/>
        <v>121233020030173092</v>
      </c>
      <c r="C75" s="28" t="str">
        <f t="shared" si="2"/>
        <v>Zaki Naufal Hakim</v>
      </c>
      <c r="F75" s="35"/>
    </row>
    <row r="76" spans="1:6" ht="15.75">
      <c r="A76" s="22">
        <v>32</v>
      </c>
      <c r="B76" s="39" t="str">
        <f t="shared" si="1"/>
        <v>121233020030172953</v>
      </c>
      <c r="C76" s="28" t="str">
        <f t="shared" si="2"/>
        <v>Zidni Kafi Alfarizi</v>
      </c>
      <c r="F76" s="35"/>
    </row>
    <row r="77" spans="1:6" ht="15.75">
      <c r="A77" s="22">
        <v>33</v>
      </c>
      <c r="B77" s="39">
        <f t="shared" si="1"/>
        <v>0</v>
      </c>
      <c r="C77" s="28">
        <f t="shared" si="2"/>
        <v>0</v>
      </c>
      <c r="F77" s="35"/>
    </row>
    <row r="78" spans="1:6" ht="15.75">
      <c r="A78" s="22">
        <v>34</v>
      </c>
      <c r="B78" s="39" t="str">
        <f t="shared" si="1"/>
        <v/>
      </c>
      <c r="C78" s="28" t="str">
        <f t="shared" si="2"/>
        <v/>
      </c>
      <c r="F78" s="35"/>
    </row>
    <row r="79" spans="1:6" ht="15.75">
      <c r="A79" s="22">
        <v>35</v>
      </c>
      <c r="B79" s="39" t="str">
        <f t="shared" si="1"/>
        <v/>
      </c>
      <c r="C79" s="28" t="str">
        <f t="shared" si="2"/>
        <v/>
      </c>
      <c r="F79" s="35"/>
    </row>
    <row r="80" spans="1:6" ht="15.75">
      <c r="A80" s="22">
        <v>36</v>
      </c>
      <c r="B80" s="39" t="str">
        <f t="shared" si="1"/>
        <v/>
      </c>
      <c r="C80" s="28" t="str">
        <f t="shared" si="2"/>
        <v/>
      </c>
      <c r="F80" s="35"/>
    </row>
    <row r="81" spans="1:6" ht="15.75">
      <c r="A81" s="22">
        <v>37</v>
      </c>
      <c r="B81" s="39" t="str">
        <f t="shared" si="1"/>
        <v/>
      </c>
      <c r="C81" s="28" t="str">
        <f t="shared" si="2"/>
        <v/>
      </c>
      <c r="F81" s="35"/>
    </row>
    <row r="82" spans="1:6" ht="15.75">
      <c r="A82" s="22">
        <v>38</v>
      </c>
      <c r="B82" s="39" t="str">
        <f t="shared" si="1"/>
        <v/>
      </c>
      <c r="C82" s="28" t="str">
        <f t="shared" si="2"/>
        <v/>
      </c>
    </row>
    <row r="83" spans="1:6" ht="15.75">
      <c r="A83" s="22">
        <v>39</v>
      </c>
      <c r="B83" s="39" t="str">
        <f t="shared" si="1"/>
        <v/>
      </c>
      <c r="C83" s="28" t="str">
        <f t="shared" si="2"/>
        <v/>
      </c>
    </row>
    <row r="84" spans="1:6" ht="15.75">
      <c r="A84" s="22">
        <v>40</v>
      </c>
      <c r="B84" s="39" t="str">
        <f t="shared" si="1"/>
        <v/>
      </c>
      <c r="C84" s="28" t="str">
        <f t="shared" si="2"/>
        <v/>
      </c>
    </row>
  </sheetData>
  <pageMargins left="0.70866141732283472" right="0.70866141732283472" top="0.74803149606299213" bottom="0.74803149606299213" header="0.31496062992125984" footer="0.31496062992125984"/>
  <pageSetup paperSize="5" scale="73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Y40"/>
  <sheetViews>
    <sheetView showZeros="0" tabSelected="1" view="pageBreakPreview" zoomScale="85" zoomScaleSheetLayoutView="85" workbookViewId="0">
      <selection activeCell="AE17" sqref="AE17"/>
    </sheetView>
  </sheetViews>
  <sheetFormatPr defaultRowHeight="12.75"/>
  <cols>
    <col min="1" max="1" width="4.42578125" style="2" customWidth="1"/>
    <col min="2" max="2" width="2.5703125" style="2" hidden="1" customWidth="1"/>
    <col min="3" max="3" width="25.7109375" style="2" customWidth="1"/>
    <col min="4" max="45" width="3.7109375" style="2" customWidth="1"/>
    <col min="46" max="46" width="4.42578125" style="2" customWidth="1"/>
    <col min="47" max="47" width="6.140625" style="2" customWidth="1"/>
    <col min="48" max="48" width="9.28515625" style="2" customWidth="1"/>
    <col min="49" max="49" width="11" style="31" hidden="1" customWidth="1"/>
    <col min="50" max="50" width="11.140625" style="31" hidden="1" customWidth="1"/>
    <col min="51" max="228" width="9.140625" style="2"/>
    <col min="229" max="229" width="4.42578125" style="2" customWidth="1"/>
    <col min="230" max="230" width="7.140625" style="2" customWidth="1"/>
    <col min="231" max="231" width="25.5703125" style="2" customWidth="1"/>
    <col min="232" max="266" width="3.28515625" style="2" customWidth="1"/>
    <col min="267" max="484" width="9.140625" style="2"/>
    <col min="485" max="485" width="4.42578125" style="2" customWidth="1"/>
    <col min="486" max="486" width="7.140625" style="2" customWidth="1"/>
    <col min="487" max="487" width="25.5703125" style="2" customWidth="1"/>
    <col min="488" max="522" width="3.28515625" style="2" customWidth="1"/>
    <col min="523" max="740" width="9.140625" style="2"/>
    <col min="741" max="741" width="4.42578125" style="2" customWidth="1"/>
    <col min="742" max="742" width="7.140625" style="2" customWidth="1"/>
    <col min="743" max="743" width="25.5703125" style="2" customWidth="1"/>
    <col min="744" max="778" width="3.28515625" style="2" customWidth="1"/>
    <col min="779" max="996" width="9.140625" style="2"/>
    <col min="997" max="997" width="4.42578125" style="2" customWidth="1"/>
    <col min="998" max="998" width="7.140625" style="2" customWidth="1"/>
    <col min="999" max="999" width="25.5703125" style="2" customWidth="1"/>
    <col min="1000" max="1034" width="3.28515625" style="2" customWidth="1"/>
    <col min="1035" max="1252" width="9.140625" style="2"/>
    <col min="1253" max="1253" width="4.42578125" style="2" customWidth="1"/>
    <col min="1254" max="1254" width="7.140625" style="2" customWidth="1"/>
    <col min="1255" max="1255" width="25.5703125" style="2" customWidth="1"/>
    <col min="1256" max="1290" width="3.28515625" style="2" customWidth="1"/>
    <col min="1291" max="1508" width="9.140625" style="2"/>
    <col min="1509" max="1509" width="4.42578125" style="2" customWidth="1"/>
    <col min="1510" max="1510" width="7.140625" style="2" customWidth="1"/>
    <col min="1511" max="1511" width="25.5703125" style="2" customWidth="1"/>
    <col min="1512" max="1546" width="3.28515625" style="2" customWidth="1"/>
    <col min="1547" max="1764" width="9.140625" style="2"/>
    <col min="1765" max="1765" width="4.42578125" style="2" customWidth="1"/>
    <col min="1766" max="1766" width="7.140625" style="2" customWidth="1"/>
    <col min="1767" max="1767" width="25.5703125" style="2" customWidth="1"/>
    <col min="1768" max="1802" width="3.28515625" style="2" customWidth="1"/>
    <col min="1803" max="2020" width="9.140625" style="2"/>
    <col min="2021" max="2021" width="4.42578125" style="2" customWidth="1"/>
    <col min="2022" max="2022" width="7.140625" style="2" customWidth="1"/>
    <col min="2023" max="2023" width="25.5703125" style="2" customWidth="1"/>
    <col min="2024" max="2058" width="3.28515625" style="2" customWidth="1"/>
    <col min="2059" max="2276" width="9.140625" style="2"/>
    <col min="2277" max="2277" width="4.42578125" style="2" customWidth="1"/>
    <col min="2278" max="2278" width="7.140625" style="2" customWidth="1"/>
    <col min="2279" max="2279" width="25.5703125" style="2" customWidth="1"/>
    <col min="2280" max="2314" width="3.28515625" style="2" customWidth="1"/>
    <col min="2315" max="2532" width="9.140625" style="2"/>
    <col min="2533" max="2533" width="4.42578125" style="2" customWidth="1"/>
    <col min="2534" max="2534" width="7.140625" style="2" customWidth="1"/>
    <col min="2535" max="2535" width="25.5703125" style="2" customWidth="1"/>
    <col min="2536" max="2570" width="3.28515625" style="2" customWidth="1"/>
    <col min="2571" max="2788" width="9.140625" style="2"/>
    <col min="2789" max="2789" width="4.42578125" style="2" customWidth="1"/>
    <col min="2790" max="2790" width="7.140625" style="2" customWidth="1"/>
    <col min="2791" max="2791" width="25.5703125" style="2" customWidth="1"/>
    <col min="2792" max="2826" width="3.28515625" style="2" customWidth="1"/>
    <col min="2827" max="3044" width="9.140625" style="2"/>
    <col min="3045" max="3045" width="4.42578125" style="2" customWidth="1"/>
    <col min="3046" max="3046" width="7.140625" style="2" customWidth="1"/>
    <col min="3047" max="3047" width="25.5703125" style="2" customWidth="1"/>
    <col min="3048" max="3082" width="3.28515625" style="2" customWidth="1"/>
    <col min="3083" max="3300" width="9.140625" style="2"/>
    <col min="3301" max="3301" width="4.42578125" style="2" customWidth="1"/>
    <col min="3302" max="3302" width="7.140625" style="2" customWidth="1"/>
    <col min="3303" max="3303" width="25.5703125" style="2" customWidth="1"/>
    <col min="3304" max="3338" width="3.28515625" style="2" customWidth="1"/>
    <col min="3339" max="3556" width="9.140625" style="2"/>
    <col min="3557" max="3557" width="4.42578125" style="2" customWidth="1"/>
    <col min="3558" max="3558" width="7.140625" style="2" customWidth="1"/>
    <col min="3559" max="3559" width="25.5703125" style="2" customWidth="1"/>
    <col min="3560" max="3594" width="3.28515625" style="2" customWidth="1"/>
    <col min="3595" max="3812" width="9.140625" style="2"/>
    <col min="3813" max="3813" width="4.42578125" style="2" customWidth="1"/>
    <col min="3814" max="3814" width="7.140625" style="2" customWidth="1"/>
    <col min="3815" max="3815" width="25.5703125" style="2" customWidth="1"/>
    <col min="3816" max="3850" width="3.28515625" style="2" customWidth="1"/>
    <col min="3851" max="4068" width="9.140625" style="2"/>
    <col min="4069" max="4069" width="4.42578125" style="2" customWidth="1"/>
    <col min="4070" max="4070" width="7.140625" style="2" customWidth="1"/>
    <col min="4071" max="4071" width="25.5703125" style="2" customWidth="1"/>
    <col min="4072" max="4106" width="3.28515625" style="2" customWidth="1"/>
    <col min="4107" max="4324" width="9.140625" style="2"/>
    <col min="4325" max="4325" width="4.42578125" style="2" customWidth="1"/>
    <col min="4326" max="4326" width="7.140625" style="2" customWidth="1"/>
    <col min="4327" max="4327" width="25.5703125" style="2" customWidth="1"/>
    <col min="4328" max="4362" width="3.28515625" style="2" customWidth="1"/>
    <col min="4363" max="4580" width="9.140625" style="2"/>
    <col min="4581" max="4581" width="4.42578125" style="2" customWidth="1"/>
    <col min="4582" max="4582" width="7.140625" style="2" customWidth="1"/>
    <col min="4583" max="4583" width="25.5703125" style="2" customWidth="1"/>
    <col min="4584" max="4618" width="3.28515625" style="2" customWidth="1"/>
    <col min="4619" max="4836" width="9.140625" style="2"/>
    <col min="4837" max="4837" width="4.42578125" style="2" customWidth="1"/>
    <col min="4838" max="4838" width="7.140625" style="2" customWidth="1"/>
    <col min="4839" max="4839" width="25.5703125" style="2" customWidth="1"/>
    <col min="4840" max="4874" width="3.28515625" style="2" customWidth="1"/>
    <col min="4875" max="5092" width="9.140625" style="2"/>
    <col min="5093" max="5093" width="4.42578125" style="2" customWidth="1"/>
    <col min="5094" max="5094" width="7.140625" style="2" customWidth="1"/>
    <col min="5095" max="5095" width="25.5703125" style="2" customWidth="1"/>
    <col min="5096" max="5130" width="3.28515625" style="2" customWidth="1"/>
    <col min="5131" max="5348" width="9.140625" style="2"/>
    <col min="5349" max="5349" width="4.42578125" style="2" customWidth="1"/>
    <col min="5350" max="5350" width="7.140625" style="2" customWidth="1"/>
    <col min="5351" max="5351" width="25.5703125" style="2" customWidth="1"/>
    <col min="5352" max="5386" width="3.28515625" style="2" customWidth="1"/>
    <col min="5387" max="5604" width="9.140625" style="2"/>
    <col min="5605" max="5605" width="4.42578125" style="2" customWidth="1"/>
    <col min="5606" max="5606" width="7.140625" style="2" customWidth="1"/>
    <col min="5607" max="5607" width="25.5703125" style="2" customWidth="1"/>
    <col min="5608" max="5642" width="3.28515625" style="2" customWidth="1"/>
    <col min="5643" max="5860" width="9.140625" style="2"/>
    <col min="5861" max="5861" width="4.42578125" style="2" customWidth="1"/>
    <col min="5862" max="5862" width="7.140625" style="2" customWidth="1"/>
    <col min="5863" max="5863" width="25.5703125" style="2" customWidth="1"/>
    <col min="5864" max="5898" width="3.28515625" style="2" customWidth="1"/>
    <col min="5899" max="6116" width="9.140625" style="2"/>
    <col min="6117" max="6117" width="4.42578125" style="2" customWidth="1"/>
    <col min="6118" max="6118" width="7.140625" style="2" customWidth="1"/>
    <col min="6119" max="6119" width="25.5703125" style="2" customWidth="1"/>
    <col min="6120" max="6154" width="3.28515625" style="2" customWidth="1"/>
    <col min="6155" max="6372" width="9.140625" style="2"/>
    <col min="6373" max="6373" width="4.42578125" style="2" customWidth="1"/>
    <col min="6374" max="6374" width="7.140625" style="2" customWidth="1"/>
    <col min="6375" max="6375" width="25.5703125" style="2" customWidth="1"/>
    <col min="6376" max="6410" width="3.28515625" style="2" customWidth="1"/>
    <col min="6411" max="6628" width="9.140625" style="2"/>
    <col min="6629" max="6629" width="4.42578125" style="2" customWidth="1"/>
    <col min="6630" max="6630" width="7.140625" style="2" customWidth="1"/>
    <col min="6631" max="6631" width="25.5703125" style="2" customWidth="1"/>
    <col min="6632" max="6666" width="3.28515625" style="2" customWidth="1"/>
    <col min="6667" max="6884" width="9.140625" style="2"/>
    <col min="6885" max="6885" width="4.42578125" style="2" customWidth="1"/>
    <col min="6886" max="6886" width="7.140625" style="2" customWidth="1"/>
    <col min="6887" max="6887" width="25.5703125" style="2" customWidth="1"/>
    <col min="6888" max="6922" width="3.28515625" style="2" customWidth="1"/>
    <col min="6923" max="7140" width="9.140625" style="2"/>
    <col min="7141" max="7141" width="4.42578125" style="2" customWidth="1"/>
    <col min="7142" max="7142" width="7.140625" style="2" customWidth="1"/>
    <col min="7143" max="7143" width="25.5703125" style="2" customWidth="1"/>
    <col min="7144" max="7178" width="3.28515625" style="2" customWidth="1"/>
    <col min="7179" max="7396" width="9.140625" style="2"/>
    <col min="7397" max="7397" width="4.42578125" style="2" customWidth="1"/>
    <col min="7398" max="7398" width="7.140625" style="2" customWidth="1"/>
    <col min="7399" max="7399" width="25.5703125" style="2" customWidth="1"/>
    <col min="7400" max="7434" width="3.28515625" style="2" customWidth="1"/>
    <col min="7435" max="7652" width="9.140625" style="2"/>
    <col min="7653" max="7653" width="4.42578125" style="2" customWidth="1"/>
    <col min="7654" max="7654" width="7.140625" style="2" customWidth="1"/>
    <col min="7655" max="7655" width="25.5703125" style="2" customWidth="1"/>
    <col min="7656" max="7690" width="3.28515625" style="2" customWidth="1"/>
    <col min="7691" max="7908" width="9.140625" style="2"/>
    <col min="7909" max="7909" width="4.42578125" style="2" customWidth="1"/>
    <col min="7910" max="7910" width="7.140625" style="2" customWidth="1"/>
    <col min="7911" max="7911" width="25.5703125" style="2" customWidth="1"/>
    <col min="7912" max="7946" width="3.28515625" style="2" customWidth="1"/>
    <col min="7947" max="8164" width="9.140625" style="2"/>
    <col min="8165" max="8165" width="4.42578125" style="2" customWidth="1"/>
    <col min="8166" max="8166" width="7.140625" style="2" customWidth="1"/>
    <col min="8167" max="8167" width="25.5703125" style="2" customWidth="1"/>
    <col min="8168" max="8202" width="3.28515625" style="2" customWidth="1"/>
    <col min="8203" max="8420" width="9.140625" style="2"/>
    <col min="8421" max="8421" width="4.42578125" style="2" customWidth="1"/>
    <col min="8422" max="8422" width="7.140625" style="2" customWidth="1"/>
    <col min="8423" max="8423" width="25.5703125" style="2" customWidth="1"/>
    <col min="8424" max="8458" width="3.28515625" style="2" customWidth="1"/>
    <col min="8459" max="8676" width="9.140625" style="2"/>
    <col min="8677" max="8677" width="4.42578125" style="2" customWidth="1"/>
    <col min="8678" max="8678" width="7.140625" style="2" customWidth="1"/>
    <col min="8679" max="8679" width="25.5703125" style="2" customWidth="1"/>
    <col min="8680" max="8714" width="3.28515625" style="2" customWidth="1"/>
    <col min="8715" max="8932" width="9.140625" style="2"/>
    <col min="8933" max="8933" width="4.42578125" style="2" customWidth="1"/>
    <col min="8934" max="8934" width="7.140625" style="2" customWidth="1"/>
    <col min="8935" max="8935" width="25.5703125" style="2" customWidth="1"/>
    <col min="8936" max="8970" width="3.28515625" style="2" customWidth="1"/>
    <col min="8971" max="9188" width="9.140625" style="2"/>
    <col min="9189" max="9189" width="4.42578125" style="2" customWidth="1"/>
    <col min="9190" max="9190" width="7.140625" style="2" customWidth="1"/>
    <col min="9191" max="9191" width="25.5703125" style="2" customWidth="1"/>
    <col min="9192" max="9226" width="3.28515625" style="2" customWidth="1"/>
    <col min="9227" max="9444" width="9.140625" style="2"/>
    <col min="9445" max="9445" width="4.42578125" style="2" customWidth="1"/>
    <col min="9446" max="9446" width="7.140625" style="2" customWidth="1"/>
    <col min="9447" max="9447" width="25.5703125" style="2" customWidth="1"/>
    <col min="9448" max="9482" width="3.28515625" style="2" customWidth="1"/>
    <col min="9483" max="9700" width="9.140625" style="2"/>
    <col min="9701" max="9701" width="4.42578125" style="2" customWidth="1"/>
    <col min="9702" max="9702" width="7.140625" style="2" customWidth="1"/>
    <col min="9703" max="9703" width="25.5703125" style="2" customWidth="1"/>
    <col min="9704" max="9738" width="3.28515625" style="2" customWidth="1"/>
    <col min="9739" max="9956" width="9.140625" style="2"/>
    <col min="9957" max="9957" width="4.42578125" style="2" customWidth="1"/>
    <col min="9958" max="9958" width="7.140625" style="2" customWidth="1"/>
    <col min="9959" max="9959" width="25.5703125" style="2" customWidth="1"/>
    <col min="9960" max="9994" width="3.28515625" style="2" customWidth="1"/>
    <col min="9995" max="10212" width="9.140625" style="2"/>
    <col min="10213" max="10213" width="4.42578125" style="2" customWidth="1"/>
    <col min="10214" max="10214" width="7.140625" style="2" customWidth="1"/>
    <col min="10215" max="10215" width="25.5703125" style="2" customWidth="1"/>
    <col min="10216" max="10250" width="3.28515625" style="2" customWidth="1"/>
    <col min="10251" max="10468" width="9.140625" style="2"/>
    <col min="10469" max="10469" width="4.42578125" style="2" customWidth="1"/>
    <col min="10470" max="10470" width="7.140625" style="2" customWidth="1"/>
    <col min="10471" max="10471" width="25.5703125" style="2" customWidth="1"/>
    <col min="10472" max="10506" width="3.28515625" style="2" customWidth="1"/>
    <col min="10507" max="10724" width="9.140625" style="2"/>
    <col min="10725" max="10725" width="4.42578125" style="2" customWidth="1"/>
    <col min="10726" max="10726" width="7.140625" style="2" customWidth="1"/>
    <col min="10727" max="10727" width="25.5703125" style="2" customWidth="1"/>
    <col min="10728" max="10762" width="3.28515625" style="2" customWidth="1"/>
    <col min="10763" max="10980" width="9.140625" style="2"/>
    <col min="10981" max="10981" width="4.42578125" style="2" customWidth="1"/>
    <col min="10982" max="10982" width="7.140625" style="2" customWidth="1"/>
    <col min="10983" max="10983" width="25.5703125" style="2" customWidth="1"/>
    <col min="10984" max="11018" width="3.28515625" style="2" customWidth="1"/>
    <col min="11019" max="11236" width="9.140625" style="2"/>
    <col min="11237" max="11237" width="4.42578125" style="2" customWidth="1"/>
    <col min="11238" max="11238" width="7.140625" style="2" customWidth="1"/>
    <col min="11239" max="11239" width="25.5703125" style="2" customWidth="1"/>
    <col min="11240" max="11274" width="3.28515625" style="2" customWidth="1"/>
    <col min="11275" max="11492" width="9.140625" style="2"/>
    <col min="11493" max="11493" width="4.42578125" style="2" customWidth="1"/>
    <col min="11494" max="11494" width="7.140625" style="2" customWidth="1"/>
    <col min="11495" max="11495" width="25.5703125" style="2" customWidth="1"/>
    <col min="11496" max="11530" width="3.28515625" style="2" customWidth="1"/>
    <col min="11531" max="11748" width="9.140625" style="2"/>
    <col min="11749" max="11749" width="4.42578125" style="2" customWidth="1"/>
    <col min="11750" max="11750" width="7.140625" style="2" customWidth="1"/>
    <col min="11751" max="11751" width="25.5703125" style="2" customWidth="1"/>
    <col min="11752" max="11786" width="3.28515625" style="2" customWidth="1"/>
    <col min="11787" max="12004" width="9.140625" style="2"/>
    <col min="12005" max="12005" width="4.42578125" style="2" customWidth="1"/>
    <col min="12006" max="12006" width="7.140625" style="2" customWidth="1"/>
    <col min="12007" max="12007" width="25.5703125" style="2" customWidth="1"/>
    <col min="12008" max="12042" width="3.28515625" style="2" customWidth="1"/>
    <col min="12043" max="12260" width="9.140625" style="2"/>
    <col min="12261" max="12261" width="4.42578125" style="2" customWidth="1"/>
    <col min="12262" max="12262" width="7.140625" style="2" customWidth="1"/>
    <col min="12263" max="12263" width="25.5703125" style="2" customWidth="1"/>
    <col min="12264" max="12298" width="3.28515625" style="2" customWidth="1"/>
    <col min="12299" max="12516" width="9.140625" style="2"/>
    <col min="12517" max="12517" width="4.42578125" style="2" customWidth="1"/>
    <col min="12518" max="12518" width="7.140625" style="2" customWidth="1"/>
    <col min="12519" max="12519" width="25.5703125" style="2" customWidth="1"/>
    <col min="12520" max="12554" width="3.28515625" style="2" customWidth="1"/>
    <col min="12555" max="12772" width="9.140625" style="2"/>
    <col min="12773" max="12773" width="4.42578125" style="2" customWidth="1"/>
    <col min="12774" max="12774" width="7.140625" style="2" customWidth="1"/>
    <col min="12775" max="12775" width="25.5703125" style="2" customWidth="1"/>
    <col min="12776" max="12810" width="3.28515625" style="2" customWidth="1"/>
    <col min="12811" max="13028" width="9.140625" style="2"/>
    <col min="13029" max="13029" width="4.42578125" style="2" customWidth="1"/>
    <col min="13030" max="13030" width="7.140625" style="2" customWidth="1"/>
    <col min="13031" max="13031" width="25.5703125" style="2" customWidth="1"/>
    <col min="13032" max="13066" width="3.28515625" style="2" customWidth="1"/>
    <col min="13067" max="13284" width="9.140625" style="2"/>
    <col min="13285" max="13285" width="4.42578125" style="2" customWidth="1"/>
    <col min="13286" max="13286" width="7.140625" style="2" customWidth="1"/>
    <col min="13287" max="13287" width="25.5703125" style="2" customWidth="1"/>
    <col min="13288" max="13322" width="3.28515625" style="2" customWidth="1"/>
    <col min="13323" max="13540" width="9.140625" style="2"/>
    <col min="13541" max="13541" width="4.42578125" style="2" customWidth="1"/>
    <col min="13542" max="13542" width="7.140625" style="2" customWidth="1"/>
    <col min="13543" max="13543" width="25.5703125" style="2" customWidth="1"/>
    <col min="13544" max="13578" width="3.28515625" style="2" customWidth="1"/>
    <col min="13579" max="13796" width="9.140625" style="2"/>
    <col min="13797" max="13797" width="4.42578125" style="2" customWidth="1"/>
    <col min="13798" max="13798" width="7.140625" style="2" customWidth="1"/>
    <col min="13799" max="13799" width="25.5703125" style="2" customWidth="1"/>
    <col min="13800" max="13834" width="3.28515625" style="2" customWidth="1"/>
    <col min="13835" max="14052" width="9.140625" style="2"/>
    <col min="14053" max="14053" width="4.42578125" style="2" customWidth="1"/>
    <col min="14054" max="14054" width="7.140625" style="2" customWidth="1"/>
    <col min="14055" max="14055" width="25.5703125" style="2" customWidth="1"/>
    <col min="14056" max="14090" width="3.28515625" style="2" customWidth="1"/>
    <col min="14091" max="14308" width="9.140625" style="2"/>
    <col min="14309" max="14309" width="4.42578125" style="2" customWidth="1"/>
    <col min="14310" max="14310" width="7.140625" style="2" customWidth="1"/>
    <col min="14311" max="14311" width="25.5703125" style="2" customWidth="1"/>
    <col min="14312" max="14346" width="3.28515625" style="2" customWidth="1"/>
    <col min="14347" max="14564" width="9.140625" style="2"/>
    <col min="14565" max="14565" width="4.42578125" style="2" customWidth="1"/>
    <col min="14566" max="14566" width="7.140625" style="2" customWidth="1"/>
    <col min="14567" max="14567" width="25.5703125" style="2" customWidth="1"/>
    <col min="14568" max="14602" width="3.28515625" style="2" customWidth="1"/>
    <col min="14603" max="14820" width="9.140625" style="2"/>
    <col min="14821" max="14821" width="4.42578125" style="2" customWidth="1"/>
    <col min="14822" max="14822" width="7.140625" style="2" customWidth="1"/>
    <col min="14823" max="14823" width="25.5703125" style="2" customWidth="1"/>
    <col min="14824" max="14858" width="3.28515625" style="2" customWidth="1"/>
    <col min="14859" max="15076" width="9.140625" style="2"/>
    <col min="15077" max="15077" width="4.42578125" style="2" customWidth="1"/>
    <col min="15078" max="15078" width="7.140625" style="2" customWidth="1"/>
    <col min="15079" max="15079" width="25.5703125" style="2" customWidth="1"/>
    <col min="15080" max="15114" width="3.28515625" style="2" customWidth="1"/>
    <col min="15115" max="15332" width="9.140625" style="2"/>
    <col min="15333" max="15333" width="4.42578125" style="2" customWidth="1"/>
    <col min="15334" max="15334" width="7.140625" style="2" customWidth="1"/>
    <col min="15335" max="15335" width="25.5703125" style="2" customWidth="1"/>
    <col min="15336" max="15370" width="3.28515625" style="2" customWidth="1"/>
    <col min="15371" max="15588" width="9.140625" style="2"/>
    <col min="15589" max="15589" width="4.42578125" style="2" customWidth="1"/>
    <col min="15590" max="15590" width="7.140625" style="2" customWidth="1"/>
    <col min="15591" max="15591" width="25.5703125" style="2" customWidth="1"/>
    <col min="15592" max="15626" width="3.28515625" style="2" customWidth="1"/>
    <col min="15627" max="15844" width="9.140625" style="2"/>
    <col min="15845" max="15845" width="4.42578125" style="2" customWidth="1"/>
    <col min="15846" max="15846" width="7.140625" style="2" customWidth="1"/>
    <col min="15847" max="15847" width="25.5703125" style="2" customWidth="1"/>
    <col min="15848" max="15882" width="3.28515625" style="2" customWidth="1"/>
    <col min="15883" max="16100" width="9.140625" style="2"/>
    <col min="16101" max="16101" width="4.42578125" style="2" customWidth="1"/>
    <col min="16102" max="16102" width="7.140625" style="2" customWidth="1"/>
    <col min="16103" max="16103" width="25.5703125" style="2" customWidth="1"/>
    <col min="16104" max="16138" width="3.28515625" style="2" customWidth="1"/>
    <col min="16139" max="16384" width="9.140625" style="2"/>
  </cols>
  <sheetData>
    <row r="1" spans="1:51" ht="14.25">
      <c r="A1" s="44" t="str">
        <f>'Absen 9'!A1</f>
        <v>Kelas IX. 7</v>
      </c>
      <c r="B1" s="44"/>
      <c r="C1" s="4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52"/>
    </row>
    <row r="2" spans="1:51" ht="15" customHeight="1">
      <c r="A2" s="95" t="s">
        <v>41</v>
      </c>
      <c r="B2" s="95" t="s">
        <v>42</v>
      </c>
      <c r="C2" s="95" t="s">
        <v>1</v>
      </c>
      <c r="D2" s="88" t="s">
        <v>595</v>
      </c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96"/>
      <c r="AU2" s="4"/>
    </row>
    <row r="3" spans="1:51" ht="15" customHeight="1">
      <c r="A3" s="95"/>
      <c r="B3" s="95"/>
      <c r="C3" s="95"/>
      <c r="D3" s="66">
        <v>1</v>
      </c>
      <c r="E3" s="66">
        <v>2</v>
      </c>
      <c r="F3" s="66">
        <v>3</v>
      </c>
      <c r="G3" s="66">
        <v>4</v>
      </c>
      <c r="H3" s="66">
        <v>5</v>
      </c>
      <c r="I3" s="66">
        <v>6</v>
      </c>
      <c r="J3" s="66">
        <v>7</v>
      </c>
      <c r="K3" s="66">
        <v>8</v>
      </c>
      <c r="L3" s="66">
        <v>9</v>
      </c>
      <c r="M3" s="66">
        <v>10</v>
      </c>
      <c r="N3" s="66">
        <v>11</v>
      </c>
      <c r="O3" s="66">
        <v>12</v>
      </c>
      <c r="P3" s="66">
        <v>13</v>
      </c>
      <c r="Q3" s="66">
        <v>14</v>
      </c>
      <c r="R3" s="66">
        <v>15</v>
      </c>
      <c r="S3" s="66">
        <v>16</v>
      </c>
      <c r="T3" s="66">
        <v>17</v>
      </c>
      <c r="U3" s="66">
        <v>18</v>
      </c>
      <c r="V3" s="66">
        <v>19</v>
      </c>
      <c r="W3" s="66">
        <v>20</v>
      </c>
      <c r="X3" s="66">
        <v>21</v>
      </c>
      <c r="Y3" s="66">
        <v>22</v>
      </c>
      <c r="Z3" s="66">
        <v>23</v>
      </c>
      <c r="AA3" s="66">
        <v>24</v>
      </c>
      <c r="AB3" s="66">
        <v>25</v>
      </c>
      <c r="AC3" s="66">
        <v>26</v>
      </c>
      <c r="AD3" s="66">
        <v>27</v>
      </c>
      <c r="AE3" s="66">
        <v>28</v>
      </c>
      <c r="AF3" s="66">
        <v>29</v>
      </c>
      <c r="AG3" s="66">
        <v>30</v>
      </c>
      <c r="AH3" s="66">
        <v>31</v>
      </c>
      <c r="AI3" s="66">
        <v>32</v>
      </c>
      <c r="AJ3" s="66">
        <v>33</v>
      </c>
      <c r="AK3" s="66">
        <v>34</v>
      </c>
      <c r="AL3" s="66">
        <v>35</v>
      </c>
      <c r="AM3" s="66">
        <v>36</v>
      </c>
      <c r="AN3" s="66">
        <v>37</v>
      </c>
      <c r="AO3" s="66">
        <v>38</v>
      </c>
      <c r="AP3" s="66">
        <v>39</v>
      </c>
      <c r="AQ3" s="66">
        <v>40</v>
      </c>
      <c r="AR3" s="66">
        <v>41</v>
      </c>
      <c r="AS3" s="66">
        <v>42</v>
      </c>
      <c r="AU3" s="8">
        <v>7</v>
      </c>
      <c r="AV3" s="8">
        <v>5</v>
      </c>
      <c r="AW3" s="32" t="s">
        <v>79</v>
      </c>
      <c r="AX3" s="31" t="str">
        <f>IF(AV3=1,AW3,IF(AV3=2,AW4,IF(AV3=3,AW5,IF(AV3=4,AW6,IF(AV3=5,AW7,IF(AV3=6,AW8,IF(AV3=7,AW9)))))))</f>
        <v>Kelas VIII. 5</v>
      </c>
    </row>
    <row r="4" spans="1:51" ht="17.100000000000001" customHeight="1">
      <c r="A4" s="7">
        <v>1</v>
      </c>
      <c r="B4" s="51" t="str">
        <f>'Data Siswa Sistem'!B45</f>
        <v>121233020030173025</v>
      </c>
      <c r="C4" s="6" t="str">
        <f>'Data Siswa Sistem'!C45</f>
        <v>Abdul Khamid Ramadhan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V4" s="8"/>
      <c r="AW4" s="32" t="s">
        <v>80</v>
      </c>
    </row>
    <row r="5" spans="1:51" ht="17.100000000000001" customHeight="1">
      <c r="A5" s="7">
        <v>2</v>
      </c>
      <c r="B5" s="51" t="str">
        <f>'Data Siswa Sistem'!B46</f>
        <v>121233020030173026</v>
      </c>
      <c r="C5" s="6" t="str">
        <f>'Data Siswa Sistem'!C46</f>
        <v>Agus Asyrofi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W5" s="32" t="s">
        <v>81</v>
      </c>
    </row>
    <row r="6" spans="1:51" ht="17.100000000000001" customHeight="1">
      <c r="A6" s="7">
        <v>3</v>
      </c>
      <c r="B6" s="51" t="str">
        <f>'Data Siswa Sistem'!B47</f>
        <v>121233020030172955</v>
      </c>
      <c r="C6" s="6" t="str">
        <f>'Data Siswa Sistem'!C47</f>
        <v>Agus Priyanto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W6" s="32" t="s">
        <v>82</v>
      </c>
    </row>
    <row r="7" spans="1:51" ht="17.100000000000001" customHeight="1">
      <c r="A7" s="7">
        <v>4</v>
      </c>
      <c r="B7" s="51" t="str">
        <f>'Data Siswa Sistem'!B48</f>
        <v>121233020030172919</v>
      </c>
      <c r="C7" s="6" t="str">
        <f>'Data Siswa Sistem'!C48</f>
        <v>Alia Nur Alisa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W7" s="32" t="s">
        <v>83</v>
      </c>
    </row>
    <row r="8" spans="1:51" ht="17.100000000000001" customHeight="1">
      <c r="A8" s="7">
        <v>5</v>
      </c>
      <c r="B8" s="51" t="str">
        <f>'Data Siswa Sistem'!B49</f>
        <v>121233020030172994</v>
      </c>
      <c r="C8" s="6" t="str">
        <f>'Data Siswa Sistem'!C49</f>
        <v>Angga Rizki Putra Arbangi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W8" s="32" t="s">
        <v>84</v>
      </c>
    </row>
    <row r="9" spans="1:51" ht="17.100000000000001" customHeight="1">
      <c r="A9" s="7">
        <v>6</v>
      </c>
      <c r="B9" s="51" t="str">
        <f>'Data Siswa Sistem'!B50</f>
        <v>121233020030172922</v>
      </c>
      <c r="C9" s="6" t="str">
        <f>'Data Siswa Sistem'!C50</f>
        <v>Apri Maulidia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W9" s="32" t="s">
        <v>85</v>
      </c>
    </row>
    <row r="10" spans="1:51" ht="17.100000000000001" customHeight="1">
      <c r="A10" s="7">
        <v>7</v>
      </c>
      <c r="B10" s="51" t="str">
        <f>'Data Siswa Sistem'!B51</f>
        <v>121233020030172890</v>
      </c>
      <c r="C10" s="6" t="str">
        <f>'Data Siswa Sistem'!C51</f>
        <v>Diana Apriliani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Y10" s="19" t="s">
        <v>62</v>
      </c>
    </row>
    <row r="11" spans="1:51" ht="17.100000000000001" customHeight="1">
      <c r="A11" s="7">
        <v>8</v>
      </c>
      <c r="B11" s="51" t="str">
        <f>'Data Siswa Sistem'!B52</f>
        <v>121233020030172891</v>
      </c>
      <c r="C11" s="6" t="str">
        <f>'Data Siswa Sistem'!C52</f>
        <v>Dina Yuliatul Aulia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</row>
    <row r="12" spans="1:51" ht="17.100000000000001" customHeight="1">
      <c r="A12" s="7">
        <v>9</v>
      </c>
      <c r="B12" s="51" t="str">
        <f>'Data Siswa Sistem'!B53</f>
        <v>121233020030173032</v>
      </c>
      <c r="C12" s="6" t="str">
        <f>'Data Siswa Sistem'!C53</f>
        <v>Dwi Lutfiati Ramadani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</row>
    <row r="13" spans="1:51" ht="17.100000000000001" customHeight="1">
      <c r="A13" s="7">
        <v>10</v>
      </c>
      <c r="B13" s="51" t="str">
        <f>'Data Siswa Sistem'!B54</f>
        <v>121233020030172958</v>
      </c>
      <c r="C13" s="6" t="str">
        <f>'Data Siswa Sistem'!C54</f>
        <v>Fadeli Ainun Amin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V13" s="2">
        <f>'Tatap Muka 9'!AB4</f>
        <v>1</v>
      </c>
    </row>
    <row r="14" spans="1:51" ht="17.100000000000001" customHeight="1">
      <c r="A14" s="7">
        <v>11</v>
      </c>
      <c r="B14" s="51" t="str">
        <f>'Data Siswa Sistem'!B55</f>
        <v>121233020030172928</v>
      </c>
      <c r="C14" s="6" t="str">
        <f>'Data Siswa Sistem'!C55</f>
        <v>Fajar Bimantoro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</row>
    <row r="15" spans="1:51" ht="17.100000000000001" customHeight="1">
      <c r="A15" s="7">
        <v>12</v>
      </c>
      <c r="B15" s="51" t="str">
        <f>'Data Siswa Sistem'!B56</f>
        <v>121233020030173070</v>
      </c>
      <c r="C15" s="6" t="str">
        <f>'Data Siswa Sistem'!C56</f>
        <v>Fathurrohman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</row>
    <row r="16" spans="1:51" ht="17.100000000000001" customHeight="1">
      <c r="A16" s="7">
        <v>13</v>
      </c>
      <c r="B16" s="51" t="str">
        <f>'Data Siswa Sistem'!B57</f>
        <v>121233020030173071</v>
      </c>
      <c r="C16" s="6" t="str">
        <f>'Data Siswa Sistem'!C57</f>
        <v>Fauzan Setiaji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</row>
    <row r="17" spans="1:45" ht="17.100000000000001" customHeight="1">
      <c r="A17" s="7">
        <v>14</v>
      </c>
      <c r="B17" s="51" t="str">
        <f>'Data Siswa Sistem'!B58</f>
        <v>121233020030172929</v>
      </c>
      <c r="C17" s="6" t="str">
        <f>'Data Siswa Sistem'!C58</f>
        <v>Febiana Indah Lestari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</row>
    <row r="18" spans="1:45" ht="17.100000000000001" customHeight="1">
      <c r="A18" s="7">
        <v>15</v>
      </c>
      <c r="B18" s="51" t="str">
        <f>'Data Siswa Sistem'!B59</f>
        <v>121233020030173073</v>
      </c>
      <c r="C18" s="6" t="str">
        <f>'Data Siswa Sistem'!C59</f>
        <v>Firdaus Maulana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</row>
    <row r="19" spans="1:45" ht="17.100000000000001" customHeight="1">
      <c r="A19" s="7">
        <v>16</v>
      </c>
      <c r="B19" s="51" t="str">
        <f>'Data Siswa Sistem'!B60</f>
        <v>121233020030173003</v>
      </c>
      <c r="C19" s="6" t="str">
        <f>'Data Siswa Sistem'!C60</f>
        <v>Ginanjar Wisnu Ramadhan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</row>
    <row r="20" spans="1:45" ht="17.100000000000001" customHeight="1">
      <c r="A20" s="7">
        <v>17</v>
      </c>
      <c r="B20" s="51" t="str">
        <f>'Data Siswa Sistem'!B61</f>
        <v>121233020030172896</v>
      </c>
      <c r="C20" s="6" t="str">
        <f>'Data Siswa Sistem'!C61</f>
        <v>Hari Setiawan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</row>
    <row r="21" spans="1:45" ht="17.100000000000001" customHeight="1">
      <c r="A21" s="7">
        <v>18</v>
      </c>
      <c r="B21" s="51" t="str">
        <f>'Data Siswa Sistem'!B62</f>
        <v>121233020030173035</v>
      </c>
      <c r="C21" s="6" t="str">
        <f>'Data Siswa Sistem'!C62</f>
        <v>Indah Fitroti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</row>
    <row r="22" spans="1:45" ht="17.100000000000001" customHeight="1">
      <c r="A22" s="7">
        <v>19</v>
      </c>
      <c r="B22" s="51" t="str">
        <f>'Data Siswa Sistem'!B63</f>
        <v>121233020030172965</v>
      </c>
      <c r="C22" s="6" t="str">
        <f>'Data Siswa Sistem'!C63</f>
        <v>Isrotul Marhani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</row>
    <row r="23" spans="1:45" ht="17.100000000000001" customHeight="1">
      <c r="A23" s="7">
        <v>20</v>
      </c>
      <c r="B23" s="51" t="str">
        <f>'Data Siswa Sistem'!B64</f>
        <v>121233020030173107</v>
      </c>
      <c r="C23" s="6" t="str">
        <f>'Data Siswa Sistem'!C64</f>
        <v>Istiqomah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</row>
    <row r="24" spans="1:45" ht="17.100000000000001" customHeight="1">
      <c r="A24" s="7">
        <v>21</v>
      </c>
      <c r="B24" s="51" t="str">
        <f>'Data Siswa Sistem'!B65</f>
        <v>121233020030172967</v>
      </c>
      <c r="C24" s="6" t="str">
        <f>'Data Siswa Sistem'!C65</f>
        <v xml:space="preserve">Khairil Anwar 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</row>
    <row r="25" spans="1:45" ht="17.100000000000001" customHeight="1">
      <c r="A25" s="7">
        <v>22</v>
      </c>
      <c r="B25" s="51" t="str">
        <f>'Data Siswa Sistem'!B66</f>
        <v>121233020030172968</v>
      </c>
      <c r="C25" s="6" t="str">
        <f>'Data Siswa Sistem'!C66</f>
        <v>Khusnul Mutiah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</row>
    <row r="26" spans="1:45" ht="17.100000000000001" customHeight="1">
      <c r="A26" s="7">
        <v>23</v>
      </c>
      <c r="B26" s="51" t="str">
        <f>'Data Siswa Sistem'!B67</f>
        <v>121233020030173010</v>
      </c>
      <c r="C26" s="6" t="str">
        <f>'Data Siswa Sistem'!C67</f>
        <v>Maelani Az Zahro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</row>
    <row r="27" spans="1:45" ht="17.100000000000001" customHeight="1">
      <c r="A27" s="7">
        <v>24</v>
      </c>
      <c r="B27" s="51" t="str">
        <f>'Data Siswa Sistem'!B68</f>
        <v>121233020030172900</v>
      </c>
      <c r="C27" s="6" t="str">
        <f>'Data Siswa Sistem'!C68</f>
        <v>Martuti Wahyu Purwanti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</row>
    <row r="28" spans="1:45" ht="17.100000000000001" customHeight="1">
      <c r="A28" s="7">
        <v>25</v>
      </c>
      <c r="B28" s="51" t="str">
        <f>'Data Siswa Sistem'!B69</f>
        <v>121233020030172902</v>
      </c>
      <c r="C28" s="6" t="str">
        <f>'Data Siswa Sistem'!C69</f>
        <v>Muhamad Zaeni Anas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</row>
    <row r="29" spans="1:45" ht="17.100000000000001" customHeight="1">
      <c r="A29" s="7">
        <v>26</v>
      </c>
      <c r="B29" s="51" t="str">
        <f>'Data Siswa Sistem'!B70</f>
        <v>121233020030173013</v>
      </c>
      <c r="C29" s="6" t="str">
        <f>'Data Siswa Sistem'!C70</f>
        <v>Nova Julianti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</row>
    <row r="30" spans="1:45" ht="17.100000000000001" customHeight="1">
      <c r="A30" s="7">
        <v>27</v>
      </c>
      <c r="B30" s="51" t="str">
        <f>'Data Siswa Sistem'!B71</f>
        <v>121233020030172978</v>
      </c>
      <c r="C30" s="6" t="str">
        <f>'Data Siswa Sistem'!C71</f>
        <v>Putri Suria Lestari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</row>
    <row r="31" spans="1:45" ht="17.100000000000001" customHeight="1">
      <c r="A31" s="7">
        <v>28</v>
      </c>
      <c r="B31" s="51" t="str">
        <f>'Data Siswa Sistem'!B72</f>
        <v>121233020030173117</v>
      </c>
      <c r="C31" s="6" t="str">
        <f>'Data Siswa Sistem'!C72</f>
        <v>Rizki Waluyo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</row>
    <row r="32" spans="1:45" ht="17.100000000000001" customHeight="1">
      <c r="A32" s="7">
        <v>29</v>
      </c>
      <c r="B32" s="51" t="str">
        <f>'Data Siswa Sistem'!B73</f>
        <v>121233020030172983</v>
      </c>
      <c r="C32" s="6" t="str">
        <f>'Data Siswa Sistem'!C73</f>
        <v>Selsa Ma`tsa Ratnasari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</row>
    <row r="33" spans="1:45" ht="17.100000000000001" customHeight="1">
      <c r="A33" s="7">
        <v>30</v>
      </c>
      <c r="B33" s="51" t="str">
        <f>'Data Siswa Sistem'!B74</f>
        <v>121233020030173088</v>
      </c>
      <c r="C33" s="6" t="str">
        <f>'Data Siswa Sistem'!C74</f>
        <v>Ulvia Wahdah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</row>
    <row r="34" spans="1:45" ht="17.100000000000001" customHeight="1">
      <c r="A34" s="7">
        <v>31</v>
      </c>
      <c r="B34" s="51" t="str">
        <f>'Data Siswa Sistem'!B75</f>
        <v>121233020030173092</v>
      </c>
      <c r="C34" s="6" t="str">
        <f>'Data Siswa Sistem'!C75</f>
        <v>Zaki Naufal Hakim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</row>
    <row r="35" spans="1:45" ht="17.100000000000001" customHeight="1">
      <c r="A35" s="7">
        <v>32</v>
      </c>
      <c r="B35" s="51" t="str">
        <f>'Data Siswa Sistem'!B76</f>
        <v>121233020030172953</v>
      </c>
      <c r="C35" s="6" t="str">
        <f>'Data Siswa Sistem'!C76</f>
        <v>Zidni Kafi Alfarizi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</row>
    <row r="36" spans="1:45" ht="17.100000000000001" customHeight="1">
      <c r="A36" s="7">
        <v>33</v>
      </c>
      <c r="B36" s="51">
        <f>'Data Siswa Sistem'!B77</f>
        <v>0</v>
      </c>
      <c r="C36" s="6">
        <f>'Data Siswa Sistem'!C77</f>
        <v>0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</row>
    <row r="37" spans="1:45" ht="17.100000000000001" customHeight="1">
      <c r="A37" s="7">
        <v>34</v>
      </c>
      <c r="B37" s="51" t="str">
        <f>'Data Siswa Sistem'!B78</f>
        <v/>
      </c>
      <c r="C37" s="6" t="str">
        <f>'Data Siswa Sistem'!C78</f>
        <v/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</row>
    <row r="38" spans="1:45" ht="17.100000000000001" customHeight="1">
      <c r="A38" s="7">
        <v>35</v>
      </c>
      <c r="B38" s="51" t="str">
        <f>'Data Siswa Sistem'!B79</f>
        <v/>
      </c>
      <c r="C38" s="6" t="str">
        <f>'Data Siswa Sistem'!C79</f>
        <v/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</row>
    <row r="39" spans="1:45" ht="17.100000000000001" customHeight="1">
      <c r="A39" s="7">
        <v>36</v>
      </c>
      <c r="B39" s="51" t="str">
        <f>'Data Siswa Sistem'!B80</f>
        <v/>
      </c>
      <c r="C39" s="6" t="str">
        <f>'Data Siswa Sistem'!C80</f>
        <v/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</row>
    <row r="40" spans="1:45">
      <c r="C40" s="50"/>
      <c r="D40" s="50"/>
      <c r="E40" s="50"/>
      <c r="F40" s="50"/>
    </row>
  </sheetData>
  <mergeCells count="4">
    <mergeCell ref="D2:AS2"/>
    <mergeCell ref="A2:A3"/>
    <mergeCell ref="B2:B3"/>
    <mergeCell ref="C2:C3"/>
  </mergeCells>
  <printOptions horizontalCentered="1"/>
  <pageMargins left="0.24" right="0.95" top="0.31" bottom="0.196850393700787" header="0.25" footer="0.511811023622047"/>
  <pageSetup paperSize="5" scale="85" orientation="landscape" horizontalDpi="4294967292" verticalDpi="4294967293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X40"/>
  <sheetViews>
    <sheetView showZeros="0" view="pageBreakPreview" zoomScale="85" zoomScaleSheetLayoutView="85" workbookViewId="0">
      <selection activeCell="AI10" sqref="AI10"/>
    </sheetView>
  </sheetViews>
  <sheetFormatPr defaultRowHeight="12.75"/>
  <cols>
    <col min="1" max="1" width="4.42578125" style="2" customWidth="1"/>
    <col min="2" max="2" width="2.5703125" style="2" hidden="1" customWidth="1"/>
    <col min="3" max="3" width="25.7109375" style="2" customWidth="1"/>
    <col min="4" max="44" width="3.7109375" style="2" customWidth="1"/>
    <col min="45" max="45" width="4.42578125" style="2" customWidth="1"/>
    <col min="46" max="46" width="6.140625" style="2" customWidth="1"/>
    <col min="47" max="47" width="9.28515625" style="2" customWidth="1"/>
    <col min="48" max="48" width="11" style="31" hidden="1" customWidth="1"/>
    <col min="49" max="49" width="11.140625" style="31" hidden="1" customWidth="1"/>
    <col min="50" max="227" width="9.140625" style="2"/>
    <col min="228" max="228" width="4.42578125" style="2" customWidth="1"/>
    <col min="229" max="229" width="7.140625" style="2" customWidth="1"/>
    <col min="230" max="230" width="25.5703125" style="2" customWidth="1"/>
    <col min="231" max="265" width="3.28515625" style="2" customWidth="1"/>
    <col min="266" max="483" width="9.140625" style="2"/>
    <col min="484" max="484" width="4.42578125" style="2" customWidth="1"/>
    <col min="485" max="485" width="7.140625" style="2" customWidth="1"/>
    <col min="486" max="486" width="25.5703125" style="2" customWidth="1"/>
    <col min="487" max="521" width="3.28515625" style="2" customWidth="1"/>
    <col min="522" max="739" width="9.140625" style="2"/>
    <col min="740" max="740" width="4.42578125" style="2" customWidth="1"/>
    <col min="741" max="741" width="7.140625" style="2" customWidth="1"/>
    <col min="742" max="742" width="25.5703125" style="2" customWidth="1"/>
    <col min="743" max="777" width="3.28515625" style="2" customWidth="1"/>
    <col min="778" max="995" width="9.140625" style="2"/>
    <col min="996" max="996" width="4.42578125" style="2" customWidth="1"/>
    <col min="997" max="997" width="7.140625" style="2" customWidth="1"/>
    <col min="998" max="998" width="25.5703125" style="2" customWidth="1"/>
    <col min="999" max="1033" width="3.28515625" style="2" customWidth="1"/>
    <col min="1034" max="1251" width="9.140625" style="2"/>
    <col min="1252" max="1252" width="4.42578125" style="2" customWidth="1"/>
    <col min="1253" max="1253" width="7.140625" style="2" customWidth="1"/>
    <col min="1254" max="1254" width="25.5703125" style="2" customWidth="1"/>
    <col min="1255" max="1289" width="3.28515625" style="2" customWidth="1"/>
    <col min="1290" max="1507" width="9.140625" style="2"/>
    <col min="1508" max="1508" width="4.42578125" style="2" customWidth="1"/>
    <col min="1509" max="1509" width="7.140625" style="2" customWidth="1"/>
    <col min="1510" max="1510" width="25.5703125" style="2" customWidth="1"/>
    <col min="1511" max="1545" width="3.28515625" style="2" customWidth="1"/>
    <col min="1546" max="1763" width="9.140625" style="2"/>
    <col min="1764" max="1764" width="4.42578125" style="2" customWidth="1"/>
    <col min="1765" max="1765" width="7.140625" style="2" customWidth="1"/>
    <col min="1766" max="1766" width="25.5703125" style="2" customWidth="1"/>
    <col min="1767" max="1801" width="3.28515625" style="2" customWidth="1"/>
    <col min="1802" max="2019" width="9.140625" style="2"/>
    <col min="2020" max="2020" width="4.42578125" style="2" customWidth="1"/>
    <col min="2021" max="2021" width="7.140625" style="2" customWidth="1"/>
    <col min="2022" max="2022" width="25.5703125" style="2" customWidth="1"/>
    <col min="2023" max="2057" width="3.28515625" style="2" customWidth="1"/>
    <col min="2058" max="2275" width="9.140625" style="2"/>
    <col min="2276" max="2276" width="4.42578125" style="2" customWidth="1"/>
    <col min="2277" max="2277" width="7.140625" style="2" customWidth="1"/>
    <col min="2278" max="2278" width="25.5703125" style="2" customWidth="1"/>
    <col min="2279" max="2313" width="3.28515625" style="2" customWidth="1"/>
    <col min="2314" max="2531" width="9.140625" style="2"/>
    <col min="2532" max="2532" width="4.42578125" style="2" customWidth="1"/>
    <col min="2533" max="2533" width="7.140625" style="2" customWidth="1"/>
    <col min="2534" max="2534" width="25.5703125" style="2" customWidth="1"/>
    <col min="2535" max="2569" width="3.28515625" style="2" customWidth="1"/>
    <col min="2570" max="2787" width="9.140625" style="2"/>
    <col min="2788" max="2788" width="4.42578125" style="2" customWidth="1"/>
    <col min="2789" max="2789" width="7.140625" style="2" customWidth="1"/>
    <col min="2790" max="2790" width="25.5703125" style="2" customWidth="1"/>
    <col min="2791" max="2825" width="3.28515625" style="2" customWidth="1"/>
    <col min="2826" max="3043" width="9.140625" style="2"/>
    <col min="3044" max="3044" width="4.42578125" style="2" customWidth="1"/>
    <col min="3045" max="3045" width="7.140625" style="2" customWidth="1"/>
    <col min="3046" max="3046" width="25.5703125" style="2" customWidth="1"/>
    <col min="3047" max="3081" width="3.28515625" style="2" customWidth="1"/>
    <col min="3082" max="3299" width="9.140625" style="2"/>
    <col min="3300" max="3300" width="4.42578125" style="2" customWidth="1"/>
    <col min="3301" max="3301" width="7.140625" style="2" customWidth="1"/>
    <col min="3302" max="3302" width="25.5703125" style="2" customWidth="1"/>
    <col min="3303" max="3337" width="3.28515625" style="2" customWidth="1"/>
    <col min="3338" max="3555" width="9.140625" style="2"/>
    <col min="3556" max="3556" width="4.42578125" style="2" customWidth="1"/>
    <col min="3557" max="3557" width="7.140625" style="2" customWidth="1"/>
    <col min="3558" max="3558" width="25.5703125" style="2" customWidth="1"/>
    <col min="3559" max="3593" width="3.28515625" style="2" customWidth="1"/>
    <col min="3594" max="3811" width="9.140625" style="2"/>
    <col min="3812" max="3812" width="4.42578125" style="2" customWidth="1"/>
    <col min="3813" max="3813" width="7.140625" style="2" customWidth="1"/>
    <col min="3814" max="3814" width="25.5703125" style="2" customWidth="1"/>
    <col min="3815" max="3849" width="3.28515625" style="2" customWidth="1"/>
    <col min="3850" max="4067" width="9.140625" style="2"/>
    <col min="4068" max="4068" width="4.42578125" style="2" customWidth="1"/>
    <col min="4069" max="4069" width="7.140625" style="2" customWidth="1"/>
    <col min="4070" max="4070" width="25.5703125" style="2" customWidth="1"/>
    <col min="4071" max="4105" width="3.28515625" style="2" customWidth="1"/>
    <col min="4106" max="4323" width="9.140625" style="2"/>
    <col min="4324" max="4324" width="4.42578125" style="2" customWidth="1"/>
    <col min="4325" max="4325" width="7.140625" style="2" customWidth="1"/>
    <col min="4326" max="4326" width="25.5703125" style="2" customWidth="1"/>
    <col min="4327" max="4361" width="3.28515625" style="2" customWidth="1"/>
    <col min="4362" max="4579" width="9.140625" style="2"/>
    <col min="4580" max="4580" width="4.42578125" style="2" customWidth="1"/>
    <col min="4581" max="4581" width="7.140625" style="2" customWidth="1"/>
    <col min="4582" max="4582" width="25.5703125" style="2" customWidth="1"/>
    <col min="4583" max="4617" width="3.28515625" style="2" customWidth="1"/>
    <col min="4618" max="4835" width="9.140625" style="2"/>
    <col min="4836" max="4836" width="4.42578125" style="2" customWidth="1"/>
    <col min="4837" max="4837" width="7.140625" style="2" customWidth="1"/>
    <col min="4838" max="4838" width="25.5703125" style="2" customWidth="1"/>
    <col min="4839" max="4873" width="3.28515625" style="2" customWidth="1"/>
    <col min="4874" max="5091" width="9.140625" style="2"/>
    <col min="5092" max="5092" width="4.42578125" style="2" customWidth="1"/>
    <col min="5093" max="5093" width="7.140625" style="2" customWidth="1"/>
    <col min="5094" max="5094" width="25.5703125" style="2" customWidth="1"/>
    <col min="5095" max="5129" width="3.28515625" style="2" customWidth="1"/>
    <col min="5130" max="5347" width="9.140625" style="2"/>
    <col min="5348" max="5348" width="4.42578125" style="2" customWidth="1"/>
    <col min="5349" max="5349" width="7.140625" style="2" customWidth="1"/>
    <col min="5350" max="5350" width="25.5703125" style="2" customWidth="1"/>
    <col min="5351" max="5385" width="3.28515625" style="2" customWidth="1"/>
    <col min="5386" max="5603" width="9.140625" style="2"/>
    <col min="5604" max="5604" width="4.42578125" style="2" customWidth="1"/>
    <col min="5605" max="5605" width="7.140625" style="2" customWidth="1"/>
    <col min="5606" max="5606" width="25.5703125" style="2" customWidth="1"/>
    <col min="5607" max="5641" width="3.28515625" style="2" customWidth="1"/>
    <col min="5642" max="5859" width="9.140625" style="2"/>
    <col min="5860" max="5860" width="4.42578125" style="2" customWidth="1"/>
    <col min="5861" max="5861" width="7.140625" style="2" customWidth="1"/>
    <col min="5862" max="5862" width="25.5703125" style="2" customWidth="1"/>
    <col min="5863" max="5897" width="3.28515625" style="2" customWidth="1"/>
    <col min="5898" max="6115" width="9.140625" style="2"/>
    <col min="6116" max="6116" width="4.42578125" style="2" customWidth="1"/>
    <col min="6117" max="6117" width="7.140625" style="2" customWidth="1"/>
    <col min="6118" max="6118" width="25.5703125" style="2" customWidth="1"/>
    <col min="6119" max="6153" width="3.28515625" style="2" customWidth="1"/>
    <col min="6154" max="6371" width="9.140625" style="2"/>
    <col min="6372" max="6372" width="4.42578125" style="2" customWidth="1"/>
    <col min="6373" max="6373" width="7.140625" style="2" customWidth="1"/>
    <col min="6374" max="6374" width="25.5703125" style="2" customWidth="1"/>
    <col min="6375" max="6409" width="3.28515625" style="2" customWidth="1"/>
    <col min="6410" max="6627" width="9.140625" style="2"/>
    <col min="6628" max="6628" width="4.42578125" style="2" customWidth="1"/>
    <col min="6629" max="6629" width="7.140625" style="2" customWidth="1"/>
    <col min="6630" max="6630" width="25.5703125" style="2" customWidth="1"/>
    <col min="6631" max="6665" width="3.28515625" style="2" customWidth="1"/>
    <col min="6666" max="6883" width="9.140625" style="2"/>
    <col min="6884" max="6884" width="4.42578125" style="2" customWidth="1"/>
    <col min="6885" max="6885" width="7.140625" style="2" customWidth="1"/>
    <col min="6886" max="6886" width="25.5703125" style="2" customWidth="1"/>
    <col min="6887" max="6921" width="3.28515625" style="2" customWidth="1"/>
    <col min="6922" max="7139" width="9.140625" style="2"/>
    <col min="7140" max="7140" width="4.42578125" style="2" customWidth="1"/>
    <col min="7141" max="7141" width="7.140625" style="2" customWidth="1"/>
    <col min="7142" max="7142" width="25.5703125" style="2" customWidth="1"/>
    <col min="7143" max="7177" width="3.28515625" style="2" customWidth="1"/>
    <col min="7178" max="7395" width="9.140625" style="2"/>
    <col min="7396" max="7396" width="4.42578125" style="2" customWidth="1"/>
    <col min="7397" max="7397" width="7.140625" style="2" customWidth="1"/>
    <col min="7398" max="7398" width="25.5703125" style="2" customWidth="1"/>
    <col min="7399" max="7433" width="3.28515625" style="2" customWidth="1"/>
    <col min="7434" max="7651" width="9.140625" style="2"/>
    <col min="7652" max="7652" width="4.42578125" style="2" customWidth="1"/>
    <col min="7653" max="7653" width="7.140625" style="2" customWidth="1"/>
    <col min="7654" max="7654" width="25.5703125" style="2" customWidth="1"/>
    <col min="7655" max="7689" width="3.28515625" style="2" customWidth="1"/>
    <col min="7690" max="7907" width="9.140625" style="2"/>
    <col min="7908" max="7908" width="4.42578125" style="2" customWidth="1"/>
    <col min="7909" max="7909" width="7.140625" style="2" customWidth="1"/>
    <col min="7910" max="7910" width="25.5703125" style="2" customWidth="1"/>
    <col min="7911" max="7945" width="3.28515625" style="2" customWidth="1"/>
    <col min="7946" max="8163" width="9.140625" style="2"/>
    <col min="8164" max="8164" width="4.42578125" style="2" customWidth="1"/>
    <col min="8165" max="8165" width="7.140625" style="2" customWidth="1"/>
    <col min="8166" max="8166" width="25.5703125" style="2" customWidth="1"/>
    <col min="8167" max="8201" width="3.28515625" style="2" customWidth="1"/>
    <col min="8202" max="8419" width="9.140625" style="2"/>
    <col min="8420" max="8420" width="4.42578125" style="2" customWidth="1"/>
    <col min="8421" max="8421" width="7.140625" style="2" customWidth="1"/>
    <col min="8422" max="8422" width="25.5703125" style="2" customWidth="1"/>
    <col min="8423" max="8457" width="3.28515625" style="2" customWidth="1"/>
    <col min="8458" max="8675" width="9.140625" style="2"/>
    <col min="8676" max="8676" width="4.42578125" style="2" customWidth="1"/>
    <col min="8677" max="8677" width="7.140625" style="2" customWidth="1"/>
    <col min="8678" max="8678" width="25.5703125" style="2" customWidth="1"/>
    <col min="8679" max="8713" width="3.28515625" style="2" customWidth="1"/>
    <col min="8714" max="8931" width="9.140625" style="2"/>
    <col min="8932" max="8932" width="4.42578125" style="2" customWidth="1"/>
    <col min="8933" max="8933" width="7.140625" style="2" customWidth="1"/>
    <col min="8934" max="8934" width="25.5703125" style="2" customWidth="1"/>
    <col min="8935" max="8969" width="3.28515625" style="2" customWidth="1"/>
    <col min="8970" max="9187" width="9.140625" style="2"/>
    <col min="9188" max="9188" width="4.42578125" style="2" customWidth="1"/>
    <col min="9189" max="9189" width="7.140625" style="2" customWidth="1"/>
    <col min="9190" max="9190" width="25.5703125" style="2" customWidth="1"/>
    <col min="9191" max="9225" width="3.28515625" style="2" customWidth="1"/>
    <col min="9226" max="9443" width="9.140625" style="2"/>
    <col min="9444" max="9444" width="4.42578125" style="2" customWidth="1"/>
    <col min="9445" max="9445" width="7.140625" style="2" customWidth="1"/>
    <col min="9446" max="9446" width="25.5703125" style="2" customWidth="1"/>
    <col min="9447" max="9481" width="3.28515625" style="2" customWidth="1"/>
    <col min="9482" max="9699" width="9.140625" style="2"/>
    <col min="9700" max="9700" width="4.42578125" style="2" customWidth="1"/>
    <col min="9701" max="9701" width="7.140625" style="2" customWidth="1"/>
    <col min="9702" max="9702" width="25.5703125" style="2" customWidth="1"/>
    <col min="9703" max="9737" width="3.28515625" style="2" customWidth="1"/>
    <col min="9738" max="9955" width="9.140625" style="2"/>
    <col min="9956" max="9956" width="4.42578125" style="2" customWidth="1"/>
    <col min="9957" max="9957" width="7.140625" style="2" customWidth="1"/>
    <col min="9958" max="9958" width="25.5703125" style="2" customWidth="1"/>
    <col min="9959" max="9993" width="3.28515625" style="2" customWidth="1"/>
    <col min="9994" max="10211" width="9.140625" style="2"/>
    <col min="10212" max="10212" width="4.42578125" style="2" customWidth="1"/>
    <col min="10213" max="10213" width="7.140625" style="2" customWidth="1"/>
    <col min="10214" max="10214" width="25.5703125" style="2" customWidth="1"/>
    <col min="10215" max="10249" width="3.28515625" style="2" customWidth="1"/>
    <col min="10250" max="10467" width="9.140625" style="2"/>
    <col min="10468" max="10468" width="4.42578125" style="2" customWidth="1"/>
    <col min="10469" max="10469" width="7.140625" style="2" customWidth="1"/>
    <col min="10470" max="10470" width="25.5703125" style="2" customWidth="1"/>
    <col min="10471" max="10505" width="3.28515625" style="2" customWidth="1"/>
    <col min="10506" max="10723" width="9.140625" style="2"/>
    <col min="10724" max="10724" width="4.42578125" style="2" customWidth="1"/>
    <col min="10725" max="10725" width="7.140625" style="2" customWidth="1"/>
    <col min="10726" max="10726" width="25.5703125" style="2" customWidth="1"/>
    <col min="10727" max="10761" width="3.28515625" style="2" customWidth="1"/>
    <col min="10762" max="10979" width="9.140625" style="2"/>
    <col min="10980" max="10980" width="4.42578125" style="2" customWidth="1"/>
    <col min="10981" max="10981" width="7.140625" style="2" customWidth="1"/>
    <col min="10982" max="10982" width="25.5703125" style="2" customWidth="1"/>
    <col min="10983" max="11017" width="3.28515625" style="2" customWidth="1"/>
    <col min="11018" max="11235" width="9.140625" style="2"/>
    <col min="11236" max="11236" width="4.42578125" style="2" customWidth="1"/>
    <col min="11237" max="11237" width="7.140625" style="2" customWidth="1"/>
    <col min="11238" max="11238" width="25.5703125" style="2" customWidth="1"/>
    <col min="11239" max="11273" width="3.28515625" style="2" customWidth="1"/>
    <col min="11274" max="11491" width="9.140625" style="2"/>
    <col min="11492" max="11492" width="4.42578125" style="2" customWidth="1"/>
    <col min="11493" max="11493" width="7.140625" style="2" customWidth="1"/>
    <col min="11494" max="11494" width="25.5703125" style="2" customWidth="1"/>
    <col min="11495" max="11529" width="3.28515625" style="2" customWidth="1"/>
    <col min="11530" max="11747" width="9.140625" style="2"/>
    <col min="11748" max="11748" width="4.42578125" style="2" customWidth="1"/>
    <col min="11749" max="11749" width="7.140625" style="2" customWidth="1"/>
    <col min="11750" max="11750" width="25.5703125" style="2" customWidth="1"/>
    <col min="11751" max="11785" width="3.28515625" style="2" customWidth="1"/>
    <col min="11786" max="12003" width="9.140625" style="2"/>
    <col min="12004" max="12004" width="4.42578125" style="2" customWidth="1"/>
    <col min="12005" max="12005" width="7.140625" style="2" customWidth="1"/>
    <col min="12006" max="12006" width="25.5703125" style="2" customWidth="1"/>
    <col min="12007" max="12041" width="3.28515625" style="2" customWidth="1"/>
    <col min="12042" max="12259" width="9.140625" style="2"/>
    <col min="12260" max="12260" width="4.42578125" style="2" customWidth="1"/>
    <col min="12261" max="12261" width="7.140625" style="2" customWidth="1"/>
    <col min="12262" max="12262" width="25.5703125" style="2" customWidth="1"/>
    <col min="12263" max="12297" width="3.28515625" style="2" customWidth="1"/>
    <col min="12298" max="12515" width="9.140625" style="2"/>
    <col min="12516" max="12516" width="4.42578125" style="2" customWidth="1"/>
    <col min="12517" max="12517" width="7.140625" style="2" customWidth="1"/>
    <col min="12518" max="12518" width="25.5703125" style="2" customWidth="1"/>
    <col min="12519" max="12553" width="3.28515625" style="2" customWidth="1"/>
    <col min="12554" max="12771" width="9.140625" style="2"/>
    <col min="12772" max="12772" width="4.42578125" style="2" customWidth="1"/>
    <col min="12773" max="12773" width="7.140625" style="2" customWidth="1"/>
    <col min="12774" max="12774" width="25.5703125" style="2" customWidth="1"/>
    <col min="12775" max="12809" width="3.28515625" style="2" customWidth="1"/>
    <col min="12810" max="13027" width="9.140625" style="2"/>
    <col min="13028" max="13028" width="4.42578125" style="2" customWidth="1"/>
    <col min="13029" max="13029" width="7.140625" style="2" customWidth="1"/>
    <col min="13030" max="13030" width="25.5703125" style="2" customWidth="1"/>
    <col min="13031" max="13065" width="3.28515625" style="2" customWidth="1"/>
    <col min="13066" max="13283" width="9.140625" style="2"/>
    <col min="13284" max="13284" width="4.42578125" style="2" customWidth="1"/>
    <col min="13285" max="13285" width="7.140625" style="2" customWidth="1"/>
    <col min="13286" max="13286" width="25.5703125" style="2" customWidth="1"/>
    <col min="13287" max="13321" width="3.28515625" style="2" customWidth="1"/>
    <col min="13322" max="13539" width="9.140625" style="2"/>
    <col min="13540" max="13540" width="4.42578125" style="2" customWidth="1"/>
    <col min="13541" max="13541" width="7.140625" style="2" customWidth="1"/>
    <col min="13542" max="13542" width="25.5703125" style="2" customWidth="1"/>
    <col min="13543" max="13577" width="3.28515625" style="2" customWidth="1"/>
    <col min="13578" max="13795" width="9.140625" style="2"/>
    <col min="13796" max="13796" width="4.42578125" style="2" customWidth="1"/>
    <col min="13797" max="13797" width="7.140625" style="2" customWidth="1"/>
    <col min="13798" max="13798" width="25.5703125" style="2" customWidth="1"/>
    <col min="13799" max="13833" width="3.28515625" style="2" customWidth="1"/>
    <col min="13834" max="14051" width="9.140625" style="2"/>
    <col min="14052" max="14052" width="4.42578125" style="2" customWidth="1"/>
    <col min="14053" max="14053" width="7.140625" style="2" customWidth="1"/>
    <col min="14054" max="14054" width="25.5703125" style="2" customWidth="1"/>
    <col min="14055" max="14089" width="3.28515625" style="2" customWidth="1"/>
    <col min="14090" max="14307" width="9.140625" style="2"/>
    <col min="14308" max="14308" width="4.42578125" style="2" customWidth="1"/>
    <col min="14309" max="14309" width="7.140625" style="2" customWidth="1"/>
    <col min="14310" max="14310" width="25.5703125" style="2" customWidth="1"/>
    <col min="14311" max="14345" width="3.28515625" style="2" customWidth="1"/>
    <col min="14346" max="14563" width="9.140625" style="2"/>
    <col min="14564" max="14564" width="4.42578125" style="2" customWidth="1"/>
    <col min="14565" max="14565" width="7.140625" style="2" customWidth="1"/>
    <col min="14566" max="14566" width="25.5703125" style="2" customWidth="1"/>
    <col min="14567" max="14601" width="3.28515625" style="2" customWidth="1"/>
    <col min="14602" max="14819" width="9.140625" style="2"/>
    <col min="14820" max="14820" width="4.42578125" style="2" customWidth="1"/>
    <col min="14821" max="14821" width="7.140625" style="2" customWidth="1"/>
    <col min="14822" max="14822" width="25.5703125" style="2" customWidth="1"/>
    <col min="14823" max="14857" width="3.28515625" style="2" customWidth="1"/>
    <col min="14858" max="15075" width="9.140625" style="2"/>
    <col min="15076" max="15076" width="4.42578125" style="2" customWidth="1"/>
    <col min="15077" max="15077" width="7.140625" style="2" customWidth="1"/>
    <col min="15078" max="15078" width="25.5703125" style="2" customWidth="1"/>
    <col min="15079" max="15113" width="3.28515625" style="2" customWidth="1"/>
    <col min="15114" max="15331" width="9.140625" style="2"/>
    <col min="15332" max="15332" width="4.42578125" style="2" customWidth="1"/>
    <col min="15333" max="15333" width="7.140625" style="2" customWidth="1"/>
    <col min="15334" max="15334" width="25.5703125" style="2" customWidth="1"/>
    <col min="15335" max="15369" width="3.28515625" style="2" customWidth="1"/>
    <col min="15370" max="15587" width="9.140625" style="2"/>
    <col min="15588" max="15588" width="4.42578125" style="2" customWidth="1"/>
    <col min="15589" max="15589" width="7.140625" style="2" customWidth="1"/>
    <col min="15590" max="15590" width="25.5703125" style="2" customWidth="1"/>
    <col min="15591" max="15625" width="3.28515625" style="2" customWidth="1"/>
    <col min="15626" max="15843" width="9.140625" style="2"/>
    <col min="15844" max="15844" width="4.42578125" style="2" customWidth="1"/>
    <col min="15845" max="15845" width="7.140625" style="2" customWidth="1"/>
    <col min="15846" max="15846" width="25.5703125" style="2" customWidth="1"/>
    <col min="15847" max="15881" width="3.28515625" style="2" customWidth="1"/>
    <col min="15882" max="16099" width="9.140625" style="2"/>
    <col min="16100" max="16100" width="4.42578125" style="2" customWidth="1"/>
    <col min="16101" max="16101" width="7.140625" style="2" customWidth="1"/>
    <col min="16102" max="16102" width="25.5703125" style="2" customWidth="1"/>
    <col min="16103" max="16137" width="3.28515625" style="2" customWidth="1"/>
    <col min="16138" max="16384" width="9.140625" style="2"/>
  </cols>
  <sheetData>
    <row r="1" spans="1:50" ht="14.25">
      <c r="A1" s="44" t="str">
        <f>'Absen 9'!A1</f>
        <v>Kelas IX. 7</v>
      </c>
      <c r="B1" s="44"/>
      <c r="C1" s="4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</row>
    <row r="2" spans="1:50" ht="15" customHeight="1">
      <c r="A2" s="95" t="s">
        <v>41</v>
      </c>
      <c r="B2" s="95" t="s">
        <v>42</v>
      </c>
      <c r="C2" s="95" t="s">
        <v>1</v>
      </c>
      <c r="D2" s="88" t="s">
        <v>595</v>
      </c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T2" s="4"/>
    </row>
    <row r="3" spans="1:50" ht="15" customHeight="1">
      <c r="A3" s="95"/>
      <c r="B3" s="95"/>
      <c r="C3" s="95"/>
      <c r="D3" s="66">
        <v>43</v>
      </c>
      <c r="E3" s="66">
        <v>44</v>
      </c>
      <c r="F3" s="66">
        <v>45</v>
      </c>
      <c r="G3" s="66">
        <v>46</v>
      </c>
      <c r="H3" s="66">
        <v>47</v>
      </c>
      <c r="I3" s="66">
        <v>48</v>
      </c>
      <c r="J3" s="66">
        <v>49</v>
      </c>
      <c r="K3" s="66">
        <v>50</v>
      </c>
      <c r="L3" s="66">
        <v>51</v>
      </c>
      <c r="M3" s="66">
        <v>52</v>
      </c>
      <c r="N3" s="66">
        <v>53</v>
      </c>
      <c r="O3" s="66">
        <v>54</v>
      </c>
      <c r="P3" s="66">
        <v>55</v>
      </c>
      <c r="Q3" s="66">
        <v>56</v>
      </c>
      <c r="R3" s="66">
        <v>57</v>
      </c>
      <c r="S3" s="66">
        <v>58</v>
      </c>
      <c r="T3" s="66">
        <v>59</v>
      </c>
      <c r="U3" s="66">
        <v>60</v>
      </c>
      <c r="V3" s="66">
        <v>61</v>
      </c>
      <c r="W3" s="66">
        <v>62</v>
      </c>
      <c r="X3" s="66">
        <v>63</v>
      </c>
      <c r="Y3" s="66">
        <v>64</v>
      </c>
      <c r="Z3" s="66">
        <v>65</v>
      </c>
      <c r="AA3" s="66">
        <v>66</v>
      </c>
      <c r="AB3" s="66">
        <v>67</v>
      </c>
      <c r="AC3" s="66">
        <v>68</v>
      </c>
      <c r="AD3" s="66">
        <v>69</v>
      </c>
      <c r="AE3" s="66">
        <v>70</v>
      </c>
      <c r="AF3" s="66">
        <v>71</v>
      </c>
      <c r="AG3" s="66">
        <v>72</v>
      </c>
      <c r="AH3" s="66">
        <v>73</v>
      </c>
      <c r="AI3" s="66">
        <v>74</v>
      </c>
      <c r="AJ3" s="66">
        <v>75</v>
      </c>
      <c r="AK3" s="66">
        <v>76</v>
      </c>
      <c r="AL3" s="66">
        <v>77</v>
      </c>
      <c r="AM3" s="66">
        <v>78</v>
      </c>
      <c r="AN3" s="66">
        <v>79</v>
      </c>
      <c r="AO3" s="66">
        <v>80</v>
      </c>
      <c r="AP3" s="66">
        <v>81</v>
      </c>
      <c r="AQ3" s="66">
        <v>82</v>
      </c>
      <c r="AR3" s="66">
        <v>83</v>
      </c>
      <c r="AT3" s="8">
        <v>7</v>
      </c>
      <c r="AU3" s="8">
        <v>5</v>
      </c>
      <c r="AV3" s="32" t="s">
        <v>79</v>
      </c>
      <c r="AW3" s="31" t="str">
        <f>IF(AU3=1,AV3,IF(AU3=2,AV4,IF(AU3=3,AV5,IF(AU3=4,AV6,IF(AU3=5,AV7,IF(AU3=6,AV8,IF(AU3=7,AV9)))))))</f>
        <v>Kelas VIII. 5</v>
      </c>
    </row>
    <row r="4" spans="1:50" ht="17.100000000000001" customHeight="1">
      <c r="A4" s="7">
        <v>1</v>
      </c>
      <c r="B4" s="51" t="str">
        <f>'Data Siswa Sistem'!B45</f>
        <v>121233020030173025</v>
      </c>
      <c r="C4" s="6" t="str">
        <f>'Data Siswa Sistem'!C45</f>
        <v>Abdul Khamid Ramadhan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U4" s="8"/>
      <c r="AV4" s="32" t="s">
        <v>80</v>
      </c>
    </row>
    <row r="5" spans="1:50" ht="17.100000000000001" customHeight="1">
      <c r="A5" s="7">
        <v>2</v>
      </c>
      <c r="B5" s="51" t="str">
        <f>'Data Siswa Sistem'!B46</f>
        <v>121233020030173026</v>
      </c>
      <c r="C5" s="6" t="str">
        <f>'Data Siswa Sistem'!C46</f>
        <v>Agus Asyrofi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V5" s="32" t="s">
        <v>81</v>
      </c>
    </row>
    <row r="6" spans="1:50" ht="17.100000000000001" customHeight="1">
      <c r="A6" s="7">
        <v>3</v>
      </c>
      <c r="B6" s="51" t="str">
        <f>'Data Siswa Sistem'!B47</f>
        <v>121233020030172955</v>
      </c>
      <c r="C6" s="6" t="str">
        <f>'Data Siswa Sistem'!C47</f>
        <v>Agus Priyanto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V6" s="32" t="s">
        <v>82</v>
      </c>
    </row>
    <row r="7" spans="1:50" ht="17.100000000000001" customHeight="1">
      <c r="A7" s="7">
        <v>4</v>
      </c>
      <c r="B7" s="51" t="str">
        <f>'Data Siswa Sistem'!B48</f>
        <v>121233020030172919</v>
      </c>
      <c r="C7" s="6" t="str">
        <f>'Data Siswa Sistem'!C48</f>
        <v>Alia Nur Alisa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V7" s="32" t="s">
        <v>83</v>
      </c>
    </row>
    <row r="8" spans="1:50" ht="17.100000000000001" customHeight="1">
      <c r="A8" s="7">
        <v>5</v>
      </c>
      <c r="B8" s="51" t="str">
        <f>'Data Siswa Sistem'!B49</f>
        <v>121233020030172994</v>
      </c>
      <c r="C8" s="6" t="str">
        <f>'Data Siswa Sistem'!C49</f>
        <v>Angga Rizki Putra Arbangi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V8" s="32" t="s">
        <v>84</v>
      </c>
    </row>
    <row r="9" spans="1:50" ht="17.100000000000001" customHeight="1">
      <c r="A9" s="7">
        <v>6</v>
      </c>
      <c r="B9" s="51" t="str">
        <f>'Data Siswa Sistem'!B50</f>
        <v>121233020030172922</v>
      </c>
      <c r="C9" s="6" t="str">
        <f>'Data Siswa Sistem'!C50</f>
        <v>Apri Maulidia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V9" s="32" t="s">
        <v>85</v>
      </c>
    </row>
    <row r="10" spans="1:50" ht="17.100000000000001" customHeight="1">
      <c r="A10" s="7">
        <v>7</v>
      </c>
      <c r="B10" s="51" t="str">
        <f>'Data Siswa Sistem'!B51</f>
        <v>121233020030172890</v>
      </c>
      <c r="C10" s="6" t="str">
        <f>'Data Siswa Sistem'!C51</f>
        <v>Diana Apriliani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X10" s="19" t="s">
        <v>62</v>
      </c>
    </row>
    <row r="11" spans="1:50" ht="17.100000000000001" customHeight="1">
      <c r="A11" s="7">
        <v>8</v>
      </c>
      <c r="B11" s="51" t="str">
        <f>'Data Siswa Sistem'!B52</f>
        <v>121233020030172891</v>
      </c>
      <c r="C11" s="6" t="str">
        <f>'Data Siswa Sistem'!C52</f>
        <v>Dina Yuliatul Aulia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50" ht="17.100000000000001" customHeight="1">
      <c r="A12" s="7">
        <v>9</v>
      </c>
      <c r="B12" s="51" t="str">
        <f>'Data Siswa Sistem'!B53</f>
        <v>121233020030173032</v>
      </c>
      <c r="C12" s="6" t="str">
        <f>'Data Siswa Sistem'!C53</f>
        <v>Dwi Lutfiati Ramadani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50" ht="17.100000000000001" customHeight="1">
      <c r="A13" s="7">
        <v>10</v>
      </c>
      <c r="B13" s="51" t="str">
        <f>'Data Siswa Sistem'!B54</f>
        <v>121233020030172958</v>
      </c>
      <c r="C13" s="6" t="str">
        <f>'Data Siswa Sistem'!C54</f>
        <v>Fadeli Ainun Amin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U13" s="2">
        <f>'Tatap Muka 9'!AB4</f>
        <v>1</v>
      </c>
    </row>
    <row r="14" spans="1:50" ht="17.100000000000001" customHeight="1">
      <c r="A14" s="7">
        <v>11</v>
      </c>
      <c r="B14" s="51" t="str">
        <f>'Data Siswa Sistem'!B55</f>
        <v>121233020030172928</v>
      </c>
      <c r="C14" s="6" t="str">
        <f>'Data Siswa Sistem'!C55</f>
        <v>Fajar Bimantoro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50" ht="17.100000000000001" customHeight="1">
      <c r="A15" s="7">
        <v>12</v>
      </c>
      <c r="B15" s="51" t="str">
        <f>'Data Siswa Sistem'!B56</f>
        <v>121233020030173070</v>
      </c>
      <c r="C15" s="6" t="str">
        <f>'Data Siswa Sistem'!C56</f>
        <v>Fathurrohman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50" ht="17.100000000000001" customHeight="1">
      <c r="A16" s="7">
        <v>13</v>
      </c>
      <c r="B16" s="51" t="str">
        <f>'Data Siswa Sistem'!B57</f>
        <v>121233020030173071</v>
      </c>
      <c r="C16" s="6" t="str">
        <f>'Data Siswa Sistem'!C57</f>
        <v>Fauzan Setiaji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17.100000000000001" customHeight="1">
      <c r="A17" s="7">
        <v>14</v>
      </c>
      <c r="B17" s="51" t="str">
        <f>'Data Siswa Sistem'!B58</f>
        <v>121233020030172929</v>
      </c>
      <c r="C17" s="6" t="str">
        <f>'Data Siswa Sistem'!C58</f>
        <v>Febiana Indah Lestari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 ht="17.100000000000001" customHeight="1">
      <c r="A18" s="7">
        <v>15</v>
      </c>
      <c r="B18" s="51" t="str">
        <f>'Data Siswa Sistem'!B59</f>
        <v>121233020030173073</v>
      </c>
      <c r="C18" s="6" t="str">
        <f>'Data Siswa Sistem'!C59</f>
        <v>Firdaus Maulana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 ht="17.100000000000001" customHeight="1">
      <c r="A19" s="7">
        <v>16</v>
      </c>
      <c r="B19" s="51" t="str">
        <f>'Data Siswa Sistem'!B60</f>
        <v>121233020030173003</v>
      </c>
      <c r="C19" s="6" t="str">
        <f>'Data Siswa Sistem'!C60</f>
        <v>Ginanjar Wisnu Ramadhan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 ht="17.100000000000001" customHeight="1">
      <c r="A20" s="7">
        <v>17</v>
      </c>
      <c r="B20" s="51" t="str">
        <f>'Data Siswa Sistem'!B61</f>
        <v>121233020030172896</v>
      </c>
      <c r="C20" s="6" t="str">
        <f>'Data Siswa Sistem'!C61</f>
        <v>Hari Setiawan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7.100000000000001" customHeight="1">
      <c r="A21" s="7">
        <v>18</v>
      </c>
      <c r="B21" s="51" t="str">
        <f>'Data Siswa Sistem'!B62</f>
        <v>121233020030173035</v>
      </c>
      <c r="C21" s="6" t="str">
        <f>'Data Siswa Sistem'!C62</f>
        <v>Indah Fitroti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 ht="17.100000000000001" customHeight="1">
      <c r="A22" s="7">
        <v>19</v>
      </c>
      <c r="B22" s="51" t="str">
        <f>'Data Siswa Sistem'!B63</f>
        <v>121233020030172965</v>
      </c>
      <c r="C22" s="6" t="str">
        <f>'Data Siswa Sistem'!C63</f>
        <v>Isrotul Marhani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 ht="17.100000000000001" customHeight="1">
      <c r="A23" s="7">
        <v>20</v>
      </c>
      <c r="B23" s="51" t="str">
        <f>'Data Siswa Sistem'!B64</f>
        <v>121233020030173107</v>
      </c>
      <c r="C23" s="6" t="str">
        <f>'Data Siswa Sistem'!C64</f>
        <v>Istiqomah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 ht="17.100000000000001" customHeight="1">
      <c r="A24" s="7">
        <v>21</v>
      </c>
      <c r="B24" s="51" t="str">
        <f>'Data Siswa Sistem'!B65</f>
        <v>121233020030172967</v>
      </c>
      <c r="C24" s="6" t="str">
        <f>'Data Siswa Sistem'!C65</f>
        <v xml:space="preserve">Khairil Anwar 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  <row r="25" spans="1:44" ht="17.100000000000001" customHeight="1">
      <c r="A25" s="7">
        <v>22</v>
      </c>
      <c r="B25" s="51" t="str">
        <f>'Data Siswa Sistem'!B66</f>
        <v>121233020030172968</v>
      </c>
      <c r="C25" s="6" t="str">
        <f>'Data Siswa Sistem'!C66</f>
        <v>Khusnul Mutiah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</row>
    <row r="26" spans="1:44" ht="17.100000000000001" customHeight="1">
      <c r="A26" s="7">
        <v>23</v>
      </c>
      <c r="B26" s="51" t="str">
        <f>'Data Siswa Sistem'!B67</f>
        <v>121233020030173010</v>
      </c>
      <c r="C26" s="6" t="str">
        <f>'Data Siswa Sistem'!C67</f>
        <v>Maelani Az Zahro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</row>
    <row r="27" spans="1:44" ht="17.100000000000001" customHeight="1">
      <c r="A27" s="7">
        <v>24</v>
      </c>
      <c r="B27" s="51" t="str">
        <f>'Data Siswa Sistem'!B68</f>
        <v>121233020030172900</v>
      </c>
      <c r="C27" s="6" t="str">
        <f>'Data Siswa Sistem'!C68</f>
        <v>Martuti Wahyu Purwanti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</row>
    <row r="28" spans="1:44" ht="17.100000000000001" customHeight="1">
      <c r="A28" s="7">
        <v>25</v>
      </c>
      <c r="B28" s="51" t="str">
        <f>'Data Siswa Sistem'!B69</f>
        <v>121233020030172902</v>
      </c>
      <c r="C28" s="6" t="str">
        <f>'Data Siswa Sistem'!C69</f>
        <v>Muhamad Zaeni Anas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</row>
    <row r="29" spans="1:44" ht="17.100000000000001" customHeight="1">
      <c r="A29" s="7">
        <v>26</v>
      </c>
      <c r="B29" s="51" t="str">
        <f>'Data Siswa Sistem'!B70</f>
        <v>121233020030173013</v>
      </c>
      <c r="C29" s="6" t="str">
        <f>'Data Siswa Sistem'!C70</f>
        <v>Nova Julianti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</row>
    <row r="30" spans="1:44" ht="17.100000000000001" customHeight="1">
      <c r="A30" s="7">
        <v>27</v>
      </c>
      <c r="B30" s="51" t="str">
        <f>'Data Siswa Sistem'!B71</f>
        <v>121233020030172978</v>
      </c>
      <c r="C30" s="6" t="str">
        <f>'Data Siswa Sistem'!C71</f>
        <v>Putri Suria Lestari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</row>
    <row r="31" spans="1:44" ht="17.100000000000001" customHeight="1">
      <c r="A31" s="7">
        <v>28</v>
      </c>
      <c r="B31" s="51" t="str">
        <f>'Data Siswa Sistem'!B72</f>
        <v>121233020030173117</v>
      </c>
      <c r="C31" s="6" t="str">
        <f>'Data Siswa Sistem'!C72</f>
        <v>Rizki Waluyo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</row>
    <row r="32" spans="1:44" ht="17.100000000000001" customHeight="1">
      <c r="A32" s="7">
        <v>29</v>
      </c>
      <c r="B32" s="51" t="str">
        <f>'Data Siswa Sistem'!B73</f>
        <v>121233020030172983</v>
      </c>
      <c r="C32" s="6" t="str">
        <f>'Data Siswa Sistem'!C73</f>
        <v>Selsa Ma`tsa Ratnasari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</row>
    <row r="33" spans="1:44" ht="17.100000000000001" customHeight="1">
      <c r="A33" s="7">
        <v>30</v>
      </c>
      <c r="B33" s="51" t="str">
        <f>'Data Siswa Sistem'!B74</f>
        <v>121233020030173088</v>
      </c>
      <c r="C33" s="6" t="str">
        <f>'Data Siswa Sistem'!C74</f>
        <v>Ulvia Wahdah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</row>
    <row r="34" spans="1:44" ht="17.100000000000001" customHeight="1">
      <c r="A34" s="7">
        <v>31</v>
      </c>
      <c r="B34" s="51" t="str">
        <f>'Data Siswa Sistem'!B75</f>
        <v>121233020030173092</v>
      </c>
      <c r="C34" s="6" t="str">
        <f>'Data Siswa Sistem'!C75</f>
        <v>Zaki Naufal Hakim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</row>
    <row r="35" spans="1:44" ht="17.100000000000001" customHeight="1">
      <c r="A35" s="7">
        <v>32</v>
      </c>
      <c r="B35" s="51" t="str">
        <f>'Data Siswa Sistem'!B76</f>
        <v>121233020030172953</v>
      </c>
      <c r="C35" s="6" t="str">
        <f>'Data Siswa Sistem'!C76</f>
        <v>Zidni Kafi Alfarizi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</row>
    <row r="36" spans="1:44" ht="17.100000000000001" customHeight="1">
      <c r="A36" s="7">
        <v>33</v>
      </c>
      <c r="B36" s="51">
        <f>'Data Siswa Sistem'!B77</f>
        <v>0</v>
      </c>
      <c r="C36" s="6">
        <f>'Data Siswa Sistem'!C77</f>
        <v>0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</row>
    <row r="37" spans="1:44" ht="17.100000000000001" customHeight="1">
      <c r="A37" s="7">
        <v>34</v>
      </c>
      <c r="B37" s="51" t="str">
        <f>'Data Siswa Sistem'!B78</f>
        <v/>
      </c>
      <c r="C37" s="6" t="str">
        <f>'Data Siswa Sistem'!C78</f>
        <v/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</row>
    <row r="38" spans="1:44" ht="17.100000000000001" customHeight="1">
      <c r="A38" s="7">
        <v>35</v>
      </c>
      <c r="B38" s="51" t="str">
        <f>'Data Siswa Sistem'!B79</f>
        <v/>
      </c>
      <c r="C38" s="6" t="str">
        <f>'Data Siswa Sistem'!C79</f>
        <v/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</row>
    <row r="39" spans="1:44" ht="17.100000000000001" customHeight="1">
      <c r="A39" s="7">
        <v>36</v>
      </c>
      <c r="B39" s="51" t="str">
        <f>'Data Siswa Sistem'!B80</f>
        <v/>
      </c>
      <c r="C39" s="6" t="str">
        <f>'Data Siswa Sistem'!C80</f>
        <v/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</row>
    <row r="40" spans="1:44">
      <c r="C40" s="50"/>
      <c r="D40" s="50"/>
      <c r="E40" s="50"/>
      <c r="F40" s="50"/>
    </row>
  </sheetData>
  <mergeCells count="4">
    <mergeCell ref="A2:A3"/>
    <mergeCell ref="B2:B3"/>
    <mergeCell ref="C2:C3"/>
    <mergeCell ref="D2:AR2"/>
  </mergeCells>
  <printOptions horizontalCentered="1"/>
  <pageMargins left="0.24" right="0.48" top="0.31" bottom="0.196850393700787" header="0.25" footer="0.511811023622047"/>
  <pageSetup paperSize="5" scale="85" orientation="landscape" horizontalDpi="4294967292" verticalDpi="4294967293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11</vt:i4>
      </vt:variant>
    </vt:vector>
  </HeadingPairs>
  <TitlesOfParts>
    <vt:vector size="19" baseType="lpstr">
      <vt:lpstr>Absen 9</vt:lpstr>
      <vt:lpstr>Tatap Muka 9</vt:lpstr>
      <vt:lpstr>Penilaian KI1</vt:lpstr>
      <vt:lpstr>Penilaian KI2</vt:lpstr>
      <vt:lpstr>Penilaian KI3</vt:lpstr>
      <vt:lpstr>Data Siswa Sistem</vt:lpstr>
      <vt:lpstr>Setoran Yasin</vt:lpstr>
      <vt:lpstr>Setoran Yasin 2</vt:lpstr>
      <vt:lpstr>'Absen 9'!Print_Area</vt:lpstr>
      <vt:lpstr>'Data Siswa Sistem'!Print_Area</vt:lpstr>
      <vt:lpstr>'Penilaian KI1'!Print_Area</vt:lpstr>
      <vt:lpstr>'Penilaian KI2'!Print_Area</vt:lpstr>
      <vt:lpstr>'Penilaian KI3'!Print_Area</vt:lpstr>
      <vt:lpstr>'Setoran Yasin'!Print_Area</vt:lpstr>
      <vt:lpstr>'Setoran Yasin 2'!Print_Area</vt:lpstr>
      <vt:lpstr>'Tatap Muka 9'!Print_Area</vt:lpstr>
      <vt:lpstr>'Penilaian KI3'!Print_Titles</vt:lpstr>
      <vt:lpstr>'Setoran Yasin'!Print_Titles</vt:lpstr>
      <vt:lpstr>'Setoran Yasin 2'!Print_Titles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me</cp:lastModifiedBy>
  <cp:lastPrinted>2019-07-25T01:23:37Z</cp:lastPrinted>
  <dcterms:created xsi:type="dcterms:W3CDTF">2012-07-17T02:02:59Z</dcterms:created>
  <dcterms:modified xsi:type="dcterms:W3CDTF">2019-08-03T01:02:02Z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96 96 1366 768</vt:lpwstr>
  </property>
</Properties>
</file>